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nuel.Adesanya\Desktop\BMM\Saving for BMM\Saving calculation\June savings\"/>
    </mc:Choice>
  </mc:AlternateContent>
  <xr:revisionPtr revIDLastSave="0" documentId="13_ncr:1_{A4AD2653-7893-40DF-9DB0-6A02FBB5E6A7}" xr6:coauthVersionLast="47" xr6:coauthVersionMax="47" xr10:uidLastSave="{00000000-0000-0000-0000-000000000000}"/>
  <bookViews>
    <workbookView xWindow="-110" yWindow="-110" windowWidth="19420" windowHeight="10420" tabRatio="789" xr2:uid="{92F731B0-1A01-47A0-92D8-AD50514ACCD0}"/>
  </bookViews>
  <sheets>
    <sheet name="Summary_Savings Calculation" sheetId="52" r:id="rId1"/>
    <sheet name="Land_ June 2022" sheetId="57" r:id="rId2"/>
    <sheet name="Central_ June  2022" sheetId="56" r:id="rId3"/>
    <sheet name="Production Sup_June 2022" sheetId="58" r:id="rId4"/>
    <sheet name="West_June 2022" sheetId="5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239" i="59" l="1"/>
  <c r="AM239" i="59"/>
  <c r="AL239" i="59"/>
  <c r="AK239" i="59"/>
  <c r="AJ239" i="59"/>
  <c r="AI239" i="59"/>
  <c r="AH239" i="59"/>
  <c r="AG239" i="59"/>
  <c r="AF239" i="59"/>
  <c r="AE239" i="59"/>
  <c r="AD239" i="59"/>
  <c r="Q239" i="59"/>
  <c r="AU238" i="59"/>
  <c r="AM238" i="59"/>
  <c r="AL238" i="59"/>
  <c r="AK238" i="59"/>
  <c r="AJ238" i="59"/>
  <c r="AI238" i="59"/>
  <c r="AH238" i="59"/>
  <c r="AG238" i="59"/>
  <c r="AF238" i="59"/>
  <c r="AE238" i="59"/>
  <c r="AD238" i="59"/>
  <c r="Q238" i="59"/>
  <c r="AU237" i="59"/>
  <c r="AR237" i="59"/>
  <c r="AM237" i="59"/>
  <c r="AL237" i="59"/>
  <c r="AK237" i="59"/>
  <c r="AJ237" i="59"/>
  <c r="AI237" i="59"/>
  <c r="AH237" i="59"/>
  <c r="AG237" i="59"/>
  <c r="AF237" i="59"/>
  <c r="AE237" i="59"/>
  <c r="AD237" i="59"/>
  <c r="Q237" i="59"/>
  <c r="AU236" i="59"/>
  <c r="AR236" i="59"/>
  <c r="AM236" i="59"/>
  <c r="AL236" i="59"/>
  <c r="AK236" i="59"/>
  <c r="AJ236" i="59"/>
  <c r="AI236" i="59"/>
  <c r="AH236" i="59"/>
  <c r="AG236" i="59"/>
  <c r="AF236" i="59"/>
  <c r="AE236" i="59"/>
  <c r="AD236" i="59"/>
  <c r="Q236" i="59"/>
  <c r="AU235" i="59"/>
  <c r="AR235" i="59"/>
  <c r="AM235" i="59"/>
  <c r="AL235" i="59"/>
  <c r="AK235" i="59"/>
  <c r="AJ235" i="59"/>
  <c r="AI235" i="59"/>
  <c r="AH235" i="59"/>
  <c r="AG235" i="59"/>
  <c r="AF235" i="59"/>
  <c r="AE235" i="59"/>
  <c r="AD235" i="59"/>
  <c r="Q235" i="59"/>
  <c r="AU234" i="59"/>
  <c r="AR234" i="59"/>
  <c r="AM234" i="59"/>
  <c r="AL234" i="59"/>
  <c r="AK234" i="59"/>
  <c r="AJ234" i="59"/>
  <c r="AI234" i="59"/>
  <c r="AH234" i="59"/>
  <c r="AG234" i="59"/>
  <c r="AF234" i="59"/>
  <c r="AN234" i="59" s="1"/>
  <c r="AE234" i="59"/>
  <c r="AD234" i="59"/>
  <c r="Q234" i="59"/>
  <c r="AU233" i="59"/>
  <c r="AR233" i="59"/>
  <c r="AM233" i="59"/>
  <c r="AL233" i="59"/>
  <c r="AK233" i="59"/>
  <c r="AJ233" i="59"/>
  <c r="AI233" i="59"/>
  <c r="AH233" i="59"/>
  <c r="AG233" i="59"/>
  <c r="AF233" i="59"/>
  <c r="AN233" i="59" s="1"/>
  <c r="AO233" i="59" s="1"/>
  <c r="AE233" i="59"/>
  <c r="AD233" i="59"/>
  <c r="Q233" i="59"/>
  <c r="AU232" i="59"/>
  <c r="AR232" i="59"/>
  <c r="AM232" i="59"/>
  <c r="AL232" i="59"/>
  <c r="AK232" i="59"/>
  <c r="AJ232" i="59"/>
  <c r="AI232" i="59"/>
  <c r="AH232" i="59"/>
  <c r="AG232" i="59"/>
  <c r="AF232" i="59"/>
  <c r="AE232" i="59"/>
  <c r="AD232" i="59"/>
  <c r="AN232" i="59" s="1"/>
  <c r="Q232" i="59"/>
  <c r="AU231" i="59"/>
  <c r="AR231" i="59"/>
  <c r="AM231" i="59"/>
  <c r="AL231" i="59"/>
  <c r="AK231" i="59"/>
  <c r="AJ231" i="59"/>
  <c r="AI231" i="59"/>
  <c r="AH231" i="59"/>
  <c r="AG231" i="59"/>
  <c r="AF231" i="59"/>
  <c r="AN231" i="59" s="1"/>
  <c r="AE231" i="59"/>
  <c r="AD231" i="59"/>
  <c r="Q231" i="59"/>
  <c r="AU230" i="59"/>
  <c r="AR230" i="59"/>
  <c r="AM230" i="59"/>
  <c r="AL230" i="59"/>
  <c r="AK230" i="59"/>
  <c r="AJ230" i="59"/>
  <c r="AI230" i="59"/>
  <c r="AH230" i="59"/>
  <c r="AG230" i="59"/>
  <c r="AF230" i="59"/>
  <c r="AN230" i="59" s="1"/>
  <c r="AO230" i="59" s="1"/>
  <c r="AE230" i="59"/>
  <c r="AD230" i="59"/>
  <c r="Q230" i="59"/>
  <c r="AU229" i="59"/>
  <c r="AR229" i="59"/>
  <c r="AM229" i="59"/>
  <c r="AL229" i="59"/>
  <c r="AK229" i="59"/>
  <c r="AJ229" i="59"/>
  <c r="AI229" i="59"/>
  <c r="AH229" i="59"/>
  <c r="AG229" i="59"/>
  <c r="AF229" i="59"/>
  <c r="AE229" i="59"/>
  <c r="AD229" i="59"/>
  <c r="Q229" i="59"/>
  <c r="AU228" i="59"/>
  <c r="AR228" i="59"/>
  <c r="AM228" i="59"/>
  <c r="AL228" i="59"/>
  <c r="AK228" i="59"/>
  <c r="AJ228" i="59"/>
  <c r="AI228" i="59"/>
  <c r="AH228" i="59"/>
  <c r="AG228" i="59"/>
  <c r="AF228" i="59"/>
  <c r="AE228" i="59"/>
  <c r="AD228" i="59"/>
  <c r="Q228" i="59"/>
  <c r="AU227" i="59"/>
  <c r="AR227" i="59"/>
  <c r="AM227" i="59"/>
  <c r="AL227" i="59"/>
  <c r="AK227" i="59"/>
  <c r="AJ227" i="59"/>
  <c r="AI227" i="59"/>
  <c r="AH227" i="59"/>
  <c r="AG227" i="59"/>
  <c r="AF227" i="59"/>
  <c r="AE227" i="59"/>
  <c r="AD227" i="59"/>
  <c r="Q227" i="59"/>
  <c r="AU226" i="59"/>
  <c r="AR226" i="59"/>
  <c r="AM226" i="59"/>
  <c r="AL226" i="59"/>
  <c r="AK226" i="59"/>
  <c r="AJ226" i="59"/>
  <c r="AI226" i="59"/>
  <c r="AH226" i="59"/>
  <c r="AG226" i="59"/>
  <c r="AF226" i="59"/>
  <c r="AE226" i="59"/>
  <c r="AD226" i="59"/>
  <c r="Q226" i="59"/>
  <c r="AU225" i="59"/>
  <c r="AR225" i="59"/>
  <c r="AM225" i="59"/>
  <c r="AL225" i="59"/>
  <c r="AK225" i="59"/>
  <c r="AJ225" i="59"/>
  <c r="AI225" i="59"/>
  <c r="AH225" i="59"/>
  <c r="AG225" i="59"/>
  <c r="AF225" i="59"/>
  <c r="AE225" i="59"/>
  <c r="AD225" i="59"/>
  <c r="Q225" i="59"/>
  <c r="AU224" i="59"/>
  <c r="AM224" i="59"/>
  <c r="AL224" i="59"/>
  <c r="AK224" i="59"/>
  <c r="AJ224" i="59"/>
  <c r="AI224" i="59"/>
  <c r="AH224" i="59"/>
  <c r="AG224" i="59"/>
  <c r="AF224" i="59"/>
  <c r="AE224" i="59"/>
  <c r="AD224" i="59"/>
  <c r="Q224" i="59"/>
  <c r="AU223" i="59"/>
  <c r="AM223" i="59"/>
  <c r="AL223" i="59"/>
  <c r="AK223" i="59"/>
  <c r="AJ223" i="59"/>
  <c r="AI223" i="59"/>
  <c r="AH223" i="59"/>
  <c r="AG223" i="59"/>
  <c r="AF223" i="59"/>
  <c r="AE223" i="59"/>
  <c r="AD223" i="59"/>
  <c r="Q223" i="59"/>
  <c r="AU222" i="59"/>
  <c r="AM222" i="59"/>
  <c r="AL222" i="59"/>
  <c r="AK222" i="59"/>
  <c r="AJ222" i="59"/>
  <c r="AI222" i="59"/>
  <c r="AH222" i="59"/>
  <c r="AG222" i="59"/>
  <c r="AF222" i="59"/>
  <c r="AE222" i="59"/>
  <c r="AD222" i="59"/>
  <c r="Q222" i="59"/>
  <c r="AU221" i="59"/>
  <c r="AM221" i="59"/>
  <c r="AL221" i="59"/>
  <c r="AK221" i="59"/>
  <c r="AJ221" i="59"/>
  <c r="AI221" i="59"/>
  <c r="AH221" i="59"/>
  <c r="AG221" i="59"/>
  <c r="AF221" i="59"/>
  <c r="AE221" i="59"/>
  <c r="AD221" i="59"/>
  <c r="Q221" i="59"/>
  <c r="AU220" i="59"/>
  <c r="AM220" i="59"/>
  <c r="AL220" i="59"/>
  <c r="AK220" i="59"/>
  <c r="AJ220" i="59"/>
  <c r="AI220" i="59"/>
  <c r="AH220" i="59"/>
  <c r="AG220" i="59"/>
  <c r="AF220" i="59"/>
  <c r="AE220" i="59"/>
  <c r="AD220" i="59"/>
  <c r="Q220" i="59"/>
  <c r="AU219" i="59"/>
  <c r="AM219" i="59"/>
  <c r="AL219" i="59"/>
  <c r="AK219" i="59"/>
  <c r="AJ219" i="59"/>
  <c r="AI219" i="59"/>
  <c r="AH219" i="59"/>
  <c r="AG219" i="59"/>
  <c r="AF219" i="59"/>
  <c r="AE219" i="59"/>
  <c r="AD219" i="59"/>
  <c r="Q219" i="59"/>
  <c r="AU218" i="59"/>
  <c r="AM218" i="59"/>
  <c r="AL218" i="59"/>
  <c r="AK218" i="59"/>
  <c r="AJ218" i="59"/>
  <c r="AI218" i="59"/>
  <c r="AH218" i="59"/>
  <c r="AG218" i="59"/>
  <c r="AF218" i="59"/>
  <c r="AE218" i="59"/>
  <c r="AD218" i="59"/>
  <c r="Q218" i="59"/>
  <c r="AU217" i="59"/>
  <c r="AM217" i="59"/>
  <c r="AL217" i="59"/>
  <c r="AK217" i="59"/>
  <c r="AJ217" i="59"/>
  <c r="AI217" i="59"/>
  <c r="AH217" i="59"/>
  <c r="AG217" i="59"/>
  <c r="AF217" i="59"/>
  <c r="AE217" i="59"/>
  <c r="AD217" i="59"/>
  <c r="Q217" i="59"/>
  <c r="AU216" i="59"/>
  <c r="AM216" i="59"/>
  <c r="AL216" i="59"/>
  <c r="AK216" i="59"/>
  <c r="AJ216" i="59"/>
  <c r="AI216" i="59"/>
  <c r="AH216" i="59"/>
  <c r="AG216" i="59"/>
  <c r="AF216" i="59"/>
  <c r="AE216" i="59"/>
  <c r="AD216" i="59"/>
  <c r="Q216" i="59"/>
  <c r="AU215" i="59"/>
  <c r="AR215" i="59"/>
  <c r="AM215" i="59"/>
  <c r="AL215" i="59"/>
  <c r="AK215" i="59"/>
  <c r="AJ215" i="59"/>
  <c r="AI215" i="59"/>
  <c r="AH215" i="59"/>
  <c r="AG215" i="59"/>
  <c r="AF215" i="59"/>
  <c r="AE215" i="59"/>
  <c r="AD215" i="59"/>
  <c r="Q215" i="59"/>
  <c r="AU214" i="59"/>
  <c r="AM214" i="59"/>
  <c r="AL214" i="59"/>
  <c r="AK214" i="59"/>
  <c r="AJ214" i="59"/>
  <c r="AI214" i="59"/>
  <c r="AH214" i="59"/>
  <c r="AG214" i="59"/>
  <c r="AF214" i="59"/>
  <c r="AE214" i="59"/>
  <c r="AD214" i="59"/>
  <c r="Q214" i="59"/>
  <c r="AU213" i="59"/>
  <c r="AM213" i="59"/>
  <c r="AL213" i="59"/>
  <c r="AK213" i="59"/>
  <c r="AJ213" i="59"/>
  <c r="AI213" i="59"/>
  <c r="AH213" i="59"/>
  <c r="AG213" i="59"/>
  <c r="AF213" i="59"/>
  <c r="AE213" i="59"/>
  <c r="AD213" i="59"/>
  <c r="Q213" i="59"/>
  <c r="AU212" i="59"/>
  <c r="AM212" i="59"/>
  <c r="AL212" i="59"/>
  <c r="AK212" i="59"/>
  <c r="AJ212" i="59"/>
  <c r="AI212" i="59"/>
  <c r="AH212" i="59"/>
  <c r="AG212" i="59"/>
  <c r="AF212" i="59"/>
  <c r="AE212" i="59"/>
  <c r="AD212" i="59"/>
  <c r="Q212" i="59"/>
  <c r="AU211" i="59"/>
  <c r="AM211" i="59"/>
  <c r="AL211" i="59"/>
  <c r="AK211" i="59"/>
  <c r="AJ211" i="59"/>
  <c r="AI211" i="59"/>
  <c r="AH211" i="59"/>
  <c r="AG211" i="59"/>
  <c r="AF211" i="59"/>
  <c r="AE211" i="59"/>
  <c r="AD211" i="59"/>
  <c r="Q211" i="59"/>
  <c r="AU210" i="59"/>
  <c r="AM210" i="59"/>
  <c r="AL210" i="59"/>
  <c r="AK210" i="59"/>
  <c r="AJ210" i="59"/>
  <c r="AI210" i="59"/>
  <c r="AH210" i="59"/>
  <c r="AG210" i="59"/>
  <c r="AF210" i="59"/>
  <c r="AE210" i="59"/>
  <c r="AD210" i="59"/>
  <c r="Q210" i="59"/>
  <c r="AU209" i="59"/>
  <c r="AM209" i="59"/>
  <c r="AL209" i="59"/>
  <c r="AK209" i="59"/>
  <c r="AJ209" i="59"/>
  <c r="AI209" i="59"/>
  <c r="AH209" i="59"/>
  <c r="AG209" i="59"/>
  <c r="AF209" i="59"/>
  <c r="AE209" i="59"/>
  <c r="AD209" i="59"/>
  <c r="Q209" i="59"/>
  <c r="AU208" i="59"/>
  <c r="AM208" i="59"/>
  <c r="AL208" i="59"/>
  <c r="AK208" i="59"/>
  <c r="AJ208" i="59"/>
  <c r="AI208" i="59"/>
  <c r="AH208" i="59"/>
  <c r="AG208" i="59"/>
  <c r="AF208" i="59"/>
  <c r="AE208" i="59"/>
  <c r="AD208" i="59"/>
  <c r="Q208" i="59"/>
  <c r="AU207" i="59"/>
  <c r="AM207" i="59"/>
  <c r="AL207" i="59"/>
  <c r="AK207" i="59"/>
  <c r="AJ207" i="59"/>
  <c r="AI207" i="59"/>
  <c r="AH207" i="59"/>
  <c r="AG207" i="59"/>
  <c r="AF207" i="59"/>
  <c r="AE207" i="59"/>
  <c r="AN207" i="59" s="1"/>
  <c r="AD207" i="59"/>
  <c r="Q207" i="59"/>
  <c r="AU206" i="59"/>
  <c r="AM206" i="59"/>
  <c r="AL206" i="59"/>
  <c r="AK206" i="59"/>
  <c r="AJ206" i="59"/>
  <c r="AI206" i="59"/>
  <c r="AH206" i="59"/>
  <c r="AG206" i="59"/>
  <c r="AF206" i="59"/>
  <c r="AE206" i="59"/>
  <c r="AD206" i="59"/>
  <c r="Q206" i="59"/>
  <c r="AU205" i="59"/>
  <c r="AM205" i="59"/>
  <c r="AL205" i="59"/>
  <c r="AK205" i="59"/>
  <c r="AJ205" i="59"/>
  <c r="AI205" i="59"/>
  <c r="AH205" i="59"/>
  <c r="AG205" i="59"/>
  <c r="AF205" i="59"/>
  <c r="AE205" i="59"/>
  <c r="AD205" i="59"/>
  <c r="Q205" i="59"/>
  <c r="AU204" i="59"/>
  <c r="AM204" i="59"/>
  <c r="AL204" i="59"/>
  <c r="AK204" i="59"/>
  <c r="AJ204" i="59"/>
  <c r="AI204" i="59"/>
  <c r="AH204" i="59"/>
  <c r="AG204" i="59"/>
  <c r="AF204" i="59"/>
  <c r="AE204" i="59"/>
  <c r="AD204" i="59"/>
  <c r="Q204" i="59"/>
  <c r="AU203" i="59"/>
  <c r="AM203" i="59"/>
  <c r="AL203" i="59"/>
  <c r="AK203" i="59"/>
  <c r="AJ203" i="59"/>
  <c r="AI203" i="59"/>
  <c r="AH203" i="59"/>
  <c r="AG203" i="59"/>
  <c r="AF203" i="59"/>
  <c r="AE203" i="59"/>
  <c r="AD203" i="59"/>
  <c r="Q203" i="59"/>
  <c r="AU202" i="59"/>
  <c r="AM202" i="59"/>
  <c r="AL202" i="59"/>
  <c r="AK202" i="59"/>
  <c r="AJ202" i="59"/>
  <c r="AI202" i="59"/>
  <c r="AH202" i="59"/>
  <c r="AG202" i="59"/>
  <c r="AF202" i="59"/>
  <c r="AE202" i="59"/>
  <c r="AD202" i="59"/>
  <c r="Q202" i="59"/>
  <c r="AU201" i="59"/>
  <c r="AM201" i="59"/>
  <c r="AL201" i="59"/>
  <c r="AK201" i="59"/>
  <c r="AJ201" i="59"/>
  <c r="AI201" i="59"/>
  <c r="AH201" i="59"/>
  <c r="AG201" i="59"/>
  <c r="AF201" i="59"/>
  <c r="AE201" i="59"/>
  <c r="AD201" i="59"/>
  <c r="Q201" i="59"/>
  <c r="AU200" i="59"/>
  <c r="AM200" i="59"/>
  <c r="AL200" i="59"/>
  <c r="AK200" i="59"/>
  <c r="AJ200" i="59"/>
  <c r="AI200" i="59"/>
  <c r="AH200" i="59"/>
  <c r="AG200" i="59"/>
  <c r="AF200" i="59"/>
  <c r="AE200" i="59"/>
  <c r="AD200" i="59"/>
  <c r="Q200" i="59"/>
  <c r="AU199" i="59"/>
  <c r="AM199" i="59"/>
  <c r="AL199" i="59"/>
  <c r="AK199" i="59"/>
  <c r="AJ199" i="59"/>
  <c r="AI199" i="59"/>
  <c r="AH199" i="59"/>
  <c r="AG199" i="59"/>
  <c r="AF199" i="59"/>
  <c r="AE199" i="59"/>
  <c r="AD199" i="59"/>
  <c r="Q199" i="59"/>
  <c r="AU198" i="59"/>
  <c r="AM198" i="59"/>
  <c r="AL198" i="59"/>
  <c r="AK198" i="59"/>
  <c r="AJ198" i="59"/>
  <c r="AI198" i="59"/>
  <c r="AH198" i="59"/>
  <c r="AG198" i="59"/>
  <c r="AF198" i="59"/>
  <c r="AE198" i="59"/>
  <c r="AD198" i="59"/>
  <c r="Q198" i="59"/>
  <c r="AU197" i="59"/>
  <c r="AM197" i="59"/>
  <c r="AL197" i="59"/>
  <c r="AK197" i="59"/>
  <c r="AJ197" i="59"/>
  <c r="AI197" i="59"/>
  <c r="AH197" i="59"/>
  <c r="AG197" i="59"/>
  <c r="AF197" i="59"/>
  <c r="AE197" i="59"/>
  <c r="AD197" i="59"/>
  <c r="Q197" i="59"/>
  <c r="AU196" i="59"/>
  <c r="AM196" i="59"/>
  <c r="AL196" i="59"/>
  <c r="AK196" i="59"/>
  <c r="AJ196" i="59"/>
  <c r="AI196" i="59"/>
  <c r="AH196" i="59"/>
  <c r="AG196" i="59"/>
  <c r="AF196" i="59"/>
  <c r="AE196" i="59"/>
  <c r="AD196" i="59"/>
  <c r="Q196" i="59"/>
  <c r="AU195" i="59"/>
  <c r="AM195" i="59"/>
  <c r="AL195" i="59"/>
  <c r="AK195" i="59"/>
  <c r="AJ195" i="59"/>
  <c r="AI195" i="59"/>
  <c r="AH195" i="59"/>
  <c r="AG195" i="59"/>
  <c r="AF195" i="59"/>
  <c r="AE195" i="59"/>
  <c r="AD195" i="59"/>
  <c r="Q195" i="59"/>
  <c r="AU194" i="59"/>
  <c r="AM194" i="59"/>
  <c r="AL194" i="59"/>
  <c r="AK194" i="59"/>
  <c r="AJ194" i="59"/>
  <c r="AI194" i="59"/>
  <c r="AH194" i="59"/>
  <c r="AG194" i="59"/>
  <c r="AF194" i="59"/>
  <c r="AE194" i="59"/>
  <c r="AD194" i="59"/>
  <c r="Q194" i="59"/>
  <c r="AU193" i="59"/>
  <c r="AM193" i="59"/>
  <c r="AL193" i="59"/>
  <c r="AK193" i="59"/>
  <c r="AJ193" i="59"/>
  <c r="AI193" i="59"/>
  <c r="AH193" i="59"/>
  <c r="AG193" i="59"/>
  <c r="AF193" i="59"/>
  <c r="AE193" i="59"/>
  <c r="AD193" i="59"/>
  <c r="Q193" i="59"/>
  <c r="AU192" i="59"/>
  <c r="AM192" i="59"/>
  <c r="AL192" i="59"/>
  <c r="AK192" i="59"/>
  <c r="AJ192" i="59"/>
  <c r="AI192" i="59"/>
  <c r="AH192" i="59"/>
  <c r="AG192" i="59"/>
  <c r="AF192" i="59"/>
  <c r="AE192" i="59"/>
  <c r="AD192" i="59"/>
  <c r="Q192" i="59"/>
  <c r="AU191" i="59"/>
  <c r="AM191" i="59"/>
  <c r="AL191" i="59"/>
  <c r="AK191" i="59"/>
  <c r="AJ191" i="59"/>
  <c r="AI191" i="59"/>
  <c r="AH191" i="59"/>
  <c r="AG191" i="59"/>
  <c r="AF191" i="59"/>
  <c r="AE191" i="59"/>
  <c r="AD191" i="59"/>
  <c r="Q191" i="59"/>
  <c r="AU190" i="59"/>
  <c r="AM190" i="59"/>
  <c r="AL190" i="59"/>
  <c r="AK190" i="59"/>
  <c r="AJ190" i="59"/>
  <c r="AI190" i="59"/>
  <c r="AH190" i="59"/>
  <c r="AG190" i="59"/>
  <c r="AF190" i="59"/>
  <c r="AE190" i="59"/>
  <c r="AD190" i="59"/>
  <c r="Q190" i="59"/>
  <c r="AU189" i="59"/>
  <c r="AM189" i="59"/>
  <c r="AL189" i="59"/>
  <c r="AK189" i="59"/>
  <c r="AJ189" i="59"/>
  <c r="AI189" i="59"/>
  <c r="AH189" i="59"/>
  <c r="AG189" i="59"/>
  <c r="AF189" i="59"/>
  <c r="AE189" i="59"/>
  <c r="AD189" i="59"/>
  <c r="Q189" i="59"/>
  <c r="AU188" i="59"/>
  <c r="AM188" i="59"/>
  <c r="AL188" i="59"/>
  <c r="AK188" i="59"/>
  <c r="AJ188" i="59"/>
  <c r="AI188" i="59"/>
  <c r="AH188" i="59"/>
  <c r="AG188" i="59"/>
  <c r="AF188" i="59"/>
  <c r="AE188" i="59"/>
  <c r="AD188" i="59"/>
  <c r="Q188" i="59"/>
  <c r="AU187" i="59"/>
  <c r="AM187" i="59"/>
  <c r="AL187" i="59"/>
  <c r="AK187" i="59"/>
  <c r="AJ187" i="59"/>
  <c r="AI187" i="59"/>
  <c r="AH187" i="59"/>
  <c r="AG187" i="59"/>
  <c r="AF187" i="59"/>
  <c r="AE187" i="59"/>
  <c r="AN187" i="59" s="1"/>
  <c r="AD187" i="59"/>
  <c r="Q187" i="59"/>
  <c r="AU186" i="59"/>
  <c r="AM186" i="59"/>
  <c r="AL186" i="59"/>
  <c r="AK186" i="59"/>
  <c r="AJ186" i="59"/>
  <c r="AI186" i="59"/>
  <c r="AH186" i="59"/>
  <c r="AG186" i="59"/>
  <c r="AF186" i="59"/>
  <c r="AE186" i="59"/>
  <c r="AD186" i="59"/>
  <c r="Q186" i="59"/>
  <c r="AU185" i="59"/>
  <c r="AM185" i="59"/>
  <c r="AL185" i="59"/>
  <c r="AK185" i="59"/>
  <c r="AJ185" i="59"/>
  <c r="AI185" i="59"/>
  <c r="AH185" i="59"/>
  <c r="AG185" i="59"/>
  <c r="AF185" i="59"/>
  <c r="AE185" i="59"/>
  <c r="AD185" i="59"/>
  <c r="Q185" i="59"/>
  <c r="AU184" i="59"/>
  <c r="AM184" i="59"/>
  <c r="AL184" i="59"/>
  <c r="AK184" i="59"/>
  <c r="AJ184" i="59"/>
  <c r="AI184" i="59"/>
  <c r="AH184" i="59"/>
  <c r="AG184" i="59"/>
  <c r="AF184" i="59"/>
  <c r="AE184" i="59"/>
  <c r="AD184" i="59"/>
  <c r="Q184" i="59"/>
  <c r="AU183" i="59"/>
  <c r="AM183" i="59"/>
  <c r="AL183" i="59"/>
  <c r="AK183" i="59"/>
  <c r="AJ183" i="59"/>
  <c r="AI183" i="59"/>
  <c r="AH183" i="59"/>
  <c r="AG183" i="59"/>
  <c r="AF183" i="59"/>
  <c r="AE183" i="59"/>
  <c r="AD183" i="59"/>
  <c r="Q183" i="59"/>
  <c r="AU182" i="59"/>
  <c r="AM182" i="59"/>
  <c r="AL182" i="59"/>
  <c r="AK182" i="59"/>
  <c r="AJ182" i="59"/>
  <c r="AI182" i="59"/>
  <c r="AH182" i="59"/>
  <c r="AG182" i="59"/>
  <c r="AF182" i="59"/>
  <c r="AE182" i="59"/>
  <c r="AD182" i="59"/>
  <c r="Q182" i="59"/>
  <c r="AU181" i="59"/>
  <c r="AR181" i="59"/>
  <c r="AM181" i="59"/>
  <c r="AL181" i="59"/>
  <c r="AK181" i="59"/>
  <c r="AJ181" i="59"/>
  <c r="AI181" i="59"/>
  <c r="AH181" i="59"/>
  <c r="AG181" i="59"/>
  <c r="AF181" i="59"/>
  <c r="AE181" i="59"/>
  <c r="AD181" i="59"/>
  <c r="Q181" i="59"/>
  <c r="AU180" i="59"/>
  <c r="AM180" i="59"/>
  <c r="AL180" i="59"/>
  <c r="AK180" i="59"/>
  <c r="AJ180" i="59"/>
  <c r="AI180" i="59"/>
  <c r="AH180" i="59"/>
  <c r="AG180" i="59"/>
  <c r="AF180" i="59"/>
  <c r="AE180" i="59"/>
  <c r="AD180" i="59"/>
  <c r="Q180" i="59"/>
  <c r="AU179" i="59"/>
  <c r="AM179" i="59"/>
  <c r="AL179" i="59"/>
  <c r="AK179" i="59"/>
  <c r="AJ179" i="59"/>
  <c r="AI179" i="59"/>
  <c r="AH179" i="59"/>
  <c r="AG179" i="59"/>
  <c r="AF179" i="59"/>
  <c r="AE179" i="59"/>
  <c r="AD179" i="59"/>
  <c r="Q179" i="59"/>
  <c r="AU178" i="59"/>
  <c r="AR178" i="59"/>
  <c r="AM178" i="59"/>
  <c r="AL178" i="59"/>
  <c r="AK178" i="59"/>
  <c r="AJ178" i="59"/>
  <c r="AI178" i="59"/>
  <c r="AH178" i="59"/>
  <c r="AG178" i="59"/>
  <c r="AF178" i="59"/>
  <c r="AE178" i="59"/>
  <c r="AD178" i="59"/>
  <c r="Q178" i="59"/>
  <c r="AU177" i="59"/>
  <c r="AM177" i="59"/>
  <c r="AL177" i="59"/>
  <c r="AK177" i="59"/>
  <c r="AJ177" i="59"/>
  <c r="AI177" i="59"/>
  <c r="AH177" i="59"/>
  <c r="AG177" i="59"/>
  <c r="AF177" i="59"/>
  <c r="AE177" i="59"/>
  <c r="AD177" i="59"/>
  <c r="Q177" i="59"/>
  <c r="AU176" i="59"/>
  <c r="AR176" i="59"/>
  <c r="AM176" i="59"/>
  <c r="AL176" i="59"/>
  <c r="AK176" i="59"/>
  <c r="AJ176" i="59"/>
  <c r="AI176" i="59"/>
  <c r="AH176" i="59"/>
  <c r="AG176" i="59"/>
  <c r="AF176" i="59"/>
  <c r="AE176" i="59"/>
  <c r="AD176" i="59"/>
  <c r="Q176" i="59"/>
  <c r="AU175" i="59"/>
  <c r="AM175" i="59"/>
  <c r="AL175" i="59"/>
  <c r="AK175" i="59"/>
  <c r="AJ175" i="59"/>
  <c r="AI175" i="59"/>
  <c r="AH175" i="59"/>
  <c r="AG175" i="59"/>
  <c r="AF175" i="59"/>
  <c r="AN175" i="59" s="1"/>
  <c r="AO175" i="59" s="1"/>
  <c r="AE175" i="59"/>
  <c r="AD175" i="59"/>
  <c r="Q175" i="59"/>
  <c r="AU174" i="59"/>
  <c r="AM174" i="59"/>
  <c r="AL174" i="59"/>
  <c r="AK174" i="59"/>
  <c r="AJ174" i="59"/>
  <c r="AI174" i="59"/>
  <c r="AH174" i="59"/>
  <c r="AG174" i="59"/>
  <c r="AF174" i="59"/>
  <c r="AE174" i="59"/>
  <c r="AD174" i="59"/>
  <c r="Q174" i="59"/>
  <c r="AU173" i="59"/>
  <c r="AM173" i="59"/>
  <c r="AL173" i="59"/>
  <c r="AK173" i="59"/>
  <c r="AJ173" i="59"/>
  <c r="AI173" i="59"/>
  <c r="AH173" i="59"/>
  <c r="AG173" i="59"/>
  <c r="AF173" i="59"/>
  <c r="AE173" i="59"/>
  <c r="AD173" i="59"/>
  <c r="Q173" i="59"/>
  <c r="AU172" i="59"/>
  <c r="AM172" i="59"/>
  <c r="AL172" i="59"/>
  <c r="AK172" i="59"/>
  <c r="AJ172" i="59"/>
  <c r="AI172" i="59"/>
  <c r="AH172" i="59"/>
  <c r="AG172" i="59"/>
  <c r="AF172" i="59"/>
  <c r="AE172" i="59"/>
  <c r="AD172" i="59"/>
  <c r="AN172" i="59" s="1"/>
  <c r="AO172" i="59" s="1"/>
  <c r="Q172" i="59"/>
  <c r="AU171" i="59"/>
  <c r="AM171" i="59"/>
  <c r="AL171" i="59"/>
  <c r="AK171" i="59"/>
  <c r="AJ171" i="59"/>
  <c r="AI171" i="59"/>
  <c r="AH171" i="59"/>
  <c r="AG171" i="59"/>
  <c r="AF171" i="59"/>
  <c r="AN171" i="59" s="1"/>
  <c r="AO171" i="59" s="1"/>
  <c r="AE171" i="59"/>
  <c r="AD171" i="59"/>
  <c r="Q171" i="59"/>
  <c r="AU170" i="59"/>
  <c r="AR170" i="59"/>
  <c r="AM170" i="59"/>
  <c r="AL170" i="59"/>
  <c r="AK170" i="59"/>
  <c r="AJ170" i="59"/>
  <c r="AI170" i="59"/>
  <c r="AH170" i="59"/>
  <c r="AG170" i="59"/>
  <c r="AF170" i="59"/>
  <c r="AE170" i="59"/>
  <c r="AD170" i="59"/>
  <c r="Q170" i="59"/>
  <c r="AU169" i="59"/>
  <c r="AM169" i="59"/>
  <c r="AL169" i="59"/>
  <c r="AK169" i="59"/>
  <c r="AJ169" i="59"/>
  <c r="AI169" i="59"/>
  <c r="AH169" i="59"/>
  <c r="AG169" i="59"/>
  <c r="AF169" i="59"/>
  <c r="AE169" i="59"/>
  <c r="AD169" i="59"/>
  <c r="Q169" i="59"/>
  <c r="AU168" i="59"/>
  <c r="AM168" i="59"/>
  <c r="AL168" i="59"/>
  <c r="AK168" i="59"/>
  <c r="AJ168" i="59"/>
  <c r="AI168" i="59"/>
  <c r="AH168" i="59"/>
  <c r="AG168" i="59"/>
  <c r="AF168" i="59"/>
  <c r="AE168" i="59"/>
  <c r="AD168" i="59"/>
  <c r="Q168" i="59"/>
  <c r="AU167" i="59"/>
  <c r="AM167" i="59"/>
  <c r="AL167" i="59"/>
  <c r="AK167" i="59"/>
  <c r="AJ167" i="59"/>
  <c r="AI167" i="59"/>
  <c r="AH167" i="59"/>
  <c r="AG167" i="59"/>
  <c r="AF167" i="59"/>
  <c r="AE167" i="59"/>
  <c r="AD167" i="59"/>
  <c r="Q167" i="59"/>
  <c r="AU166" i="59"/>
  <c r="AM166" i="59"/>
  <c r="AL166" i="59"/>
  <c r="AK166" i="59"/>
  <c r="AJ166" i="59"/>
  <c r="AI166" i="59"/>
  <c r="AH166" i="59"/>
  <c r="AG166" i="59"/>
  <c r="AF166" i="59"/>
  <c r="AE166" i="59"/>
  <c r="AD166" i="59"/>
  <c r="Q166" i="59"/>
  <c r="AU165" i="59"/>
  <c r="AM165" i="59"/>
  <c r="AL165" i="59"/>
  <c r="AK165" i="59"/>
  <c r="AJ165" i="59"/>
  <c r="AI165" i="59"/>
  <c r="AH165" i="59"/>
  <c r="AG165" i="59"/>
  <c r="AF165" i="59"/>
  <c r="AE165" i="59"/>
  <c r="AD165" i="59"/>
  <c r="Q165" i="59"/>
  <c r="AU164" i="59"/>
  <c r="AM164" i="59"/>
  <c r="AL164" i="59"/>
  <c r="AK164" i="59"/>
  <c r="AJ164" i="59"/>
  <c r="AI164" i="59"/>
  <c r="AH164" i="59"/>
  <c r="AG164" i="59"/>
  <c r="AF164" i="59"/>
  <c r="AE164" i="59"/>
  <c r="AN164" i="59" s="1"/>
  <c r="AD164" i="59"/>
  <c r="Q164" i="59"/>
  <c r="AU163" i="59"/>
  <c r="AM163" i="59"/>
  <c r="AL163" i="59"/>
  <c r="AK163" i="59"/>
  <c r="AJ163" i="59"/>
  <c r="AI163" i="59"/>
  <c r="AH163" i="59"/>
  <c r="AG163" i="59"/>
  <c r="AF163" i="59"/>
  <c r="AE163" i="59"/>
  <c r="AD163" i="59"/>
  <c r="Q163" i="59"/>
  <c r="AU162" i="59"/>
  <c r="AM162" i="59"/>
  <c r="AL162" i="59"/>
  <c r="AK162" i="59"/>
  <c r="AJ162" i="59"/>
  <c r="AI162" i="59"/>
  <c r="AH162" i="59"/>
  <c r="AG162" i="59"/>
  <c r="AF162" i="59"/>
  <c r="AE162" i="59"/>
  <c r="AD162" i="59"/>
  <c r="Q162" i="59"/>
  <c r="AU161" i="59"/>
  <c r="AM161" i="59"/>
  <c r="AL161" i="59"/>
  <c r="AK161" i="59"/>
  <c r="AJ161" i="59"/>
  <c r="AI161" i="59"/>
  <c r="AH161" i="59"/>
  <c r="AG161" i="59"/>
  <c r="AF161" i="59"/>
  <c r="AE161" i="59"/>
  <c r="AD161" i="59"/>
  <c r="Q161" i="59"/>
  <c r="AU160" i="59"/>
  <c r="AM160" i="59"/>
  <c r="AL160" i="59"/>
  <c r="AK160" i="59"/>
  <c r="AJ160" i="59"/>
  <c r="AI160" i="59"/>
  <c r="AH160" i="59"/>
  <c r="AG160" i="59"/>
  <c r="AF160" i="59"/>
  <c r="AN160" i="59" s="1"/>
  <c r="AO160" i="59" s="1"/>
  <c r="AE160" i="59"/>
  <c r="AD160" i="59"/>
  <c r="Q160" i="59"/>
  <c r="AU159" i="59"/>
  <c r="AM159" i="59"/>
  <c r="AL159" i="59"/>
  <c r="AK159" i="59"/>
  <c r="AJ159" i="59"/>
  <c r="AI159" i="59"/>
  <c r="AH159" i="59"/>
  <c r="AG159" i="59"/>
  <c r="AF159" i="59"/>
  <c r="AE159" i="59"/>
  <c r="AD159" i="59"/>
  <c r="Q159" i="59"/>
  <c r="AU158" i="59"/>
  <c r="AM158" i="59"/>
  <c r="AL158" i="59"/>
  <c r="AK158" i="59"/>
  <c r="AJ158" i="59"/>
  <c r="AI158" i="59"/>
  <c r="AH158" i="59"/>
  <c r="AG158" i="59"/>
  <c r="AF158" i="59"/>
  <c r="AE158" i="59"/>
  <c r="AD158" i="59"/>
  <c r="Q158" i="59"/>
  <c r="AU157" i="59"/>
  <c r="AM157" i="59"/>
  <c r="AL157" i="59"/>
  <c r="AK157" i="59"/>
  <c r="AJ157" i="59"/>
  <c r="AI157" i="59"/>
  <c r="AH157" i="59"/>
  <c r="AG157" i="59"/>
  <c r="AF157" i="59"/>
  <c r="AE157" i="59"/>
  <c r="AD157" i="59"/>
  <c r="Q157" i="59"/>
  <c r="AU156" i="59"/>
  <c r="AM156" i="59"/>
  <c r="AL156" i="59"/>
  <c r="AK156" i="59"/>
  <c r="AJ156" i="59"/>
  <c r="AI156" i="59"/>
  <c r="AH156" i="59"/>
  <c r="AG156" i="59"/>
  <c r="AF156" i="59"/>
  <c r="AE156" i="59"/>
  <c r="AD156" i="59"/>
  <c r="Q156" i="59"/>
  <c r="AU155" i="59"/>
  <c r="AM155" i="59"/>
  <c r="AL155" i="59"/>
  <c r="AK155" i="59"/>
  <c r="AJ155" i="59"/>
  <c r="AI155" i="59"/>
  <c r="AH155" i="59"/>
  <c r="AG155" i="59"/>
  <c r="AF155" i="59"/>
  <c r="AE155" i="59"/>
  <c r="AD155" i="59"/>
  <c r="Q155" i="59"/>
  <c r="AU154" i="59"/>
  <c r="AM154" i="59"/>
  <c r="AL154" i="59"/>
  <c r="AK154" i="59"/>
  <c r="AJ154" i="59"/>
  <c r="AI154" i="59"/>
  <c r="AH154" i="59"/>
  <c r="AG154" i="59"/>
  <c r="AF154" i="59"/>
  <c r="AE154" i="59"/>
  <c r="AD154" i="59"/>
  <c r="Q154" i="59"/>
  <c r="AU153" i="59"/>
  <c r="AM153" i="59"/>
  <c r="AL153" i="59"/>
  <c r="AK153" i="59"/>
  <c r="AJ153" i="59"/>
  <c r="AI153" i="59"/>
  <c r="AH153" i="59"/>
  <c r="AG153" i="59"/>
  <c r="AF153" i="59"/>
  <c r="AE153" i="59"/>
  <c r="AD153" i="59"/>
  <c r="Q153" i="59"/>
  <c r="AU152" i="59"/>
  <c r="AM152" i="59"/>
  <c r="AL152" i="59"/>
  <c r="AK152" i="59"/>
  <c r="AJ152" i="59"/>
  <c r="AI152" i="59"/>
  <c r="AH152" i="59"/>
  <c r="AG152" i="59"/>
  <c r="AF152" i="59"/>
  <c r="AE152" i="59"/>
  <c r="AD152" i="59"/>
  <c r="Q152" i="59"/>
  <c r="AU151" i="59"/>
  <c r="AM151" i="59"/>
  <c r="AL151" i="59"/>
  <c r="AK151" i="59"/>
  <c r="AJ151" i="59"/>
  <c r="AI151" i="59"/>
  <c r="AH151" i="59"/>
  <c r="AG151" i="59"/>
  <c r="AF151" i="59"/>
  <c r="AN151" i="59" s="1"/>
  <c r="AE151" i="59"/>
  <c r="AD151" i="59"/>
  <c r="Q151" i="59"/>
  <c r="AU150" i="59"/>
  <c r="AM150" i="59"/>
  <c r="AL150" i="59"/>
  <c r="AK150" i="59"/>
  <c r="AJ150" i="59"/>
  <c r="AI150" i="59"/>
  <c r="AH150" i="59"/>
  <c r="AG150" i="59"/>
  <c r="AF150" i="59"/>
  <c r="AE150" i="59"/>
  <c r="AD150" i="59"/>
  <c r="Q150" i="59"/>
  <c r="AU149" i="59"/>
  <c r="AM149" i="59"/>
  <c r="AL149" i="59"/>
  <c r="AK149" i="59"/>
  <c r="AJ149" i="59"/>
  <c r="AI149" i="59"/>
  <c r="AH149" i="59"/>
  <c r="AG149" i="59"/>
  <c r="AF149" i="59"/>
  <c r="AN149" i="59" s="1"/>
  <c r="AE149" i="59"/>
  <c r="AD149" i="59"/>
  <c r="Q149" i="59"/>
  <c r="AU148" i="59"/>
  <c r="AM148" i="59"/>
  <c r="AL148" i="59"/>
  <c r="AK148" i="59"/>
  <c r="AJ148" i="59"/>
  <c r="AI148" i="59"/>
  <c r="AH148" i="59"/>
  <c r="AG148" i="59"/>
  <c r="AF148" i="59"/>
  <c r="AE148" i="59"/>
  <c r="AD148" i="59"/>
  <c r="Q148" i="59"/>
  <c r="AU147" i="59"/>
  <c r="AM147" i="59"/>
  <c r="AL147" i="59"/>
  <c r="AK147" i="59"/>
  <c r="AJ147" i="59"/>
  <c r="AI147" i="59"/>
  <c r="AH147" i="59"/>
  <c r="AG147" i="59"/>
  <c r="AF147" i="59"/>
  <c r="AN147" i="59" s="1"/>
  <c r="AE147" i="59"/>
  <c r="AD147" i="59"/>
  <c r="Q147" i="59"/>
  <c r="AU146" i="59"/>
  <c r="AM146" i="59"/>
  <c r="AL146" i="59"/>
  <c r="AK146" i="59"/>
  <c r="AJ146" i="59"/>
  <c r="AI146" i="59"/>
  <c r="AH146" i="59"/>
  <c r="AG146" i="59"/>
  <c r="AF146" i="59"/>
  <c r="AE146" i="59"/>
  <c r="AD146" i="59"/>
  <c r="Q146" i="59"/>
  <c r="AU145" i="59"/>
  <c r="AM145" i="59"/>
  <c r="AL145" i="59"/>
  <c r="AK145" i="59"/>
  <c r="AJ145" i="59"/>
  <c r="AI145" i="59"/>
  <c r="AH145" i="59"/>
  <c r="AG145" i="59"/>
  <c r="AF145" i="59"/>
  <c r="AE145" i="59"/>
  <c r="AD145" i="59"/>
  <c r="Q145" i="59"/>
  <c r="AU144" i="59"/>
  <c r="AM144" i="59"/>
  <c r="AL144" i="59"/>
  <c r="AK144" i="59"/>
  <c r="AJ144" i="59"/>
  <c r="AI144" i="59"/>
  <c r="AH144" i="59"/>
  <c r="AG144" i="59"/>
  <c r="AF144" i="59"/>
  <c r="AE144" i="59"/>
  <c r="AD144" i="59"/>
  <c r="Q144" i="59"/>
  <c r="AU143" i="59"/>
  <c r="AM143" i="59"/>
  <c r="AL143" i="59"/>
  <c r="AK143" i="59"/>
  <c r="AJ143" i="59"/>
  <c r="AI143" i="59"/>
  <c r="AH143" i="59"/>
  <c r="AG143" i="59"/>
  <c r="AF143" i="59"/>
  <c r="AN143" i="59" s="1"/>
  <c r="AE143" i="59"/>
  <c r="AD143" i="59"/>
  <c r="Q143" i="59"/>
  <c r="AU142" i="59"/>
  <c r="AM142" i="59"/>
  <c r="AL142" i="59"/>
  <c r="AK142" i="59"/>
  <c r="AJ142" i="59"/>
  <c r="AI142" i="59"/>
  <c r="AH142" i="59"/>
  <c r="AG142" i="59"/>
  <c r="AF142" i="59"/>
  <c r="AE142" i="59"/>
  <c r="AD142" i="59"/>
  <c r="Q142" i="59"/>
  <c r="AU141" i="59"/>
  <c r="AM141" i="59"/>
  <c r="AL141" i="59"/>
  <c r="AK141" i="59"/>
  <c r="AJ141" i="59"/>
  <c r="AI141" i="59"/>
  <c r="AH141" i="59"/>
  <c r="AG141" i="59"/>
  <c r="AF141" i="59"/>
  <c r="AE141" i="59"/>
  <c r="AD141" i="59"/>
  <c r="Q141" i="59"/>
  <c r="AU140" i="59"/>
  <c r="AM140" i="59"/>
  <c r="AL140" i="59"/>
  <c r="AK140" i="59"/>
  <c r="AJ140" i="59"/>
  <c r="AI140" i="59"/>
  <c r="AH140" i="59"/>
  <c r="AG140" i="59"/>
  <c r="AF140" i="59"/>
  <c r="AE140" i="59"/>
  <c r="AD140" i="59"/>
  <c r="Q140" i="59"/>
  <c r="AU139" i="59"/>
  <c r="AM139" i="59"/>
  <c r="AL139" i="59"/>
  <c r="AK139" i="59"/>
  <c r="AJ139" i="59"/>
  <c r="AI139" i="59"/>
  <c r="AH139" i="59"/>
  <c r="AG139" i="59"/>
  <c r="AF139" i="59"/>
  <c r="AN139" i="59" s="1"/>
  <c r="AE139" i="59"/>
  <c r="AD139" i="59"/>
  <c r="Q139" i="59"/>
  <c r="AU138" i="59"/>
  <c r="AM138" i="59"/>
  <c r="AL138" i="59"/>
  <c r="AK138" i="59"/>
  <c r="AJ138" i="59"/>
  <c r="AI138" i="59"/>
  <c r="AH138" i="59"/>
  <c r="AG138" i="59"/>
  <c r="AF138" i="59"/>
  <c r="AE138" i="59"/>
  <c r="AD138" i="59"/>
  <c r="Q138" i="59"/>
  <c r="AU137" i="59"/>
  <c r="AM137" i="59"/>
  <c r="AL137" i="59"/>
  <c r="AK137" i="59"/>
  <c r="AJ137" i="59"/>
  <c r="AI137" i="59"/>
  <c r="AH137" i="59"/>
  <c r="AG137" i="59"/>
  <c r="AF137" i="59"/>
  <c r="AE137" i="59"/>
  <c r="AD137" i="59"/>
  <c r="Q137" i="59"/>
  <c r="AU136" i="59"/>
  <c r="AM136" i="59"/>
  <c r="AL136" i="59"/>
  <c r="AK136" i="59"/>
  <c r="AJ136" i="59"/>
  <c r="AI136" i="59"/>
  <c r="AH136" i="59"/>
  <c r="AG136" i="59"/>
  <c r="AF136" i="59"/>
  <c r="AE136" i="59"/>
  <c r="AD136" i="59"/>
  <c r="Q136" i="59"/>
  <c r="AU135" i="59"/>
  <c r="AM135" i="59"/>
  <c r="AL135" i="59"/>
  <c r="AK135" i="59"/>
  <c r="AJ135" i="59"/>
  <c r="AI135" i="59"/>
  <c r="AH135" i="59"/>
  <c r="AG135" i="59"/>
  <c r="AF135" i="59"/>
  <c r="AE135" i="59"/>
  <c r="AD135" i="59"/>
  <c r="Q135" i="59"/>
  <c r="AU134" i="59"/>
  <c r="AM134" i="59"/>
  <c r="AL134" i="59"/>
  <c r="AK134" i="59"/>
  <c r="AJ134" i="59"/>
  <c r="AI134" i="59"/>
  <c r="AH134" i="59"/>
  <c r="AG134" i="59"/>
  <c r="AF134" i="59"/>
  <c r="AE134" i="59"/>
  <c r="AD134" i="59"/>
  <c r="Q134" i="59"/>
  <c r="AU133" i="59"/>
  <c r="AM133" i="59"/>
  <c r="AL133" i="59"/>
  <c r="AK133" i="59"/>
  <c r="AJ133" i="59"/>
  <c r="AI133" i="59"/>
  <c r="AH133" i="59"/>
  <c r="AG133" i="59"/>
  <c r="AF133" i="59"/>
  <c r="AE133" i="59"/>
  <c r="AD133" i="59"/>
  <c r="Q133" i="59"/>
  <c r="AU132" i="59"/>
  <c r="AM132" i="59"/>
  <c r="AL132" i="59"/>
  <c r="AK132" i="59"/>
  <c r="AJ132" i="59"/>
  <c r="AI132" i="59"/>
  <c r="AH132" i="59"/>
  <c r="AG132" i="59"/>
  <c r="AF132" i="59"/>
  <c r="AE132" i="59"/>
  <c r="AD132" i="59"/>
  <c r="Q132" i="59"/>
  <c r="AU131" i="59"/>
  <c r="AM131" i="59"/>
  <c r="AL131" i="59"/>
  <c r="AK131" i="59"/>
  <c r="AJ131" i="59"/>
  <c r="AI131" i="59"/>
  <c r="AH131" i="59"/>
  <c r="AG131" i="59"/>
  <c r="AF131" i="59"/>
  <c r="AE131" i="59"/>
  <c r="AD131" i="59"/>
  <c r="Q131" i="59"/>
  <c r="AU130" i="59"/>
  <c r="AM130" i="59"/>
  <c r="AL130" i="59"/>
  <c r="AK130" i="59"/>
  <c r="AJ130" i="59"/>
  <c r="AI130" i="59"/>
  <c r="AH130" i="59"/>
  <c r="AG130" i="59"/>
  <c r="AF130" i="59"/>
  <c r="AE130" i="59"/>
  <c r="AD130" i="59"/>
  <c r="Q130" i="59"/>
  <c r="AU129" i="59"/>
  <c r="AM129" i="59"/>
  <c r="AL129" i="59"/>
  <c r="AK129" i="59"/>
  <c r="AJ129" i="59"/>
  <c r="AI129" i="59"/>
  <c r="AH129" i="59"/>
  <c r="AG129" i="59"/>
  <c r="AF129" i="59"/>
  <c r="AE129" i="59"/>
  <c r="AD129" i="59"/>
  <c r="Q129" i="59"/>
  <c r="AU128" i="59"/>
  <c r="AM128" i="59"/>
  <c r="AL128" i="59"/>
  <c r="AK128" i="59"/>
  <c r="AJ128" i="59"/>
  <c r="AI128" i="59"/>
  <c r="AH128" i="59"/>
  <c r="AG128" i="59"/>
  <c r="AF128" i="59"/>
  <c r="AE128" i="59"/>
  <c r="AD128" i="59"/>
  <c r="Q128" i="59"/>
  <c r="AU127" i="59"/>
  <c r="AM127" i="59"/>
  <c r="AL127" i="59"/>
  <c r="AK127" i="59"/>
  <c r="AJ127" i="59"/>
  <c r="AI127" i="59"/>
  <c r="AH127" i="59"/>
  <c r="AG127" i="59"/>
  <c r="AF127" i="59"/>
  <c r="AE127" i="59"/>
  <c r="AD127" i="59"/>
  <c r="Q127" i="59"/>
  <c r="AU126" i="59"/>
  <c r="AM126" i="59"/>
  <c r="AL126" i="59"/>
  <c r="AK126" i="59"/>
  <c r="AJ126" i="59"/>
  <c r="AI126" i="59"/>
  <c r="AH126" i="59"/>
  <c r="AG126" i="59"/>
  <c r="AF126" i="59"/>
  <c r="AE126" i="59"/>
  <c r="AD126" i="59"/>
  <c r="Q126" i="59"/>
  <c r="AU125" i="59"/>
  <c r="AM125" i="59"/>
  <c r="AL125" i="59"/>
  <c r="AK125" i="59"/>
  <c r="AJ125" i="59"/>
  <c r="AI125" i="59"/>
  <c r="AH125" i="59"/>
  <c r="AG125" i="59"/>
  <c r="AF125" i="59"/>
  <c r="AE125" i="59"/>
  <c r="AD125" i="59"/>
  <c r="Q125" i="59"/>
  <c r="AU124" i="59"/>
  <c r="AM124" i="59"/>
  <c r="AL124" i="59"/>
  <c r="AK124" i="59"/>
  <c r="AJ124" i="59"/>
  <c r="AI124" i="59"/>
  <c r="AH124" i="59"/>
  <c r="AG124" i="59"/>
  <c r="AF124" i="59"/>
  <c r="AE124" i="59"/>
  <c r="AD124" i="59"/>
  <c r="Q124" i="59"/>
  <c r="AU123" i="59"/>
  <c r="AM123" i="59"/>
  <c r="AL123" i="59"/>
  <c r="AK123" i="59"/>
  <c r="AJ123" i="59"/>
  <c r="AI123" i="59"/>
  <c r="AH123" i="59"/>
  <c r="AG123" i="59"/>
  <c r="AF123" i="59"/>
  <c r="AE123" i="59"/>
  <c r="AD123" i="59"/>
  <c r="Q123" i="59"/>
  <c r="AU122" i="59"/>
  <c r="AM122" i="59"/>
  <c r="AL122" i="59"/>
  <c r="AK122" i="59"/>
  <c r="AJ122" i="59"/>
  <c r="AI122" i="59"/>
  <c r="AH122" i="59"/>
  <c r="AG122" i="59"/>
  <c r="AF122" i="59"/>
  <c r="AE122" i="59"/>
  <c r="AD122" i="59"/>
  <c r="Q122" i="59"/>
  <c r="AU121" i="59"/>
  <c r="AR121" i="59"/>
  <c r="AM121" i="59"/>
  <c r="AL121" i="59"/>
  <c r="AK121" i="59"/>
  <c r="AJ121" i="59"/>
  <c r="AI121" i="59"/>
  <c r="AH121" i="59"/>
  <c r="AG121" i="59"/>
  <c r="AF121" i="59"/>
  <c r="AE121" i="59"/>
  <c r="AD121" i="59"/>
  <c r="Q121" i="59"/>
  <c r="AU120" i="59"/>
  <c r="AM120" i="59"/>
  <c r="AL120" i="59"/>
  <c r="AK120" i="59"/>
  <c r="AJ120" i="59"/>
  <c r="AI120" i="59"/>
  <c r="AH120" i="59"/>
  <c r="AG120" i="59"/>
  <c r="AF120" i="59"/>
  <c r="AE120" i="59"/>
  <c r="AD120" i="59"/>
  <c r="Q120" i="59"/>
  <c r="AU119" i="59"/>
  <c r="AM119" i="59"/>
  <c r="AL119" i="59"/>
  <c r="AK119" i="59"/>
  <c r="AJ119" i="59"/>
  <c r="AI119" i="59"/>
  <c r="AH119" i="59"/>
  <c r="AG119" i="59"/>
  <c r="AF119" i="59"/>
  <c r="AE119" i="59"/>
  <c r="AD119" i="59"/>
  <c r="Q119" i="59"/>
  <c r="AU118" i="59"/>
  <c r="AM118" i="59"/>
  <c r="AL118" i="59"/>
  <c r="AK118" i="59"/>
  <c r="AJ118" i="59"/>
  <c r="AI118" i="59"/>
  <c r="AH118" i="59"/>
  <c r="AG118" i="59"/>
  <c r="AF118" i="59"/>
  <c r="AE118" i="59"/>
  <c r="AD118" i="59"/>
  <c r="Q118" i="59"/>
  <c r="AU117" i="59"/>
  <c r="AM117" i="59"/>
  <c r="AL117" i="59"/>
  <c r="AK117" i="59"/>
  <c r="AJ117" i="59"/>
  <c r="AI117" i="59"/>
  <c r="AH117" i="59"/>
  <c r="AG117" i="59"/>
  <c r="AF117" i="59"/>
  <c r="AE117" i="59"/>
  <c r="AD117" i="59"/>
  <c r="Q117" i="59"/>
  <c r="AU116" i="59"/>
  <c r="AM116" i="59"/>
  <c r="AL116" i="59"/>
  <c r="AK116" i="59"/>
  <c r="AJ116" i="59"/>
  <c r="AI116" i="59"/>
  <c r="AH116" i="59"/>
  <c r="AG116" i="59"/>
  <c r="AF116" i="59"/>
  <c r="AE116" i="59"/>
  <c r="AD116" i="59"/>
  <c r="Q116" i="59"/>
  <c r="AU115" i="59"/>
  <c r="AM115" i="59"/>
  <c r="AL115" i="59"/>
  <c r="AK115" i="59"/>
  <c r="AJ115" i="59"/>
  <c r="AI115" i="59"/>
  <c r="AH115" i="59"/>
  <c r="AG115" i="59"/>
  <c r="AF115" i="59"/>
  <c r="AE115" i="59"/>
  <c r="AD115" i="59"/>
  <c r="Q115" i="59"/>
  <c r="AU114" i="59"/>
  <c r="AM114" i="59"/>
  <c r="AL114" i="59"/>
  <c r="AK114" i="59"/>
  <c r="AJ114" i="59"/>
  <c r="AI114" i="59"/>
  <c r="AH114" i="59"/>
  <c r="AG114" i="59"/>
  <c r="AF114" i="59"/>
  <c r="AE114" i="59"/>
  <c r="AD114" i="59"/>
  <c r="Q114" i="59"/>
  <c r="AU113" i="59"/>
  <c r="AM113" i="59"/>
  <c r="AL113" i="59"/>
  <c r="AK113" i="59"/>
  <c r="AJ113" i="59"/>
  <c r="AI113" i="59"/>
  <c r="AH113" i="59"/>
  <c r="AG113" i="59"/>
  <c r="AF113" i="59"/>
  <c r="AE113" i="59"/>
  <c r="AD113" i="59"/>
  <c r="Q113" i="59"/>
  <c r="AU112" i="59"/>
  <c r="AM112" i="59"/>
  <c r="AL112" i="59"/>
  <c r="AK112" i="59"/>
  <c r="AJ112" i="59"/>
  <c r="AI112" i="59"/>
  <c r="AH112" i="59"/>
  <c r="AG112" i="59"/>
  <c r="AF112" i="59"/>
  <c r="AE112" i="59"/>
  <c r="AD112" i="59"/>
  <c r="Q112" i="59"/>
  <c r="AU111" i="59"/>
  <c r="AR111" i="59"/>
  <c r="AM111" i="59"/>
  <c r="AL111" i="59"/>
  <c r="AK111" i="59"/>
  <c r="AJ111" i="59"/>
  <c r="AI111" i="59"/>
  <c r="AH111" i="59"/>
  <c r="AG111" i="59"/>
  <c r="AF111" i="59"/>
  <c r="AE111" i="59"/>
  <c r="AD111" i="59"/>
  <c r="Q111" i="59"/>
  <c r="AU110" i="59"/>
  <c r="AM110" i="59"/>
  <c r="AL110" i="59"/>
  <c r="AK110" i="59"/>
  <c r="AJ110" i="59"/>
  <c r="AI110" i="59"/>
  <c r="AH110" i="59"/>
  <c r="AG110" i="59"/>
  <c r="AF110" i="59"/>
  <c r="AE110" i="59"/>
  <c r="AD110" i="59"/>
  <c r="Q110" i="59"/>
  <c r="AU109" i="59"/>
  <c r="AM109" i="59"/>
  <c r="AL109" i="59"/>
  <c r="AK109" i="59"/>
  <c r="AJ109" i="59"/>
  <c r="AI109" i="59"/>
  <c r="AH109" i="59"/>
  <c r="AG109" i="59"/>
  <c r="AF109" i="59"/>
  <c r="AE109" i="59"/>
  <c r="AD109" i="59"/>
  <c r="Q109" i="59"/>
  <c r="AU108" i="59"/>
  <c r="AM108" i="59"/>
  <c r="AL108" i="59"/>
  <c r="AK108" i="59"/>
  <c r="AJ108" i="59"/>
  <c r="AI108" i="59"/>
  <c r="AH108" i="59"/>
  <c r="AG108" i="59"/>
  <c r="AF108" i="59"/>
  <c r="AE108" i="59"/>
  <c r="AD108" i="59"/>
  <c r="Q108" i="59"/>
  <c r="AU107" i="59"/>
  <c r="AM107" i="59"/>
  <c r="AL107" i="59"/>
  <c r="AK107" i="59"/>
  <c r="AJ107" i="59"/>
  <c r="AI107" i="59"/>
  <c r="AH107" i="59"/>
  <c r="AG107" i="59"/>
  <c r="AF107" i="59"/>
  <c r="AE107" i="59"/>
  <c r="AD107" i="59"/>
  <c r="Q107" i="59"/>
  <c r="AU106" i="59"/>
  <c r="AM106" i="59"/>
  <c r="AL106" i="59"/>
  <c r="AK106" i="59"/>
  <c r="AJ106" i="59"/>
  <c r="AI106" i="59"/>
  <c r="AH106" i="59"/>
  <c r="AG106" i="59"/>
  <c r="AF106" i="59"/>
  <c r="AE106" i="59"/>
  <c r="AD106" i="59"/>
  <c r="Q106" i="59"/>
  <c r="AU105" i="59"/>
  <c r="AM105" i="59"/>
  <c r="AL105" i="59"/>
  <c r="AK105" i="59"/>
  <c r="AJ105" i="59"/>
  <c r="AI105" i="59"/>
  <c r="AH105" i="59"/>
  <c r="AG105" i="59"/>
  <c r="AF105" i="59"/>
  <c r="AE105" i="59"/>
  <c r="AD105" i="59"/>
  <c r="Q105" i="59"/>
  <c r="AU104" i="59"/>
  <c r="AM104" i="59"/>
  <c r="AL104" i="59"/>
  <c r="AK104" i="59"/>
  <c r="AJ104" i="59"/>
  <c r="AI104" i="59"/>
  <c r="AH104" i="59"/>
  <c r="AG104" i="59"/>
  <c r="AF104" i="59"/>
  <c r="AN104" i="59" s="1"/>
  <c r="AE104" i="59"/>
  <c r="AD104" i="59"/>
  <c r="Q104" i="59"/>
  <c r="AU103" i="59"/>
  <c r="AM103" i="59"/>
  <c r="AL103" i="59"/>
  <c r="AK103" i="59"/>
  <c r="AJ103" i="59"/>
  <c r="AI103" i="59"/>
  <c r="AH103" i="59"/>
  <c r="AG103" i="59"/>
  <c r="AF103" i="59"/>
  <c r="AE103" i="59"/>
  <c r="AD103" i="59"/>
  <c r="Q103" i="59"/>
  <c r="AU102" i="59"/>
  <c r="AM102" i="59"/>
  <c r="AL102" i="59"/>
  <c r="AK102" i="59"/>
  <c r="AJ102" i="59"/>
  <c r="AI102" i="59"/>
  <c r="AH102" i="59"/>
  <c r="AG102" i="59"/>
  <c r="AF102" i="59"/>
  <c r="AE102" i="59"/>
  <c r="AD102" i="59"/>
  <c r="Q102" i="59"/>
  <c r="AU101" i="59"/>
  <c r="AM101" i="59"/>
  <c r="AL101" i="59"/>
  <c r="AK101" i="59"/>
  <c r="AJ101" i="59"/>
  <c r="AI101" i="59"/>
  <c r="AH101" i="59"/>
  <c r="AG101" i="59"/>
  <c r="AF101" i="59"/>
  <c r="AN101" i="59" s="1"/>
  <c r="AE101" i="59"/>
  <c r="AD101" i="59"/>
  <c r="Q101" i="59"/>
  <c r="AU100" i="59"/>
  <c r="AM100" i="59"/>
  <c r="AL100" i="59"/>
  <c r="AK100" i="59"/>
  <c r="AJ100" i="59"/>
  <c r="AI100" i="59"/>
  <c r="AH100" i="59"/>
  <c r="AG100" i="59"/>
  <c r="AF100" i="59"/>
  <c r="AN100" i="59" s="1"/>
  <c r="AE100" i="59"/>
  <c r="AD100" i="59"/>
  <c r="Q100" i="59"/>
  <c r="AU99" i="59"/>
  <c r="AM99" i="59"/>
  <c r="AL99" i="59"/>
  <c r="AK99" i="59"/>
  <c r="AJ99" i="59"/>
  <c r="AI99" i="59"/>
  <c r="AH99" i="59"/>
  <c r="AG99" i="59"/>
  <c r="AF99" i="59"/>
  <c r="AE99" i="59"/>
  <c r="AD99" i="59"/>
  <c r="Q99" i="59"/>
  <c r="AU98" i="59"/>
  <c r="AM98" i="59"/>
  <c r="AL98" i="59"/>
  <c r="AK98" i="59"/>
  <c r="AJ98" i="59"/>
  <c r="AI98" i="59"/>
  <c r="AH98" i="59"/>
  <c r="AG98" i="59"/>
  <c r="AF98" i="59"/>
  <c r="AE98" i="59"/>
  <c r="AD98" i="59"/>
  <c r="Q98" i="59"/>
  <c r="AU97" i="59"/>
  <c r="AR97" i="59"/>
  <c r="AM97" i="59"/>
  <c r="AL97" i="59"/>
  <c r="AK97" i="59"/>
  <c r="AJ97" i="59"/>
  <c r="AI97" i="59"/>
  <c r="AH97" i="59"/>
  <c r="AG97" i="59"/>
  <c r="AF97" i="59"/>
  <c r="AE97" i="59"/>
  <c r="AD97" i="59"/>
  <c r="Q97" i="59"/>
  <c r="AU96" i="59"/>
  <c r="AM96" i="59"/>
  <c r="AL96" i="59"/>
  <c r="AK96" i="59"/>
  <c r="AJ96" i="59"/>
  <c r="AI96" i="59"/>
  <c r="AH96" i="59"/>
  <c r="AG96" i="59"/>
  <c r="AF96" i="59"/>
  <c r="AE96" i="59"/>
  <c r="AD96" i="59"/>
  <c r="Q96" i="59"/>
  <c r="AU95" i="59"/>
  <c r="AM95" i="59"/>
  <c r="AL95" i="59"/>
  <c r="AK95" i="59"/>
  <c r="AJ95" i="59"/>
  <c r="AI95" i="59"/>
  <c r="AH95" i="59"/>
  <c r="AG95" i="59"/>
  <c r="AF95" i="59"/>
  <c r="AE95" i="59"/>
  <c r="AD95" i="59"/>
  <c r="Q95" i="59"/>
  <c r="AU94" i="59"/>
  <c r="AM94" i="59"/>
  <c r="AL94" i="59"/>
  <c r="AK94" i="59"/>
  <c r="AJ94" i="59"/>
  <c r="AI94" i="59"/>
  <c r="AH94" i="59"/>
  <c r="AG94" i="59"/>
  <c r="AF94" i="59"/>
  <c r="AE94" i="59"/>
  <c r="AD94" i="59"/>
  <c r="Q94" i="59"/>
  <c r="AU93" i="59"/>
  <c r="AM93" i="59"/>
  <c r="AL93" i="59"/>
  <c r="AK93" i="59"/>
  <c r="AJ93" i="59"/>
  <c r="AI93" i="59"/>
  <c r="AH93" i="59"/>
  <c r="AG93" i="59"/>
  <c r="AF93" i="59"/>
  <c r="AE93" i="59"/>
  <c r="AD93" i="59"/>
  <c r="Q93" i="59"/>
  <c r="AU92" i="59"/>
  <c r="AM92" i="59"/>
  <c r="AL92" i="59"/>
  <c r="AK92" i="59"/>
  <c r="AJ92" i="59"/>
  <c r="AI92" i="59"/>
  <c r="AH92" i="59"/>
  <c r="AG92" i="59"/>
  <c r="AF92" i="59"/>
  <c r="AN92" i="59" s="1"/>
  <c r="AE92" i="59"/>
  <c r="AD92" i="59"/>
  <c r="Q92" i="59"/>
  <c r="AU91" i="59"/>
  <c r="AM91" i="59"/>
  <c r="AL91" i="59"/>
  <c r="AK91" i="59"/>
  <c r="AJ91" i="59"/>
  <c r="AI91" i="59"/>
  <c r="AH91" i="59"/>
  <c r="AG91" i="59"/>
  <c r="AF91" i="59"/>
  <c r="AE91" i="59"/>
  <c r="AD91" i="59"/>
  <c r="Q91" i="59"/>
  <c r="AU90" i="59"/>
  <c r="AM90" i="59"/>
  <c r="AL90" i="59"/>
  <c r="AK90" i="59"/>
  <c r="AJ90" i="59"/>
  <c r="AI90" i="59"/>
  <c r="AH90" i="59"/>
  <c r="AG90" i="59"/>
  <c r="AF90" i="59"/>
  <c r="AN90" i="59" s="1"/>
  <c r="AE90" i="59"/>
  <c r="AD90" i="59"/>
  <c r="Q90" i="59"/>
  <c r="AU89" i="59"/>
  <c r="AM89" i="59"/>
  <c r="AL89" i="59"/>
  <c r="AK89" i="59"/>
  <c r="AJ89" i="59"/>
  <c r="AI89" i="59"/>
  <c r="AH89" i="59"/>
  <c r="AG89" i="59"/>
  <c r="AF89" i="59"/>
  <c r="AE89" i="59"/>
  <c r="AD89" i="59"/>
  <c r="Q89" i="59"/>
  <c r="AU88" i="59"/>
  <c r="AM88" i="59"/>
  <c r="AL88" i="59"/>
  <c r="AK88" i="59"/>
  <c r="AJ88" i="59"/>
  <c r="AI88" i="59"/>
  <c r="AH88" i="59"/>
  <c r="AG88" i="59"/>
  <c r="AF88" i="59"/>
  <c r="AE88" i="59"/>
  <c r="AD88" i="59"/>
  <c r="Q88" i="59"/>
  <c r="AU87" i="59"/>
  <c r="AM87" i="59"/>
  <c r="AL87" i="59"/>
  <c r="AK87" i="59"/>
  <c r="AJ87" i="59"/>
  <c r="AI87" i="59"/>
  <c r="AH87" i="59"/>
  <c r="AG87" i="59"/>
  <c r="AF87" i="59"/>
  <c r="AE87" i="59"/>
  <c r="AD87" i="59"/>
  <c r="Q87" i="59"/>
  <c r="AU86" i="59"/>
  <c r="AM86" i="59"/>
  <c r="AL86" i="59"/>
  <c r="AK86" i="59"/>
  <c r="AJ86" i="59"/>
  <c r="AI86" i="59"/>
  <c r="AH86" i="59"/>
  <c r="AG86" i="59"/>
  <c r="AF86" i="59"/>
  <c r="AN86" i="59" s="1"/>
  <c r="AE86" i="59"/>
  <c r="AD86" i="59"/>
  <c r="Q86" i="59"/>
  <c r="AU85" i="59"/>
  <c r="AM85" i="59"/>
  <c r="AL85" i="59"/>
  <c r="AK85" i="59"/>
  <c r="AJ85" i="59"/>
  <c r="AI85" i="59"/>
  <c r="AH85" i="59"/>
  <c r="AG85" i="59"/>
  <c r="AF85" i="59"/>
  <c r="AE85" i="59"/>
  <c r="AD85" i="59"/>
  <c r="Q85" i="59"/>
  <c r="AU84" i="59"/>
  <c r="AR84" i="59"/>
  <c r="AM84" i="59"/>
  <c r="AL84" i="59"/>
  <c r="AK84" i="59"/>
  <c r="AJ84" i="59"/>
  <c r="AI84" i="59"/>
  <c r="AH84" i="59"/>
  <c r="AG84" i="59"/>
  <c r="AF84" i="59"/>
  <c r="AE84" i="59"/>
  <c r="AD84" i="59"/>
  <c r="Q84" i="59"/>
  <c r="AU83" i="59"/>
  <c r="AM83" i="59"/>
  <c r="AL83" i="59"/>
  <c r="AK83" i="59"/>
  <c r="AJ83" i="59"/>
  <c r="AI83" i="59"/>
  <c r="AH83" i="59"/>
  <c r="AG83" i="59"/>
  <c r="AF83" i="59"/>
  <c r="AE83" i="59"/>
  <c r="AD83" i="59"/>
  <c r="Q83" i="59"/>
  <c r="AU82" i="59"/>
  <c r="AR82" i="59"/>
  <c r="AM82" i="59"/>
  <c r="AL82" i="59"/>
  <c r="AK82" i="59"/>
  <c r="AJ82" i="59"/>
  <c r="AI82" i="59"/>
  <c r="AH82" i="59"/>
  <c r="AG82" i="59"/>
  <c r="AF82" i="59"/>
  <c r="AE82" i="59"/>
  <c r="AD82" i="59"/>
  <c r="Q82" i="59"/>
  <c r="AU81" i="59"/>
  <c r="AM81" i="59"/>
  <c r="AL81" i="59"/>
  <c r="AK81" i="59"/>
  <c r="AJ81" i="59"/>
  <c r="AI81" i="59"/>
  <c r="AH81" i="59"/>
  <c r="AG81" i="59"/>
  <c r="AF81" i="59"/>
  <c r="AE81" i="59"/>
  <c r="AD81" i="59"/>
  <c r="Q81" i="59"/>
  <c r="AU80" i="59"/>
  <c r="AR80" i="59"/>
  <c r="AM80" i="59"/>
  <c r="AL80" i="59"/>
  <c r="AK80" i="59"/>
  <c r="AJ80" i="59"/>
  <c r="AI80" i="59"/>
  <c r="AH80" i="59"/>
  <c r="AG80" i="59"/>
  <c r="AF80" i="59"/>
  <c r="AE80" i="59"/>
  <c r="AD80" i="59"/>
  <c r="Q80" i="59"/>
  <c r="AU79" i="59"/>
  <c r="AM79" i="59"/>
  <c r="AL79" i="59"/>
  <c r="AK79" i="59"/>
  <c r="AJ79" i="59"/>
  <c r="AI79" i="59"/>
  <c r="AH79" i="59"/>
  <c r="AG79" i="59"/>
  <c r="AF79" i="59"/>
  <c r="AE79" i="59"/>
  <c r="AD79" i="59"/>
  <c r="Q79" i="59"/>
  <c r="AU78" i="59"/>
  <c r="AM78" i="59"/>
  <c r="AL78" i="59"/>
  <c r="AK78" i="59"/>
  <c r="AJ78" i="59"/>
  <c r="AI78" i="59"/>
  <c r="AH78" i="59"/>
  <c r="AG78" i="59"/>
  <c r="AF78" i="59"/>
  <c r="AE78" i="59"/>
  <c r="AD78" i="59"/>
  <c r="AN78" i="59" s="1"/>
  <c r="Q78" i="59"/>
  <c r="AO78" i="59" s="1"/>
  <c r="AU77" i="59"/>
  <c r="AR77" i="59"/>
  <c r="AM77" i="59"/>
  <c r="AL77" i="59"/>
  <c r="AK77" i="59"/>
  <c r="AJ77" i="59"/>
  <c r="AI77" i="59"/>
  <c r="AH77" i="59"/>
  <c r="AG77" i="59"/>
  <c r="AF77" i="59"/>
  <c r="AE77" i="59"/>
  <c r="AD77" i="59"/>
  <c r="Q77" i="59"/>
  <c r="AU76" i="59"/>
  <c r="AM76" i="59"/>
  <c r="AL76" i="59"/>
  <c r="AK76" i="59"/>
  <c r="AJ76" i="59"/>
  <c r="AI76" i="59"/>
  <c r="AH76" i="59"/>
  <c r="AG76" i="59"/>
  <c r="AF76" i="59"/>
  <c r="AE76" i="59"/>
  <c r="AD76" i="59"/>
  <c r="Q76" i="59"/>
  <c r="AU75" i="59"/>
  <c r="AM75" i="59"/>
  <c r="AL75" i="59"/>
  <c r="AK75" i="59"/>
  <c r="AJ75" i="59"/>
  <c r="AI75" i="59"/>
  <c r="AH75" i="59"/>
  <c r="AG75" i="59"/>
  <c r="AF75" i="59"/>
  <c r="AE75" i="59"/>
  <c r="AD75" i="59"/>
  <c r="Q75" i="59"/>
  <c r="AU74" i="59"/>
  <c r="AM74" i="59"/>
  <c r="AL74" i="59"/>
  <c r="AK74" i="59"/>
  <c r="AJ74" i="59"/>
  <c r="AI74" i="59"/>
  <c r="AH74" i="59"/>
  <c r="AG74" i="59"/>
  <c r="AF74" i="59"/>
  <c r="AE74" i="59"/>
  <c r="AD74" i="59"/>
  <c r="Q74" i="59"/>
  <c r="AU73" i="59"/>
  <c r="AM73" i="59"/>
  <c r="AL73" i="59"/>
  <c r="AK73" i="59"/>
  <c r="AJ73" i="59"/>
  <c r="AI73" i="59"/>
  <c r="AH73" i="59"/>
  <c r="AG73" i="59"/>
  <c r="AF73" i="59"/>
  <c r="AN73" i="59" s="1"/>
  <c r="AE73" i="59"/>
  <c r="AD73" i="59"/>
  <c r="Q73" i="59"/>
  <c r="AU72" i="59"/>
  <c r="AM72" i="59"/>
  <c r="AL72" i="59"/>
  <c r="AK72" i="59"/>
  <c r="AJ72" i="59"/>
  <c r="AI72" i="59"/>
  <c r="AH72" i="59"/>
  <c r="AG72" i="59"/>
  <c r="AF72" i="59"/>
  <c r="AE72" i="59"/>
  <c r="AD72" i="59"/>
  <c r="Q72" i="59"/>
  <c r="AU71" i="59"/>
  <c r="AM71" i="59"/>
  <c r="AL71" i="59"/>
  <c r="AK71" i="59"/>
  <c r="AJ71" i="59"/>
  <c r="AI71" i="59"/>
  <c r="AH71" i="59"/>
  <c r="AG71" i="59"/>
  <c r="AF71" i="59"/>
  <c r="AE71" i="59"/>
  <c r="AD71" i="59"/>
  <c r="Q71" i="59"/>
  <c r="AU70" i="59"/>
  <c r="AM70" i="59"/>
  <c r="AL70" i="59"/>
  <c r="AK70" i="59"/>
  <c r="AJ70" i="59"/>
  <c r="AI70" i="59"/>
  <c r="AH70" i="59"/>
  <c r="AG70" i="59"/>
  <c r="AF70" i="59"/>
  <c r="AE70" i="59"/>
  <c r="AD70" i="59"/>
  <c r="Q70" i="59"/>
  <c r="AU69" i="59"/>
  <c r="AR69" i="59"/>
  <c r="AM69" i="59"/>
  <c r="AL69" i="59"/>
  <c r="AK69" i="59"/>
  <c r="AJ69" i="59"/>
  <c r="AI69" i="59"/>
  <c r="AH69" i="59"/>
  <c r="AG69" i="59"/>
  <c r="AF69" i="59"/>
  <c r="AE69" i="59"/>
  <c r="AD69" i="59"/>
  <c r="Q69" i="59"/>
  <c r="AU68" i="59"/>
  <c r="AR68" i="59"/>
  <c r="AM68" i="59"/>
  <c r="AL68" i="59"/>
  <c r="AK68" i="59"/>
  <c r="AJ68" i="59"/>
  <c r="AI68" i="59"/>
  <c r="AH68" i="59"/>
  <c r="AG68" i="59"/>
  <c r="AF68" i="59"/>
  <c r="AE68" i="59"/>
  <c r="AD68" i="59"/>
  <c r="Q68" i="59"/>
  <c r="AU67" i="59"/>
  <c r="AR67" i="59"/>
  <c r="AM67" i="59"/>
  <c r="AL67" i="59"/>
  <c r="AK67" i="59"/>
  <c r="AJ67" i="59"/>
  <c r="AI67" i="59"/>
  <c r="AH67" i="59"/>
  <c r="AG67" i="59"/>
  <c r="AF67" i="59"/>
  <c r="AE67" i="59"/>
  <c r="AD67" i="59"/>
  <c r="Q67" i="59"/>
  <c r="AU66" i="59"/>
  <c r="AM66" i="59"/>
  <c r="AL66" i="59"/>
  <c r="AK66" i="59"/>
  <c r="AJ66" i="59"/>
  <c r="AI66" i="59"/>
  <c r="AH66" i="59"/>
  <c r="AG66" i="59"/>
  <c r="AF66" i="59"/>
  <c r="AE66" i="59"/>
  <c r="AD66" i="59"/>
  <c r="Q66" i="59"/>
  <c r="AU65" i="59"/>
  <c r="AR65" i="59"/>
  <c r="AM65" i="59"/>
  <c r="AL65" i="59"/>
  <c r="AK65" i="59"/>
  <c r="AJ65" i="59"/>
  <c r="AI65" i="59"/>
  <c r="AH65" i="59"/>
  <c r="AG65" i="59"/>
  <c r="AF65" i="59"/>
  <c r="AE65" i="59"/>
  <c r="AD65" i="59"/>
  <c r="Q65" i="59"/>
  <c r="AU64" i="59"/>
  <c r="AM64" i="59"/>
  <c r="AL64" i="59"/>
  <c r="AK64" i="59"/>
  <c r="AJ64" i="59"/>
  <c r="AI64" i="59"/>
  <c r="AH64" i="59"/>
  <c r="AG64" i="59"/>
  <c r="AF64" i="59"/>
  <c r="AE64" i="59"/>
  <c r="AD64" i="59"/>
  <c r="Q64" i="59"/>
  <c r="AU63" i="59"/>
  <c r="AR63" i="59"/>
  <c r="AM63" i="59"/>
  <c r="AL63" i="59"/>
  <c r="AK63" i="59"/>
  <c r="AJ63" i="59"/>
  <c r="AI63" i="59"/>
  <c r="AH63" i="59"/>
  <c r="AG63" i="59"/>
  <c r="AF63" i="59"/>
  <c r="AE63" i="59"/>
  <c r="AD63" i="59"/>
  <c r="Q63" i="59"/>
  <c r="AU62" i="59"/>
  <c r="AR62" i="59"/>
  <c r="AM62" i="59"/>
  <c r="AL62" i="59"/>
  <c r="AK62" i="59"/>
  <c r="AJ62" i="59"/>
  <c r="AI62" i="59"/>
  <c r="AH62" i="59"/>
  <c r="AG62" i="59"/>
  <c r="AF62" i="59"/>
  <c r="AE62" i="59"/>
  <c r="AD62" i="59"/>
  <c r="AN62" i="59" s="1"/>
  <c r="Q62" i="59"/>
  <c r="AU61" i="59"/>
  <c r="AM61" i="59"/>
  <c r="AL61" i="59"/>
  <c r="AK61" i="59"/>
  <c r="AJ61" i="59"/>
  <c r="AI61" i="59"/>
  <c r="AH61" i="59"/>
  <c r="AG61" i="59"/>
  <c r="AF61" i="59"/>
  <c r="AE61" i="59"/>
  <c r="AD61" i="59"/>
  <c r="Q61" i="59"/>
  <c r="AU60" i="59"/>
  <c r="AR60" i="59"/>
  <c r="AM60" i="59"/>
  <c r="AL60" i="59"/>
  <c r="AK60" i="59"/>
  <c r="AJ60" i="59"/>
  <c r="AI60" i="59"/>
  <c r="AH60" i="59"/>
  <c r="AG60" i="59"/>
  <c r="AF60" i="59"/>
  <c r="AE60" i="59"/>
  <c r="AD60" i="59"/>
  <c r="Q60" i="59"/>
  <c r="AU59" i="59"/>
  <c r="AM59" i="59"/>
  <c r="AL59" i="59"/>
  <c r="AK59" i="59"/>
  <c r="AJ59" i="59"/>
  <c r="AI59" i="59"/>
  <c r="AH59" i="59"/>
  <c r="AG59" i="59"/>
  <c r="AF59" i="59"/>
  <c r="AE59" i="59"/>
  <c r="AD59" i="59"/>
  <c r="Q59" i="59"/>
  <c r="AU58" i="59"/>
  <c r="AR58" i="59"/>
  <c r="AM58" i="59"/>
  <c r="AL58" i="59"/>
  <c r="AK58" i="59"/>
  <c r="AJ58" i="59"/>
  <c r="AI58" i="59"/>
  <c r="AH58" i="59"/>
  <c r="AG58" i="59"/>
  <c r="AF58" i="59"/>
  <c r="AE58" i="59"/>
  <c r="AD58" i="59"/>
  <c r="Q58" i="59"/>
  <c r="AU57" i="59"/>
  <c r="AR57" i="59"/>
  <c r="AM57" i="59"/>
  <c r="AL57" i="59"/>
  <c r="AK57" i="59"/>
  <c r="AJ57" i="59"/>
  <c r="AI57" i="59"/>
  <c r="AH57" i="59"/>
  <c r="AG57" i="59"/>
  <c r="AF57" i="59"/>
  <c r="AE57" i="59"/>
  <c r="AD57" i="59"/>
  <c r="Q57" i="59"/>
  <c r="AU56" i="59"/>
  <c r="AM56" i="59"/>
  <c r="AL56" i="59"/>
  <c r="AK56" i="59"/>
  <c r="AJ56" i="59"/>
  <c r="AI56" i="59"/>
  <c r="AH56" i="59"/>
  <c r="AG56" i="59"/>
  <c r="AF56" i="59"/>
  <c r="AE56" i="59"/>
  <c r="AD56" i="59"/>
  <c r="Q56" i="59"/>
  <c r="AU55" i="59"/>
  <c r="AM55" i="59"/>
  <c r="AL55" i="59"/>
  <c r="AK55" i="59"/>
  <c r="AJ55" i="59"/>
  <c r="AI55" i="59"/>
  <c r="AH55" i="59"/>
  <c r="AG55" i="59"/>
  <c r="AF55" i="59"/>
  <c r="AE55" i="59"/>
  <c r="AD55" i="59"/>
  <c r="AN55" i="59" s="1"/>
  <c r="Q55" i="59"/>
  <c r="AU54" i="59"/>
  <c r="AR54" i="59"/>
  <c r="AM54" i="59"/>
  <c r="AL54" i="59"/>
  <c r="AK54" i="59"/>
  <c r="AJ54" i="59"/>
  <c r="AI54" i="59"/>
  <c r="AH54" i="59"/>
  <c r="AG54" i="59"/>
  <c r="AF54" i="59"/>
  <c r="AE54" i="59"/>
  <c r="AD54" i="59"/>
  <c r="Q54" i="59"/>
  <c r="AU53" i="59"/>
  <c r="AR53" i="59"/>
  <c r="AM53" i="59"/>
  <c r="AL53" i="59"/>
  <c r="AK53" i="59"/>
  <c r="AJ53" i="59"/>
  <c r="AI53" i="59"/>
  <c r="AH53" i="59"/>
  <c r="AG53" i="59"/>
  <c r="AF53" i="59"/>
  <c r="AE53" i="59"/>
  <c r="AD53" i="59"/>
  <c r="Q53" i="59"/>
  <c r="AU52" i="59"/>
  <c r="AR52" i="59"/>
  <c r="AM52" i="59"/>
  <c r="AL52" i="59"/>
  <c r="AK52" i="59"/>
  <c r="AJ52" i="59"/>
  <c r="AI52" i="59"/>
  <c r="AH52" i="59"/>
  <c r="AG52" i="59"/>
  <c r="AF52" i="59"/>
  <c r="AE52" i="59"/>
  <c r="AD52" i="59"/>
  <c r="Q52" i="59"/>
  <c r="AU51" i="59"/>
  <c r="AM51" i="59"/>
  <c r="AL51" i="59"/>
  <c r="AK51" i="59"/>
  <c r="AJ51" i="59"/>
  <c r="AI51" i="59"/>
  <c r="AH51" i="59"/>
  <c r="AG51" i="59"/>
  <c r="AF51" i="59"/>
  <c r="AE51" i="59"/>
  <c r="AD51" i="59"/>
  <c r="Q51" i="59"/>
  <c r="AU50" i="59"/>
  <c r="AM50" i="59"/>
  <c r="AL50" i="59"/>
  <c r="AK50" i="59"/>
  <c r="AJ50" i="59"/>
  <c r="AI50" i="59"/>
  <c r="AH50" i="59"/>
  <c r="AG50" i="59"/>
  <c r="AF50" i="59"/>
  <c r="AE50" i="59"/>
  <c r="AD50" i="59"/>
  <c r="Q50" i="59"/>
  <c r="AU49" i="59"/>
  <c r="AM49" i="59"/>
  <c r="AL49" i="59"/>
  <c r="AK49" i="59"/>
  <c r="AJ49" i="59"/>
  <c r="AI49" i="59"/>
  <c r="AH49" i="59"/>
  <c r="AG49" i="59"/>
  <c r="AF49" i="59"/>
  <c r="AE49" i="59"/>
  <c r="AD49" i="59"/>
  <c r="Q49" i="59"/>
  <c r="AU48" i="59"/>
  <c r="AM48" i="59"/>
  <c r="AL48" i="59"/>
  <c r="AK48" i="59"/>
  <c r="AJ48" i="59"/>
  <c r="AI48" i="59"/>
  <c r="AH48" i="59"/>
  <c r="AG48" i="59"/>
  <c r="AF48" i="59"/>
  <c r="AN48" i="59" s="1"/>
  <c r="AE48" i="59"/>
  <c r="AD48" i="59"/>
  <c r="Q48" i="59"/>
  <c r="AU47" i="59"/>
  <c r="AM47" i="59"/>
  <c r="AL47" i="59"/>
  <c r="AK47" i="59"/>
  <c r="AJ47" i="59"/>
  <c r="AI47" i="59"/>
  <c r="AH47" i="59"/>
  <c r="AG47" i="59"/>
  <c r="AF47" i="59"/>
  <c r="AE47" i="59"/>
  <c r="AD47" i="59"/>
  <c r="Q47" i="59"/>
  <c r="AU46" i="59"/>
  <c r="AM46" i="59"/>
  <c r="AL46" i="59"/>
  <c r="AK46" i="59"/>
  <c r="AJ46" i="59"/>
  <c r="AI46" i="59"/>
  <c r="AH46" i="59"/>
  <c r="AG46" i="59"/>
  <c r="AF46" i="59"/>
  <c r="AE46" i="59"/>
  <c r="AD46" i="59"/>
  <c r="Q46" i="59"/>
  <c r="AU45" i="59"/>
  <c r="AR45" i="59"/>
  <c r="AM45" i="59"/>
  <c r="AL45" i="59"/>
  <c r="AK45" i="59"/>
  <c r="AJ45" i="59"/>
  <c r="AI45" i="59"/>
  <c r="AH45" i="59"/>
  <c r="AG45" i="59"/>
  <c r="AF45" i="59"/>
  <c r="AE45" i="59"/>
  <c r="AD45" i="59"/>
  <c r="Q45" i="59"/>
  <c r="AU44" i="59"/>
  <c r="AR44" i="59"/>
  <c r="AM44" i="59"/>
  <c r="AL44" i="59"/>
  <c r="AK44" i="59"/>
  <c r="AJ44" i="59"/>
  <c r="AI44" i="59"/>
  <c r="AH44" i="59"/>
  <c r="AG44" i="59"/>
  <c r="AF44" i="59"/>
  <c r="AE44" i="59"/>
  <c r="AD44" i="59"/>
  <c r="Q44" i="59"/>
  <c r="AU43" i="59"/>
  <c r="AR43" i="59"/>
  <c r="AM43" i="59"/>
  <c r="AL43" i="59"/>
  <c r="AK43" i="59"/>
  <c r="AJ43" i="59"/>
  <c r="AI43" i="59"/>
  <c r="AH43" i="59"/>
  <c r="AG43" i="59"/>
  <c r="AF43" i="59"/>
  <c r="AE43" i="59"/>
  <c r="AD43" i="59"/>
  <c r="Q43" i="59"/>
  <c r="AU42" i="59"/>
  <c r="AM42" i="59"/>
  <c r="AL42" i="59"/>
  <c r="AK42" i="59"/>
  <c r="AJ42" i="59"/>
  <c r="AI42" i="59"/>
  <c r="AH42" i="59"/>
  <c r="AG42" i="59"/>
  <c r="AF42" i="59"/>
  <c r="AE42" i="59"/>
  <c r="AD42" i="59"/>
  <c r="Q42" i="59"/>
  <c r="AU41" i="59"/>
  <c r="AR41" i="59"/>
  <c r="AM41" i="59"/>
  <c r="AL41" i="59"/>
  <c r="AK41" i="59"/>
  <c r="AJ41" i="59"/>
  <c r="AI41" i="59"/>
  <c r="AH41" i="59"/>
  <c r="AG41" i="59"/>
  <c r="AF41" i="59"/>
  <c r="AN41" i="59" s="1"/>
  <c r="AE41" i="59"/>
  <c r="AD41" i="59"/>
  <c r="Q41" i="59"/>
  <c r="AU40" i="59"/>
  <c r="AM40" i="59"/>
  <c r="AL40" i="59"/>
  <c r="AK40" i="59"/>
  <c r="AJ40" i="59"/>
  <c r="AI40" i="59"/>
  <c r="AH40" i="59"/>
  <c r="AG40" i="59"/>
  <c r="AF40" i="59"/>
  <c r="AE40" i="59"/>
  <c r="AD40" i="59"/>
  <c r="Q40" i="59"/>
  <c r="AU39" i="59"/>
  <c r="AR39" i="59"/>
  <c r="AM39" i="59"/>
  <c r="AL39" i="59"/>
  <c r="AK39" i="59"/>
  <c r="AJ39" i="59"/>
  <c r="AI39" i="59"/>
  <c r="AH39" i="59"/>
  <c r="AG39" i="59"/>
  <c r="AF39" i="59"/>
  <c r="AE39" i="59"/>
  <c r="AD39" i="59"/>
  <c r="Q39" i="59"/>
  <c r="AU38" i="59"/>
  <c r="AM38" i="59"/>
  <c r="AL38" i="59"/>
  <c r="AK38" i="59"/>
  <c r="AJ38" i="59"/>
  <c r="AI38" i="59"/>
  <c r="AH38" i="59"/>
  <c r="AG38" i="59"/>
  <c r="AF38" i="59"/>
  <c r="AE38" i="59"/>
  <c r="AD38" i="59"/>
  <c r="Q38" i="59"/>
  <c r="AU37" i="59"/>
  <c r="AR37" i="59"/>
  <c r="AM37" i="59"/>
  <c r="AL37" i="59"/>
  <c r="AK37" i="59"/>
  <c r="AJ37" i="59"/>
  <c r="AI37" i="59"/>
  <c r="AH37" i="59"/>
  <c r="AG37" i="59"/>
  <c r="AF37" i="59"/>
  <c r="AE37" i="59"/>
  <c r="AD37" i="59"/>
  <c r="Q37" i="59"/>
  <c r="AU36" i="59"/>
  <c r="AR36" i="59"/>
  <c r="AM36" i="59"/>
  <c r="AL36" i="59"/>
  <c r="AK36" i="59"/>
  <c r="AJ36" i="59"/>
  <c r="AI36" i="59"/>
  <c r="AH36" i="59"/>
  <c r="AG36" i="59"/>
  <c r="AF36" i="59"/>
  <c r="AE36" i="59"/>
  <c r="AD36" i="59"/>
  <c r="Q36" i="59"/>
  <c r="AU35" i="59"/>
  <c r="AR35" i="59"/>
  <c r="AM35" i="59"/>
  <c r="AL35" i="59"/>
  <c r="AK35" i="59"/>
  <c r="AJ35" i="59"/>
  <c r="AI35" i="59"/>
  <c r="AH35" i="59"/>
  <c r="AG35" i="59"/>
  <c r="AF35" i="59"/>
  <c r="AE35" i="59"/>
  <c r="AN35" i="59" s="1"/>
  <c r="AO35" i="59" s="1"/>
  <c r="AD35" i="59"/>
  <c r="Q35" i="59"/>
  <c r="AU34" i="59"/>
  <c r="AR34" i="59"/>
  <c r="AM34" i="59"/>
  <c r="AL34" i="59"/>
  <c r="AK34" i="59"/>
  <c r="AJ34" i="59"/>
  <c r="AI34" i="59"/>
  <c r="AH34" i="59"/>
  <c r="AG34" i="59"/>
  <c r="AF34" i="59"/>
  <c r="AE34" i="59"/>
  <c r="AD34" i="59"/>
  <c r="Q34" i="59"/>
  <c r="AU33" i="59"/>
  <c r="AR33" i="59"/>
  <c r="AM33" i="59"/>
  <c r="AL33" i="59"/>
  <c r="AK33" i="59"/>
  <c r="AJ33" i="59"/>
  <c r="AI33" i="59"/>
  <c r="AH33" i="59"/>
  <c r="AG33" i="59"/>
  <c r="AF33" i="59"/>
  <c r="AE33" i="59"/>
  <c r="AD33" i="59"/>
  <c r="Q33" i="59"/>
  <c r="AU32" i="59"/>
  <c r="AM32" i="59"/>
  <c r="AL32" i="59"/>
  <c r="AK32" i="59"/>
  <c r="AJ32" i="59"/>
  <c r="AI32" i="59"/>
  <c r="AH32" i="59"/>
  <c r="AG32" i="59"/>
  <c r="AF32" i="59"/>
  <c r="AE32" i="59"/>
  <c r="AD32" i="59"/>
  <c r="Q32" i="59"/>
  <c r="AU31" i="59"/>
  <c r="AM31" i="59"/>
  <c r="AL31" i="59"/>
  <c r="AK31" i="59"/>
  <c r="AJ31" i="59"/>
  <c r="AI31" i="59"/>
  <c r="AH31" i="59"/>
  <c r="AG31" i="59"/>
  <c r="AF31" i="59"/>
  <c r="AE31" i="59"/>
  <c r="AD31" i="59"/>
  <c r="Q31" i="59"/>
  <c r="AU30" i="59"/>
  <c r="AM30" i="59"/>
  <c r="AL30" i="59"/>
  <c r="AK30" i="59"/>
  <c r="AJ30" i="59"/>
  <c r="AI30" i="59"/>
  <c r="AH30" i="59"/>
  <c r="AG30" i="59"/>
  <c r="AF30" i="59"/>
  <c r="AE30" i="59"/>
  <c r="AD30" i="59"/>
  <c r="Q30" i="59"/>
  <c r="AU29" i="59"/>
  <c r="AM29" i="59"/>
  <c r="AL29" i="59"/>
  <c r="AK29" i="59"/>
  <c r="AJ29" i="59"/>
  <c r="AI29" i="59"/>
  <c r="AH29" i="59"/>
  <c r="AG29" i="59"/>
  <c r="AF29" i="59"/>
  <c r="AE29" i="59"/>
  <c r="AD29" i="59"/>
  <c r="Q29" i="59"/>
  <c r="AU28" i="59"/>
  <c r="AR28" i="59"/>
  <c r="AM28" i="59"/>
  <c r="AL28" i="59"/>
  <c r="AK28" i="59"/>
  <c r="AJ28" i="59"/>
  <c r="AI28" i="59"/>
  <c r="AH28" i="59"/>
  <c r="AG28" i="59"/>
  <c r="AF28" i="59"/>
  <c r="AE28" i="59"/>
  <c r="AD28" i="59"/>
  <c r="Q28" i="59"/>
  <c r="AU27" i="59"/>
  <c r="AR27" i="59"/>
  <c r="AM27" i="59"/>
  <c r="AL27" i="59"/>
  <c r="AK27" i="59"/>
  <c r="AJ27" i="59"/>
  <c r="AI27" i="59"/>
  <c r="AH27" i="59"/>
  <c r="AG27" i="59"/>
  <c r="AF27" i="59"/>
  <c r="AN27" i="59" s="1"/>
  <c r="AO27" i="59" s="1"/>
  <c r="AE27" i="59"/>
  <c r="AD27" i="59"/>
  <c r="Q27" i="59"/>
  <c r="AU26" i="59"/>
  <c r="AM26" i="59"/>
  <c r="AL26" i="59"/>
  <c r="AK26" i="59"/>
  <c r="AJ26" i="59"/>
  <c r="AI26" i="59"/>
  <c r="AH26" i="59"/>
  <c r="AG26" i="59"/>
  <c r="AF26" i="59"/>
  <c r="AE26" i="59"/>
  <c r="AD26" i="59"/>
  <c r="Q26" i="59"/>
  <c r="AU25" i="59"/>
  <c r="AM25" i="59"/>
  <c r="AL25" i="59"/>
  <c r="AK25" i="59"/>
  <c r="AJ25" i="59"/>
  <c r="AI25" i="59"/>
  <c r="AH25" i="59"/>
  <c r="AG25" i="59"/>
  <c r="AF25" i="59"/>
  <c r="AE25" i="59"/>
  <c r="AD25" i="59"/>
  <c r="Q25" i="59"/>
  <c r="AU24" i="59"/>
  <c r="AR24" i="59"/>
  <c r="AM24" i="59"/>
  <c r="AL24" i="59"/>
  <c r="AK24" i="59"/>
  <c r="AJ24" i="59"/>
  <c r="AI24" i="59"/>
  <c r="AH24" i="59"/>
  <c r="AG24" i="59"/>
  <c r="AF24" i="59"/>
  <c r="AE24" i="59"/>
  <c r="AD24" i="59"/>
  <c r="Q24" i="59"/>
  <c r="AU23" i="59"/>
  <c r="AR23" i="59"/>
  <c r="AM23" i="59"/>
  <c r="AL23" i="59"/>
  <c r="AK23" i="59"/>
  <c r="AJ23" i="59"/>
  <c r="AI23" i="59"/>
  <c r="AH23" i="59"/>
  <c r="AG23" i="59"/>
  <c r="AF23" i="59"/>
  <c r="AE23" i="59"/>
  <c r="AD23" i="59"/>
  <c r="Q23" i="59"/>
  <c r="AU22" i="59"/>
  <c r="AM22" i="59"/>
  <c r="AL22" i="59"/>
  <c r="AK22" i="59"/>
  <c r="AJ22" i="59"/>
  <c r="AI22" i="59"/>
  <c r="AH22" i="59"/>
  <c r="AG22" i="59"/>
  <c r="AF22" i="59"/>
  <c r="AE22" i="59"/>
  <c r="AD22" i="59"/>
  <c r="Q22" i="59"/>
  <c r="AU21" i="59"/>
  <c r="AM21" i="59"/>
  <c r="AL21" i="59"/>
  <c r="AK21" i="59"/>
  <c r="AJ21" i="59"/>
  <c r="AI21" i="59"/>
  <c r="AH21" i="59"/>
  <c r="AG21" i="59"/>
  <c r="AF21" i="59"/>
  <c r="AE21" i="59"/>
  <c r="AD21" i="59"/>
  <c r="Q21" i="59"/>
  <c r="AU20" i="59"/>
  <c r="AR20" i="59"/>
  <c r="AM20" i="59"/>
  <c r="AL20" i="59"/>
  <c r="AK20" i="59"/>
  <c r="AJ20" i="59"/>
  <c r="AI20" i="59"/>
  <c r="AH20" i="59"/>
  <c r="AG20" i="59"/>
  <c r="AF20" i="59"/>
  <c r="AE20" i="59"/>
  <c r="AD20" i="59"/>
  <c r="Q20" i="59"/>
  <c r="AU19" i="59"/>
  <c r="AM19" i="59"/>
  <c r="AL19" i="59"/>
  <c r="AK19" i="59"/>
  <c r="AJ19" i="59"/>
  <c r="AI19" i="59"/>
  <c r="AH19" i="59"/>
  <c r="AG19" i="59"/>
  <c r="AF19" i="59"/>
  <c r="AE19" i="59"/>
  <c r="AD19" i="59"/>
  <c r="Q19" i="59"/>
  <c r="AU18" i="59"/>
  <c r="AR18" i="59"/>
  <c r="AM18" i="59"/>
  <c r="AL18" i="59"/>
  <c r="AK18" i="59"/>
  <c r="AJ18" i="59"/>
  <c r="AI18" i="59"/>
  <c r="AH18" i="59"/>
  <c r="AG18" i="59"/>
  <c r="AF18" i="59"/>
  <c r="AE18" i="59"/>
  <c r="AD18" i="59"/>
  <c r="Q18" i="59"/>
  <c r="AU17" i="59"/>
  <c r="AR17" i="59"/>
  <c r="AM17" i="59"/>
  <c r="AL17" i="59"/>
  <c r="AK17" i="59"/>
  <c r="AJ17" i="59"/>
  <c r="AI17" i="59"/>
  <c r="AH17" i="59"/>
  <c r="AG17" i="59"/>
  <c r="AF17" i="59"/>
  <c r="AE17" i="59"/>
  <c r="AD17" i="59"/>
  <c r="AN17" i="59" s="1"/>
  <c r="AO17" i="59" s="1"/>
  <c r="Q17" i="59"/>
  <c r="AU16" i="59"/>
  <c r="AR16" i="59"/>
  <c r="AM16" i="59"/>
  <c r="AL16" i="59"/>
  <c r="AK16" i="59"/>
  <c r="AJ16" i="59"/>
  <c r="AI16" i="59"/>
  <c r="AH16" i="59"/>
  <c r="AG16" i="59"/>
  <c r="AF16" i="59"/>
  <c r="AE16" i="59"/>
  <c r="AD16" i="59"/>
  <c r="AN16" i="59" s="1"/>
  <c r="AO16" i="59" s="1"/>
  <c r="Q16" i="59"/>
  <c r="AU15" i="59"/>
  <c r="AR15" i="59"/>
  <c r="AM15" i="59"/>
  <c r="AL15" i="59"/>
  <c r="AK15" i="59"/>
  <c r="AJ15" i="59"/>
  <c r="AI15" i="59"/>
  <c r="AH15" i="59"/>
  <c r="AG15" i="59"/>
  <c r="AF15" i="59"/>
  <c r="AE15" i="59"/>
  <c r="AD15" i="59"/>
  <c r="Q15" i="59"/>
  <c r="AU14" i="59"/>
  <c r="AM14" i="59"/>
  <c r="AL14" i="59"/>
  <c r="AK14" i="59"/>
  <c r="AJ14" i="59"/>
  <c r="AI14" i="59"/>
  <c r="AH14" i="59"/>
  <c r="AG14" i="59"/>
  <c r="AF14" i="59"/>
  <c r="AE14" i="59"/>
  <c r="AD14" i="59"/>
  <c r="Q14" i="59"/>
  <c r="AU13" i="59"/>
  <c r="AM13" i="59"/>
  <c r="AL13" i="59"/>
  <c r="AK13" i="59"/>
  <c r="AJ13" i="59"/>
  <c r="AI13" i="59"/>
  <c r="AH13" i="59"/>
  <c r="AG13" i="59"/>
  <c r="AF13" i="59"/>
  <c r="AN13" i="59" s="1"/>
  <c r="AO13" i="59" s="1"/>
  <c r="AE13" i="59"/>
  <c r="AD13" i="59"/>
  <c r="Q13" i="59"/>
  <c r="AU12" i="59"/>
  <c r="AM12" i="59"/>
  <c r="AL12" i="59"/>
  <c r="AK12" i="59"/>
  <c r="AJ12" i="59"/>
  <c r="AI12" i="59"/>
  <c r="AH12" i="59"/>
  <c r="AG12" i="59"/>
  <c r="AF12" i="59"/>
  <c r="AE12" i="59"/>
  <c r="AD12" i="59"/>
  <c r="Q12" i="59"/>
  <c r="AU11" i="59"/>
  <c r="AR11" i="59"/>
  <c r="AM11" i="59"/>
  <c r="AL11" i="59"/>
  <c r="AK11" i="59"/>
  <c r="AJ11" i="59"/>
  <c r="AI11" i="59"/>
  <c r="AH11" i="59"/>
  <c r="AG11" i="59"/>
  <c r="AF11" i="59"/>
  <c r="AE11" i="59"/>
  <c r="AD11" i="59"/>
  <c r="Q11" i="59"/>
  <c r="AU10" i="59"/>
  <c r="AR10" i="59"/>
  <c r="AM10" i="59"/>
  <c r="AL10" i="59"/>
  <c r="AK10" i="59"/>
  <c r="AJ10" i="59"/>
  <c r="AI10" i="59"/>
  <c r="AH10" i="59"/>
  <c r="AG10" i="59"/>
  <c r="AF10" i="59"/>
  <c r="AE10" i="59"/>
  <c r="AD10" i="59"/>
  <c r="Q10" i="59"/>
  <c r="AU9" i="59"/>
  <c r="AR9" i="59"/>
  <c r="AM9" i="59"/>
  <c r="AL9" i="59"/>
  <c r="AK9" i="59"/>
  <c r="AJ9" i="59"/>
  <c r="AI9" i="59"/>
  <c r="AH9" i="59"/>
  <c r="AG9" i="59"/>
  <c r="AF9" i="59"/>
  <c r="AE9" i="59"/>
  <c r="AD9" i="59"/>
  <c r="Q9" i="59"/>
  <c r="AU8" i="59"/>
  <c r="AR8" i="59"/>
  <c r="AM8" i="59"/>
  <c r="AL8" i="59"/>
  <c r="AK8" i="59"/>
  <c r="AJ8" i="59"/>
  <c r="AI8" i="59"/>
  <c r="AH8" i="59"/>
  <c r="AG8" i="59"/>
  <c r="AF8" i="59"/>
  <c r="AN8" i="59" s="1"/>
  <c r="AO8" i="59" s="1"/>
  <c r="AE8" i="59"/>
  <c r="AD8" i="59"/>
  <c r="Q8" i="59"/>
  <c r="AU7" i="59"/>
  <c r="AM7" i="59"/>
  <c r="AL7" i="59"/>
  <c r="AK7" i="59"/>
  <c r="AJ7" i="59"/>
  <c r="AI7" i="59"/>
  <c r="AH7" i="59"/>
  <c r="AG7" i="59"/>
  <c r="AF7" i="59"/>
  <c r="AE7" i="59"/>
  <c r="AD7" i="59"/>
  <c r="Q7" i="59"/>
  <c r="AU6" i="59"/>
  <c r="AM6" i="59"/>
  <c r="AL6" i="59"/>
  <c r="AK6" i="59"/>
  <c r="AJ6" i="59"/>
  <c r="AI6" i="59"/>
  <c r="AH6" i="59"/>
  <c r="AG6" i="59"/>
  <c r="AF6" i="59"/>
  <c r="AE6" i="59"/>
  <c r="AD6" i="59"/>
  <c r="Q6" i="59"/>
  <c r="AU5" i="59"/>
  <c r="AR5" i="59"/>
  <c r="AM5" i="59"/>
  <c r="AL5" i="59"/>
  <c r="AK5" i="59"/>
  <c r="AJ5" i="59"/>
  <c r="AI5" i="59"/>
  <c r="AH5" i="59"/>
  <c r="AG5" i="59"/>
  <c r="AF5" i="59"/>
  <c r="AE5" i="59"/>
  <c r="AD5" i="59"/>
  <c r="Q5" i="59"/>
  <c r="AU4" i="59"/>
  <c r="AR4" i="59"/>
  <c r="AM4" i="59"/>
  <c r="AL4" i="59"/>
  <c r="AK4" i="59"/>
  <c r="AJ4" i="59"/>
  <c r="AI4" i="59"/>
  <c r="AH4" i="59"/>
  <c r="AG4" i="59"/>
  <c r="AF4" i="59"/>
  <c r="AE4" i="59"/>
  <c r="AD4" i="59"/>
  <c r="Q4" i="59"/>
  <c r="AU3" i="59"/>
  <c r="AR3" i="59"/>
  <c r="AM3" i="59"/>
  <c r="AL3" i="59"/>
  <c r="AK3" i="59"/>
  <c r="AJ3" i="59"/>
  <c r="AI3" i="59"/>
  <c r="AH3" i="59"/>
  <c r="AG3" i="59"/>
  <c r="AF3" i="59"/>
  <c r="AE3" i="59"/>
  <c r="AN3" i="59" s="1"/>
  <c r="AD3" i="59"/>
  <c r="Q3" i="59"/>
  <c r="AN47" i="59" l="1"/>
  <c r="AO47" i="59" s="1"/>
  <c r="AN51" i="59"/>
  <c r="AN58" i="59"/>
  <c r="AN74" i="59"/>
  <c r="AO85" i="59"/>
  <c r="AO124" i="59"/>
  <c r="AV124" i="59" s="1"/>
  <c r="AN9" i="59"/>
  <c r="AO9" i="59" s="1"/>
  <c r="AN14" i="59"/>
  <c r="AO14" i="59" s="1"/>
  <c r="AN19" i="59"/>
  <c r="AO19" i="59" s="1"/>
  <c r="AN21" i="59"/>
  <c r="AO21" i="59" s="1"/>
  <c r="AO25" i="59"/>
  <c r="AP25" i="59" s="1"/>
  <c r="AN28" i="59"/>
  <c r="AO28" i="59" s="1"/>
  <c r="AV28" i="59" s="1"/>
  <c r="AN32" i="59"/>
  <c r="AO32" i="59" s="1"/>
  <c r="AO55" i="59"/>
  <c r="AN60" i="59"/>
  <c r="AO60" i="59" s="1"/>
  <c r="AN235" i="59"/>
  <c r="AN7" i="59"/>
  <c r="AO7" i="59" s="1"/>
  <c r="AV7" i="59" s="1"/>
  <c r="AN11" i="59"/>
  <c r="AO11" i="59" s="1"/>
  <c r="AO15" i="59"/>
  <c r="AN152" i="59"/>
  <c r="AO152" i="59" s="1"/>
  <c r="AN158" i="59"/>
  <c r="AN162" i="59"/>
  <c r="AO162" i="59" s="1"/>
  <c r="AN22" i="59"/>
  <c r="AO22" i="59" s="1"/>
  <c r="AP22" i="59" s="1"/>
  <c r="AN29" i="59"/>
  <c r="AO29" i="59" s="1"/>
  <c r="AN33" i="59"/>
  <c r="AN119" i="59"/>
  <c r="AN148" i="59"/>
  <c r="AO148" i="59" s="1"/>
  <c r="AO164" i="59"/>
  <c r="AN88" i="59"/>
  <c r="AN84" i="59"/>
  <c r="AO84" i="59" s="1"/>
  <c r="AN94" i="59"/>
  <c r="AO94" i="59" s="1"/>
  <c r="AV94" i="59" s="1"/>
  <c r="AN113" i="59"/>
  <c r="AN115" i="59"/>
  <c r="AN117" i="59"/>
  <c r="AN121" i="59"/>
  <c r="AN123" i="59"/>
  <c r="AN156" i="59"/>
  <c r="AO156" i="59" s="1"/>
  <c r="AN166" i="59"/>
  <c r="AN170" i="59"/>
  <c r="AO170" i="59" s="1"/>
  <c r="AN183" i="59"/>
  <c r="AO183" i="59" s="1"/>
  <c r="AN195" i="59"/>
  <c r="AN216" i="59"/>
  <c r="AN218" i="59"/>
  <c r="AO218" i="59" s="1"/>
  <c r="AN220" i="59"/>
  <c r="AN227" i="59"/>
  <c r="AO227" i="59" s="1"/>
  <c r="AN229" i="59"/>
  <c r="AN238" i="59"/>
  <c r="AO238" i="59" s="1"/>
  <c r="AQ238" i="59" s="1"/>
  <c r="AN4" i="59"/>
  <c r="AO4" i="59" s="1"/>
  <c r="AQ4" i="59" s="1"/>
  <c r="AN6" i="59"/>
  <c r="AO6" i="59" s="1"/>
  <c r="AN15" i="59"/>
  <c r="AN23" i="59"/>
  <c r="AO23" i="59" s="1"/>
  <c r="AN30" i="59"/>
  <c r="AO30" i="59" s="1"/>
  <c r="AN44" i="59"/>
  <c r="AO44" i="59" s="1"/>
  <c r="AQ44" i="59" s="1"/>
  <c r="AN50" i="59"/>
  <c r="AO50" i="59" s="1"/>
  <c r="AN52" i="59"/>
  <c r="AO52" i="59" s="1"/>
  <c r="AN64" i="59"/>
  <c r="AO64" i="59" s="1"/>
  <c r="AN71" i="59"/>
  <c r="AN75" i="59"/>
  <c r="AN81" i="59"/>
  <c r="AN85" i="59"/>
  <c r="AN96" i="59"/>
  <c r="AO96" i="59" s="1"/>
  <c r="AN102" i="59"/>
  <c r="AO102" i="59" s="1"/>
  <c r="AN106" i="59"/>
  <c r="AO106" i="59" s="1"/>
  <c r="AQ106" i="59" s="1"/>
  <c r="AO114" i="59"/>
  <c r="AQ114" i="59" s="1"/>
  <c r="AN125" i="59"/>
  <c r="AO125" i="59" s="1"/>
  <c r="AN137" i="59"/>
  <c r="AN141" i="59"/>
  <c r="AN168" i="59"/>
  <c r="AO168" i="59" s="1"/>
  <c r="AQ168" i="59" s="1"/>
  <c r="AN189" i="59"/>
  <c r="AO189" i="59" s="1"/>
  <c r="AV189" i="59" s="1"/>
  <c r="AN191" i="59"/>
  <c r="AO191" i="59" s="1"/>
  <c r="AN197" i="59"/>
  <c r="AO197" i="59" s="1"/>
  <c r="AP197" i="59" s="1"/>
  <c r="AN199" i="59"/>
  <c r="AN201" i="59"/>
  <c r="AO201" i="59" s="1"/>
  <c r="AN203" i="59"/>
  <c r="AN205" i="59"/>
  <c r="AO205" i="59" s="1"/>
  <c r="AN209" i="59"/>
  <c r="AO209" i="59" s="1"/>
  <c r="AN211" i="59"/>
  <c r="AN219" i="59"/>
  <c r="AO219" i="59" s="1"/>
  <c r="AN222" i="59"/>
  <c r="AO222" i="59" s="1"/>
  <c r="AQ222" i="59" s="1"/>
  <c r="AN224" i="59"/>
  <c r="AO224" i="59" s="1"/>
  <c r="AN226" i="59"/>
  <c r="AN18" i="59"/>
  <c r="AO18" i="59" s="1"/>
  <c r="AN25" i="59"/>
  <c r="AN34" i="59"/>
  <c r="AN69" i="59"/>
  <c r="AO69" i="59" s="1"/>
  <c r="AN89" i="59"/>
  <c r="AO89" i="59" s="1"/>
  <c r="AP89" i="59" s="1"/>
  <c r="AN91" i="59"/>
  <c r="AO91" i="59" s="1"/>
  <c r="AN98" i="59"/>
  <c r="AO98" i="59" s="1"/>
  <c r="AN108" i="59"/>
  <c r="AN110" i="59"/>
  <c r="AO110" i="59" s="1"/>
  <c r="AN118" i="59"/>
  <c r="AN120" i="59"/>
  <c r="AO120" i="59" s="1"/>
  <c r="AV120" i="59" s="1"/>
  <c r="AN127" i="59"/>
  <c r="AN129" i="59"/>
  <c r="AO129" i="59" s="1"/>
  <c r="AN133" i="59"/>
  <c r="AO133" i="59" s="1"/>
  <c r="AN135" i="59"/>
  <c r="AO135" i="59" s="1"/>
  <c r="AN153" i="59"/>
  <c r="AN174" i="59"/>
  <c r="AN180" i="59"/>
  <c r="AO184" i="59"/>
  <c r="AO192" i="59"/>
  <c r="AV192" i="59" s="1"/>
  <c r="AN213" i="59"/>
  <c r="AO213" i="59" s="1"/>
  <c r="AN215" i="59"/>
  <c r="AO223" i="59"/>
  <c r="AN59" i="59"/>
  <c r="AN61" i="59"/>
  <c r="AO73" i="59"/>
  <c r="AQ73" i="59" s="1"/>
  <c r="AN82" i="59"/>
  <c r="AN95" i="59"/>
  <c r="AN114" i="59"/>
  <c r="AN124" i="59"/>
  <c r="AO139" i="59"/>
  <c r="AO143" i="59"/>
  <c r="AP143" i="59" s="1"/>
  <c r="AO147" i="59"/>
  <c r="AV147" i="59" s="1"/>
  <c r="AO151" i="59"/>
  <c r="AN161" i="59"/>
  <c r="AN184" i="59"/>
  <c r="AN188" i="59"/>
  <c r="AN192" i="59"/>
  <c r="AN196" i="59"/>
  <c r="AN200" i="59"/>
  <c r="AO200" i="59" s="1"/>
  <c r="AN204" i="59"/>
  <c r="AO204" i="59" s="1"/>
  <c r="AN208" i="59"/>
  <c r="AO208" i="59" s="1"/>
  <c r="AN212" i="59"/>
  <c r="AO212" i="59" s="1"/>
  <c r="AN223" i="59"/>
  <c r="AO231" i="59"/>
  <c r="AN43" i="59"/>
  <c r="AO56" i="59"/>
  <c r="AP56" i="59" s="1"/>
  <c r="AN5" i="59"/>
  <c r="AO5" i="59" s="1"/>
  <c r="AO12" i="59"/>
  <c r="AP12" i="59" s="1"/>
  <c r="AN20" i="59"/>
  <c r="AO20" i="59" s="1"/>
  <c r="AN24" i="59"/>
  <c r="AO51" i="59"/>
  <c r="AN66" i="59"/>
  <c r="AO66" i="59" s="1"/>
  <c r="AP66" i="59" s="1"/>
  <c r="AN77" i="59"/>
  <c r="AO77" i="59" s="1"/>
  <c r="AP77" i="59" s="1"/>
  <c r="AN80" i="59"/>
  <c r="AO80" i="59" s="1"/>
  <c r="AP80" i="59" s="1"/>
  <c r="AN87" i="59"/>
  <c r="AO87" i="59" s="1"/>
  <c r="AN99" i="59"/>
  <c r="AO99" i="59" s="1"/>
  <c r="AN126" i="59"/>
  <c r="AN134" i="59"/>
  <c r="AO134" i="59" s="1"/>
  <c r="AO154" i="59"/>
  <c r="AN157" i="59"/>
  <c r="AO157" i="59" s="1"/>
  <c r="AN169" i="59"/>
  <c r="AO169" i="59" s="1"/>
  <c r="AO220" i="59"/>
  <c r="AV220" i="59" s="1"/>
  <c r="AN221" i="59"/>
  <c r="AO221" i="59" s="1"/>
  <c r="AN228" i="59"/>
  <c r="AO228" i="59" s="1"/>
  <c r="AN10" i="59"/>
  <c r="AO10" i="59" s="1"/>
  <c r="AN12" i="59"/>
  <c r="AN26" i="59"/>
  <c r="AO26" i="59" s="1"/>
  <c r="AN38" i="59"/>
  <c r="AO38" i="59" s="1"/>
  <c r="AV38" i="59" s="1"/>
  <c r="AN40" i="59"/>
  <c r="AO40" i="59" s="1"/>
  <c r="AN49" i="59"/>
  <c r="AO49" i="59" s="1"/>
  <c r="AN54" i="59"/>
  <c r="AO54" i="59" s="1"/>
  <c r="AN56" i="59"/>
  <c r="AN65" i="59"/>
  <c r="AN68" i="59"/>
  <c r="AN70" i="59"/>
  <c r="AN72" i="59"/>
  <c r="AO72" i="59" s="1"/>
  <c r="AP72" i="59" s="1"/>
  <c r="AN76" i="59"/>
  <c r="AO76" i="59" s="1"/>
  <c r="AP76" i="59" s="1"/>
  <c r="AN79" i="59"/>
  <c r="AO79" i="59" s="1"/>
  <c r="AO88" i="59"/>
  <c r="AO90" i="59"/>
  <c r="AO92" i="59"/>
  <c r="AP92" i="59" s="1"/>
  <c r="AN103" i="59"/>
  <c r="AO103" i="59" s="1"/>
  <c r="AV103" i="59" s="1"/>
  <c r="AN105" i="59"/>
  <c r="AO105" i="59" s="1"/>
  <c r="AO113" i="59"/>
  <c r="AV113" i="59" s="1"/>
  <c r="AO115" i="59"/>
  <c r="AO117" i="59"/>
  <c r="AO119" i="59"/>
  <c r="AO121" i="59"/>
  <c r="AN136" i="59"/>
  <c r="AO136" i="59" s="1"/>
  <c r="AN138" i="59"/>
  <c r="AN140" i="59"/>
  <c r="AO140" i="59" s="1"/>
  <c r="AV140" i="59" s="1"/>
  <c r="AN144" i="59"/>
  <c r="AO144" i="59" s="1"/>
  <c r="AQ144" i="59" s="1"/>
  <c r="AN146" i="59"/>
  <c r="AN150" i="59"/>
  <c r="AN154" i="59"/>
  <c r="AN165" i="59"/>
  <c r="AO165" i="59" s="1"/>
  <c r="AN177" i="59"/>
  <c r="AN182" i="59"/>
  <c r="AO182" i="59" s="1"/>
  <c r="AP182" i="59" s="1"/>
  <c r="AN186" i="59"/>
  <c r="AO186" i="59" s="1"/>
  <c r="AP186" i="59" s="1"/>
  <c r="AN190" i="59"/>
  <c r="AO190" i="59" s="1"/>
  <c r="AN194" i="59"/>
  <c r="AO194" i="59" s="1"/>
  <c r="AN202" i="59"/>
  <c r="AO202" i="59" s="1"/>
  <c r="AV202" i="59" s="1"/>
  <c r="AN225" i="59"/>
  <c r="AO225" i="59" s="1"/>
  <c r="AO232" i="59"/>
  <c r="AV232" i="59" s="1"/>
  <c r="AQ12" i="59"/>
  <c r="AV20" i="59"/>
  <c r="AP20" i="59"/>
  <c r="AQ20" i="59"/>
  <c r="AQ51" i="59"/>
  <c r="AV51" i="59"/>
  <c r="AP51" i="59"/>
  <c r="AV66" i="59"/>
  <c r="AQ66" i="59"/>
  <c r="AV77" i="59"/>
  <c r="AQ77" i="59"/>
  <c r="AP10" i="59"/>
  <c r="AV10" i="59"/>
  <c r="AQ10" i="59"/>
  <c r="AV17" i="59"/>
  <c r="AQ17" i="59"/>
  <c r="AP17" i="59"/>
  <c r="AV40" i="59"/>
  <c r="AQ40" i="59"/>
  <c r="AP40" i="59"/>
  <c r="AP49" i="59"/>
  <c r="AV49" i="59"/>
  <c r="AQ49" i="59"/>
  <c r="AV54" i="59"/>
  <c r="AQ54" i="59"/>
  <c r="AP54" i="59"/>
  <c r="AP16" i="59"/>
  <c r="AV16" i="59"/>
  <c r="AQ16" i="59"/>
  <c r="AQ15" i="59"/>
  <c r="AP15" i="59"/>
  <c r="AV15" i="59"/>
  <c r="AQ25" i="59"/>
  <c r="AV25" i="59"/>
  <c r="AO41" i="59"/>
  <c r="AQ55" i="59"/>
  <c r="AP55" i="59"/>
  <c r="AV55" i="59"/>
  <c r="AP60" i="59"/>
  <c r="AV60" i="59"/>
  <c r="AQ60" i="59"/>
  <c r="AV35" i="59"/>
  <c r="AQ35" i="59"/>
  <c r="AP35" i="59"/>
  <c r="AP7" i="59"/>
  <c r="AV14" i="59"/>
  <c r="AQ14" i="59"/>
  <c r="AP14" i="59"/>
  <c r="AQ47" i="59"/>
  <c r="AV47" i="59"/>
  <c r="AP47" i="59"/>
  <c r="AV19" i="59"/>
  <c r="AQ19" i="59"/>
  <c r="AP19" i="59"/>
  <c r="AO3" i="59"/>
  <c r="AV23" i="59"/>
  <c r="AQ23" i="59"/>
  <c r="AP23" i="59"/>
  <c r="AV44" i="59"/>
  <c r="AP44" i="59"/>
  <c r="AV50" i="59"/>
  <c r="AQ50" i="59"/>
  <c r="AP50" i="59"/>
  <c r="AQ84" i="59"/>
  <c r="AV84" i="59"/>
  <c r="AP84" i="59"/>
  <c r="AP69" i="59"/>
  <c r="AV69" i="59"/>
  <c r="AQ69" i="59"/>
  <c r="AV98" i="59"/>
  <c r="AP98" i="59"/>
  <c r="AQ98" i="59"/>
  <c r="AV8" i="59"/>
  <c r="AQ8" i="59"/>
  <c r="AP8" i="59"/>
  <c r="AP13" i="59"/>
  <c r="AV13" i="59"/>
  <c r="AQ13" i="59"/>
  <c r="AP27" i="59"/>
  <c r="AQ27" i="59"/>
  <c r="AV27" i="59"/>
  <c r="AV73" i="59"/>
  <c r="AQ78" i="59"/>
  <c r="AP78" i="59"/>
  <c r="AO81" i="59"/>
  <c r="AO86" i="59"/>
  <c r="AQ99" i="59"/>
  <c r="AV99" i="59"/>
  <c r="AP99" i="59"/>
  <c r="AQ186" i="59"/>
  <c r="AQ202" i="59"/>
  <c r="AO33" i="59"/>
  <c r="AN39" i="59"/>
  <c r="AO39" i="59" s="1"/>
  <c r="AN57" i="59"/>
  <c r="AO57" i="59" s="1"/>
  <c r="AO62" i="59"/>
  <c r="AO71" i="59"/>
  <c r="AQ76" i="59"/>
  <c r="AV76" i="59"/>
  <c r="AN83" i="59"/>
  <c r="AO83" i="59" s="1"/>
  <c r="AP96" i="59"/>
  <c r="AQ96" i="59"/>
  <c r="AV96" i="59"/>
  <c r="AQ103" i="59"/>
  <c r="AV152" i="59"/>
  <c r="AQ152" i="59"/>
  <c r="AP152" i="59"/>
  <c r="AO43" i="59"/>
  <c r="AO61" i="59"/>
  <c r="AO70" i="59"/>
  <c r="AO75" i="59"/>
  <c r="AV78" i="59"/>
  <c r="AP88" i="59"/>
  <c r="AV88" i="59"/>
  <c r="AQ88" i="59"/>
  <c r="AQ90" i="59"/>
  <c r="AV90" i="59"/>
  <c r="AP90" i="59"/>
  <c r="AV92" i="59"/>
  <c r="AV110" i="59"/>
  <c r="AP110" i="59"/>
  <c r="AQ110" i="59"/>
  <c r="AV114" i="59"/>
  <c r="AV125" i="59"/>
  <c r="AP125" i="59"/>
  <c r="AQ125" i="59"/>
  <c r="AV148" i="59"/>
  <c r="AQ148" i="59"/>
  <c r="AP148" i="59"/>
  <c r="AO34" i="59"/>
  <c r="AN42" i="59"/>
  <c r="AO42" i="59" s="1"/>
  <c r="AN53" i="59"/>
  <c r="AO53" i="59" s="1"/>
  <c r="AQ56" i="59"/>
  <c r="AN63" i="59"/>
  <c r="AO63" i="59" s="1"/>
  <c r="AO74" i="59"/>
  <c r="AQ120" i="59"/>
  <c r="AV160" i="59"/>
  <c r="AQ160" i="59"/>
  <c r="AP160" i="59"/>
  <c r="AV172" i="59"/>
  <c r="AQ172" i="59"/>
  <c r="AP172" i="59"/>
  <c r="AV218" i="59"/>
  <c r="AQ218" i="59"/>
  <c r="AP218" i="59"/>
  <c r="AO68" i="59"/>
  <c r="AO111" i="59"/>
  <c r="AV168" i="59"/>
  <c r="AP168" i="59"/>
  <c r="AN31" i="59"/>
  <c r="AO31" i="59" s="1"/>
  <c r="AN45" i="59"/>
  <c r="AO45" i="59" s="1"/>
  <c r="AO48" i="59"/>
  <c r="AV56" i="59"/>
  <c r="AO58" i="59"/>
  <c r="AO59" i="59"/>
  <c r="AV102" i="59"/>
  <c r="AP102" i="59"/>
  <c r="AQ102" i="59"/>
  <c r="AV135" i="59"/>
  <c r="AQ135" i="59"/>
  <c r="AP135" i="59"/>
  <c r="AO24" i="59"/>
  <c r="AN36" i="59"/>
  <c r="AO36" i="59" s="1"/>
  <c r="AN46" i="59"/>
  <c r="AO46" i="59" s="1"/>
  <c r="AO65" i="59"/>
  <c r="AN67" i="59"/>
  <c r="AO67" i="59" s="1"/>
  <c r="AV85" i="59"/>
  <c r="AQ85" i="59"/>
  <c r="AP85" i="59"/>
  <c r="AV106" i="59"/>
  <c r="AP106" i="59"/>
  <c r="AQ115" i="59"/>
  <c r="AP115" i="59"/>
  <c r="AV115" i="59"/>
  <c r="AQ117" i="59"/>
  <c r="AV117" i="59"/>
  <c r="AP117" i="59"/>
  <c r="AQ119" i="59"/>
  <c r="AP119" i="59"/>
  <c r="AV119" i="59"/>
  <c r="AV121" i="59"/>
  <c r="AQ121" i="59"/>
  <c r="AP121" i="59"/>
  <c r="AV151" i="59"/>
  <c r="AQ151" i="59"/>
  <c r="AP151" i="59"/>
  <c r="AN37" i="59"/>
  <c r="AO37" i="59" s="1"/>
  <c r="AO82" i="59"/>
  <c r="AV89" i="59"/>
  <c r="AQ89" i="59"/>
  <c r="AO101" i="59"/>
  <c r="AV231" i="59"/>
  <c r="AQ231" i="59"/>
  <c r="AP231" i="59"/>
  <c r="AO95" i="59"/>
  <c r="AO108" i="59"/>
  <c r="AN109" i="59"/>
  <c r="AO109" i="59" s="1"/>
  <c r="AN111" i="59"/>
  <c r="AN116" i="59"/>
  <c r="AO116" i="59" s="1"/>
  <c r="AN132" i="59"/>
  <c r="AO132" i="59" s="1"/>
  <c r="AV139" i="59"/>
  <c r="AQ139" i="59"/>
  <c r="AP139" i="59"/>
  <c r="AV143" i="59"/>
  <c r="AQ143" i="59"/>
  <c r="AN176" i="59"/>
  <c r="AO176" i="59" s="1"/>
  <c r="AV194" i="59"/>
  <c r="AQ194" i="59"/>
  <c r="AP194" i="59"/>
  <c r="AN93" i="59"/>
  <c r="AO93" i="59" s="1"/>
  <c r="AN107" i="59"/>
  <c r="AO107" i="59" s="1"/>
  <c r="AN112" i="59"/>
  <c r="AO112" i="59" s="1"/>
  <c r="AO127" i="59"/>
  <c r="AN128" i="59"/>
  <c r="AO128" i="59" s="1"/>
  <c r="AP184" i="59"/>
  <c r="AV184" i="59"/>
  <c r="AQ184" i="59"/>
  <c r="AN97" i="59"/>
  <c r="AO97" i="59" s="1"/>
  <c r="AN131" i="59"/>
  <c r="AO131" i="59" s="1"/>
  <c r="AV134" i="59"/>
  <c r="AQ134" i="59"/>
  <c r="AP134" i="59"/>
  <c r="AV156" i="59"/>
  <c r="AQ156" i="59"/>
  <c r="AP156" i="59"/>
  <c r="AO100" i="59"/>
  <c r="AO126" i="59"/>
  <c r="AV171" i="59"/>
  <c r="AP171" i="59"/>
  <c r="AQ171" i="59"/>
  <c r="AO123" i="59"/>
  <c r="AV164" i="59"/>
  <c r="AQ164" i="59"/>
  <c r="AP164" i="59"/>
  <c r="AV182" i="59"/>
  <c r="AQ182" i="59"/>
  <c r="AO104" i="59"/>
  <c r="AO118" i="59"/>
  <c r="AN122" i="59"/>
  <c r="AO122" i="59" s="1"/>
  <c r="AN145" i="59"/>
  <c r="AO145" i="59" s="1"/>
  <c r="AV175" i="59"/>
  <c r="AQ175" i="59"/>
  <c r="AP175" i="59"/>
  <c r="AN179" i="59"/>
  <c r="AO179" i="59" s="1"/>
  <c r="AV190" i="59"/>
  <c r="AQ190" i="59"/>
  <c r="AP190" i="59"/>
  <c r="AV225" i="59"/>
  <c r="AQ225" i="59"/>
  <c r="AP225" i="59"/>
  <c r="AV228" i="59"/>
  <c r="AQ228" i="59"/>
  <c r="AP228" i="59"/>
  <c r="AN159" i="59"/>
  <c r="AO159" i="59" s="1"/>
  <c r="AN167" i="59"/>
  <c r="AO167" i="59" s="1"/>
  <c r="AN178" i="59"/>
  <c r="AO178" i="59" s="1"/>
  <c r="AP205" i="59"/>
  <c r="AV205" i="59"/>
  <c r="AQ205" i="59"/>
  <c r="AO207" i="59"/>
  <c r="AP230" i="59"/>
  <c r="AV230" i="59"/>
  <c r="AQ230" i="59"/>
  <c r="AN237" i="59"/>
  <c r="AO237" i="59" s="1"/>
  <c r="AN173" i="59"/>
  <c r="AO173" i="59" s="1"/>
  <c r="AN185" i="59"/>
  <c r="AO185" i="59" s="1"/>
  <c r="AO188" i="59"/>
  <c r="AN198" i="59"/>
  <c r="AO198" i="59" s="1"/>
  <c r="AN214" i="59"/>
  <c r="AO214" i="59" s="1"/>
  <c r="AQ220" i="59"/>
  <c r="AP220" i="59"/>
  <c r="AP221" i="59"/>
  <c r="AP189" i="59"/>
  <c r="AQ192" i="59"/>
  <c r="AP192" i="59"/>
  <c r="AP201" i="59"/>
  <c r="AV201" i="59"/>
  <c r="AQ201" i="59"/>
  <c r="AO203" i="59"/>
  <c r="AV223" i="59"/>
  <c r="AQ223" i="59"/>
  <c r="AP223" i="59"/>
  <c r="AQ232" i="59"/>
  <c r="AP232" i="59"/>
  <c r="AN130" i="59"/>
  <c r="AO130" i="59" s="1"/>
  <c r="AO150" i="59"/>
  <c r="AO153" i="59"/>
  <c r="AO161" i="59"/>
  <c r="AO187" i="59"/>
  <c r="AQ189" i="59"/>
  <c r="AN193" i="59"/>
  <c r="AO193" i="59" s="1"/>
  <c r="AO196" i="59"/>
  <c r="AN210" i="59"/>
  <c r="AO210" i="59" s="1"/>
  <c r="AO216" i="59"/>
  <c r="AN217" i="59"/>
  <c r="AO217" i="59" s="1"/>
  <c r="AO226" i="59"/>
  <c r="AP233" i="59"/>
  <c r="AV233" i="59"/>
  <c r="AQ233" i="59"/>
  <c r="AO146" i="59"/>
  <c r="AO149" i="59"/>
  <c r="AN155" i="59"/>
  <c r="AO155" i="59" s="1"/>
  <c r="AN163" i="59"/>
  <c r="AO163" i="59" s="1"/>
  <c r="AO180" i="59"/>
  <c r="AQ197" i="59"/>
  <c r="AO199" i="59"/>
  <c r="AP213" i="59"/>
  <c r="AV213" i="59"/>
  <c r="AQ213" i="59"/>
  <c r="AO215" i="59"/>
  <c r="AO235" i="59"/>
  <c r="AN236" i="59"/>
  <c r="AO236" i="59" s="1"/>
  <c r="AN239" i="59"/>
  <c r="AO239" i="59" s="1"/>
  <c r="AQ154" i="59"/>
  <c r="AN181" i="59"/>
  <c r="AO181" i="59" s="1"/>
  <c r="AO195" i="59"/>
  <c r="AN206" i="59"/>
  <c r="AO206" i="59" s="1"/>
  <c r="AO137" i="59"/>
  <c r="AO138" i="59"/>
  <c r="AO141" i="59"/>
  <c r="AN142" i="59"/>
  <c r="AO142" i="59" s="1"/>
  <c r="AO158" i="59"/>
  <c r="AO166" i="59"/>
  <c r="AO174" i="59"/>
  <c r="AO177" i="59"/>
  <c r="AP209" i="59"/>
  <c r="AV209" i="59"/>
  <c r="AQ209" i="59"/>
  <c r="AO211" i="59"/>
  <c r="AO229" i="59"/>
  <c r="AO234" i="59"/>
  <c r="AW7" i="59" l="1"/>
  <c r="BD7" i="59" s="1"/>
  <c r="BF7" i="59" s="1"/>
  <c r="BC7" i="59"/>
  <c r="BE7" i="59" s="1"/>
  <c r="AP170" i="59"/>
  <c r="AQ170" i="59"/>
  <c r="AV170" i="59"/>
  <c r="AQ6" i="59"/>
  <c r="AP6" i="59"/>
  <c r="AV6" i="59"/>
  <c r="AW202" i="59"/>
  <c r="BD202" i="59" s="1"/>
  <c r="BF202" i="59" s="1"/>
  <c r="BC202" i="59"/>
  <c r="BE202" i="59" s="1"/>
  <c r="AW113" i="59"/>
  <c r="BD113" i="59" s="1"/>
  <c r="BF113" i="59" s="1"/>
  <c r="BC113" i="59"/>
  <c r="BE113" i="59" s="1"/>
  <c r="AW38" i="59"/>
  <c r="BD38" i="59" s="1"/>
  <c r="BF38" i="59" s="1"/>
  <c r="BC38" i="59"/>
  <c r="BE38" i="59" s="1"/>
  <c r="AQ157" i="59"/>
  <c r="AV157" i="59"/>
  <c r="AP157" i="59"/>
  <c r="AP162" i="59"/>
  <c r="AV162" i="59"/>
  <c r="AQ162" i="59"/>
  <c r="AW124" i="59"/>
  <c r="BD124" i="59" s="1"/>
  <c r="BF124" i="59" s="1"/>
  <c r="BC124" i="59"/>
  <c r="BE124" i="59" s="1"/>
  <c r="AW140" i="59"/>
  <c r="BD140" i="59" s="1"/>
  <c r="BF140" i="59" s="1"/>
  <c r="BC140" i="59"/>
  <c r="BE140" i="59" s="1"/>
  <c r="AV105" i="59"/>
  <c r="AQ105" i="59"/>
  <c r="AP105" i="59"/>
  <c r="AP26" i="59"/>
  <c r="AQ26" i="59"/>
  <c r="AV26" i="59"/>
  <c r="AW192" i="59"/>
  <c r="BD192" i="59" s="1"/>
  <c r="BF192" i="59" s="1"/>
  <c r="BC192" i="59"/>
  <c r="BE192" i="59" s="1"/>
  <c r="AP227" i="59"/>
  <c r="AV227" i="59"/>
  <c r="AQ227" i="59"/>
  <c r="AQ32" i="59"/>
  <c r="AP32" i="59"/>
  <c r="AV32" i="59"/>
  <c r="AP79" i="59"/>
  <c r="AQ79" i="59"/>
  <c r="AV79" i="59"/>
  <c r="AQ224" i="59"/>
  <c r="AV224" i="59"/>
  <c r="AP224" i="59"/>
  <c r="AW103" i="59"/>
  <c r="BD103" i="59" s="1"/>
  <c r="BF103" i="59" s="1"/>
  <c r="BC103" i="59"/>
  <c r="BE103" i="59" s="1"/>
  <c r="AV212" i="59"/>
  <c r="AQ212" i="59"/>
  <c r="AP212" i="59"/>
  <c r="AW120" i="59"/>
  <c r="BD120" i="59" s="1"/>
  <c r="BF120" i="59" s="1"/>
  <c r="BC120" i="59"/>
  <c r="BE120" i="59" s="1"/>
  <c r="AP30" i="59"/>
  <c r="AV30" i="59"/>
  <c r="AQ30" i="59"/>
  <c r="AW28" i="59"/>
  <c r="BD28" i="59" s="1"/>
  <c r="BF28" i="59" s="1"/>
  <c r="BC28" i="59"/>
  <c r="BE28" i="59" s="1"/>
  <c r="AV136" i="59"/>
  <c r="AQ136" i="59"/>
  <c r="AP136" i="59"/>
  <c r="AV208" i="59"/>
  <c r="AQ208" i="59"/>
  <c r="AP208" i="59"/>
  <c r="AV165" i="59"/>
  <c r="AQ165" i="59"/>
  <c r="AP165" i="59"/>
  <c r="AP204" i="59"/>
  <c r="AV204" i="59"/>
  <c r="AQ204" i="59"/>
  <c r="AW147" i="59"/>
  <c r="BD147" i="59" s="1"/>
  <c r="BF147" i="59" s="1"/>
  <c r="BC147" i="59"/>
  <c r="BE147" i="59" s="1"/>
  <c r="AQ18" i="59"/>
  <c r="AP18" i="59"/>
  <c r="AV18" i="59"/>
  <c r="AP11" i="59"/>
  <c r="AV11" i="59"/>
  <c r="AQ11" i="59"/>
  <c r="AP21" i="59"/>
  <c r="AV21" i="59"/>
  <c r="AQ21" i="59"/>
  <c r="AW114" i="59"/>
  <c r="BD114" i="59" s="1"/>
  <c r="BF114" i="59" s="1"/>
  <c r="BC114" i="59"/>
  <c r="BE114" i="59" s="1"/>
  <c r="AW23" i="59"/>
  <c r="BD23" i="59" s="1"/>
  <c r="BF23" i="59" s="1"/>
  <c r="BC23" i="59"/>
  <c r="BE23" i="59" s="1"/>
  <c r="AW151" i="59"/>
  <c r="BD151" i="59" s="1"/>
  <c r="BF151" i="59" s="1"/>
  <c r="BC151" i="59"/>
  <c r="BE151" i="59" s="1"/>
  <c r="AW47" i="59"/>
  <c r="BD47" i="59" s="1"/>
  <c r="BF47" i="59" s="1"/>
  <c r="BC47" i="59"/>
  <c r="BE47" i="59" s="1"/>
  <c r="AW77" i="59"/>
  <c r="BD77" i="59" s="1"/>
  <c r="BF77" i="59" s="1"/>
  <c r="BC77" i="59"/>
  <c r="BE77" i="59" s="1"/>
  <c r="AP147" i="59"/>
  <c r="AP94" i="59"/>
  <c r="AW56" i="59"/>
  <c r="BD56" i="59" s="1"/>
  <c r="BF56" i="59" s="1"/>
  <c r="BC56" i="59"/>
  <c r="BE56" i="59" s="1"/>
  <c r="AW148" i="59"/>
  <c r="BD148" i="59" s="1"/>
  <c r="BF148" i="59" s="1"/>
  <c r="BC148" i="59"/>
  <c r="BE148" i="59" s="1"/>
  <c r="AW69" i="59"/>
  <c r="BD69" i="59" s="1"/>
  <c r="BF69" i="59" s="1"/>
  <c r="BC69" i="59"/>
  <c r="BE69" i="59" s="1"/>
  <c r="AW50" i="59"/>
  <c r="BD50" i="59" s="1"/>
  <c r="BF50" i="59" s="1"/>
  <c r="BC50" i="59"/>
  <c r="BE50" i="59" s="1"/>
  <c r="AP4" i="59"/>
  <c r="AQ38" i="59"/>
  <c r="AP154" i="59"/>
  <c r="AV154" i="59"/>
  <c r="AW189" i="59"/>
  <c r="BD189" i="59" s="1"/>
  <c r="BF189" i="59" s="1"/>
  <c r="BC189" i="59"/>
  <c r="BE189" i="59" s="1"/>
  <c r="AW175" i="59"/>
  <c r="BD175" i="59" s="1"/>
  <c r="BF175" i="59" s="1"/>
  <c r="BC175" i="59"/>
  <c r="BE175" i="59" s="1"/>
  <c r="AW172" i="59"/>
  <c r="BD172" i="59" s="1"/>
  <c r="BF172" i="59" s="1"/>
  <c r="BC172" i="59"/>
  <c r="BE172" i="59" s="1"/>
  <c r="AW98" i="59"/>
  <c r="BD98" i="59" s="1"/>
  <c r="BF98" i="59" s="1"/>
  <c r="BC98" i="59"/>
  <c r="BE98" i="59" s="1"/>
  <c r="AV197" i="59"/>
  <c r="AW143" i="59"/>
  <c r="BD143" i="59" s="1"/>
  <c r="BF143" i="59" s="1"/>
  <c r="BC143" i="59"/>
  <c r="BE143" i="59" s="1"/>
  <c r="AW106" i="59"/>
  <c r="BD106" i="59" s="1"/>
  <c r="BF106" i="59" s="1"/>
  <c r="BC106" i="59"/>
  <c r="BE106" i="59" s="1"/>
  <c r="AW27" i="59"/>
  <c r="BD27" i="59" s="1"/>
  <c r="BF27" i="59" s="1"/>
  <c r="BC27" i="59"/>
  <c r="BE27" i="59" s="1"/>
  <c r="AW119" i="59"/>
  <c r="BD119" i="59" s="1"/>
  <c r="BF119" i="59" s="1"/>
  <c r="BC119" i="59"/>
  <c r="BE119" i="59" s="1"/>
  <c r="AQ94" i="59"/>
  <c r="AW160" i="59"/>
  <c r="BD160" i="59" s="1"/>
  <c r="BF160" i="59" s="1"/>
  <c r="BC160" i="59"/>
  <c r="BE160" i="59" s="1"/>
  <c r="AW110" i="59"/>
  <c r="BD110" i="59" s="1"/>
  <c r="BF110" i="59" s="1"/>
  <c r="BC110" i="59"/>
  <c r="BE110" i="59" s="1"/>
  <c r="AW84" i="59"/>
  <c r="BD84" i="59" s="1"/>
  <c r="BF84" i="59" s="1"/>
  <c r="BC84" i="59"/>
  <c r="BE84" i="59" s="1"/>
  <c r="AV4" i="59"/>
  <c r="AW35" i="59"/>
  <c r="BD35" i="59" s="1"/>
  <c r="BF35" i="59" s="1"/>
  <c r="BC35" i="59"/>
  <c r="BE35" i="59" s="1"/>
  <c r="AP28" i="59"/>
  <c r="AW54" i="59"/>
  <c r="BD54" i="59" s="1"/>
  <c r="BF54" i="59" s="1"/>
  <c r="BC54" i="59"/>
  <c r="BE54" i="59" s="1"/>
  <c r="AP38" i="59"/>
  <c r="AW66" i="59"/>
  <c r="BD66" i="59" s="1"/>
  <c r="BF66" i="59" s="1"/>
  <c r="BC66" i="59"/>
  <c r="BE66" i="59" s="1"/>
  <c r="AW232" i="59"/>
  <c r="BD232" i="59" s="1"/>
  <c r="BF232" i="59" s="1"/>
  <c r="BC232" i="59"/>
  <c r="BE232" i="59" s="1"/>
  <c r="AW168" i="59"/>
  <c r="BD168" i="59" s="1"/>
  <c r="BF168" i="59" s="1"/>
  <c r="BC168" i="59"/>
  <c r="BE168" i="59" s="1"/>
  <c r="AW90" i="59"/>
  <c r="BD90" i="59" s="1"/>
  <c r="BF90" i="59" s="1"/>
  <c r="BC90" i="59"/>
  <c r="BE90" i="59" s="1"/>
  <c r="AW13" i="59"/>
  <c r="BD13" i="59" s="1"/>
  <c r="BF13" i="59" s="1"/>
  <c r="BC13" i="59"/>
  <c r="BE13" i="59" s="1"/>
  <c r="AW225" i="59"/>
  <c r="BD225" i="59" s="1"/>
  <c r="BF225" i="59" s="1"/>
  <c r="BC225" i="59"/>
  <c r="BE225" i="59" s="1"/>
  <c r="AW156" i="59"/>
  <c r="BD156" i="59" s="1"/>
  <c r="BF156" i="59" s="1"/>
  <c r="BC156" i="59"/>
  <c r="BE156" i="59" s="1"/>
  <c r="AW89" i="59"/>
  <c r="BD89" i="59" s="1"/>
  <c r="BF89" i="59" s="1"/>
  <c r="BC89" i="59"/>
  <c r="BE89" i="59" s="1"/>
  <c r="AW96" i="59"/>
  <c r="BD96" i="59" s="1"/>
  <c r="BF96" i="59" s="1"/>
  <c r="BC96" i="59"/>
  <c r="BE96" i="59" s="1"/>
  <c r="AW10" i="59"/>
  <c r="BD10" i="59" s="1"/>
  <c r="BF10" i="59" s="1"/>
  <c r="BC10" i="59"/>
  <c r="BE10" i="59" s="1"/>
  <c r="AP144" i="59"/>
  <c r="AW209" i="59"/>
  <c r="BD209" i="59" s="1"/>
  <c r="BF209" i="59" s="1"/>
  <c r="BC209" i="59"/>
  <c r="BE209" i="59" s="1"/>
  <c r="AW223" i="59"/>
  <c r="BD223" i="59" s="1"/>
  <c r="BF223" i="59" s="1"/>
  <c r="BC223" i="59"/>
  <c r="BE223" i="59" s="1"/>
  <c r="AW171" i="59"/>
  <c r="BD171" i="59" s="1"/>
  <c r="BF171" i="59" s="1"/>
  <c r="BC171" i="59"/>
  <c r="BE171" i="59" s="1"/>
  <c r="AQ147" i="59"/>
  <c r="AW88" i="59"/>
  <c r="BD88" i="59" s="1"/>
  <c r="BF88" i="59" s="1"/>
  <c r="BC88" i="59"/>
  <c r="BE88" i="59" s="1"/>
  <c r="AV238" i="59"/>
  <c r="AW190" i="59"/>
  <c r="BD190" i="59" s="1"/>
  <c r="BF190" i="59" s="1"/>
  <c r="BC190" i="59"/>
  <c r="BE190" i="59" s="1"/>
  <c r="AW164" i="59"/>
  <c r="BD164" i="59" s="1"/>
  <c r="BF164" i="59" s="1"/>
  <c r="BC164" i="59"/>
  <c r="BE164" i="59" s="1"/>
  <c r="AW134" i="59"/>
  <c r="BD134" i="59" s="1"/>
  <c r="BF134" i="59" s="1"/>
  <c r="BC134" i="59"/>
  <c r="BE134" i="59" s="1"/>
  <c r="AV144" i="59"/>
  <c r="AW139" i="59"/>
  <c r="BD139" i="59" s="1"/>
  <c r="BF139" i="59" s="1"/>
  <c r="BC139" i="59"/>
  <c r="BE139" i="59" s="1"/>
  <c r="AP113" i="59"/>
  <c r="AP222" i="59"/>
  <c r="AW135" i="59"/>
  <c r="BD135" i="59" s="1"/>
  <c r="BF135" i="59" s="1"/>
  <c r="BC135" i="59"/>
  <c r="BE135" i="59" s="1"/>
  <c r="AP120" i="59"/>
  <c r="AQ92" i="59"/>
  <c r="AP202" i="59"/>
  <c r="AV72" i="59"/>
  <c r="AV22" i="59"/>
  <c r="AW8" i="59"/>
  <c r="BD8" i="59" s="1"/>
  <c r="BF8" i="59" s="1"/>
  <c r="BC8" i="59"/>
  <c r="BE8" i="59" s="1"/>
  <c r="AQ28" i="59"/>
  <c r="AQ80" i="59"/>
  <c r="AW115" i="59"/>
  <c r="BD115" i="59" s="1"/>
  <c r="BF115" i="59" s="1"/>
  <c r="BC115" i="59"/>
  <c r="BE115" i="59" s="1"/>
  <c r="AW94" i="59"/>
  <c r="BD94" i="59" s="1"/>
  <c r="BF94" i="59" s="1"/>
  <c r="BC94" i="59"/>
  <c r="BE94" i="59" s="1"/>
  <c r="AW233" i="59"/>
  <c r="BD233" i="59" s="1"/>
  <c r="BF233" i="59" s="1"/>
  <c r="BC233" i="59"/>
  <c r="BE233" i="59" s="1"/>
  <c r="AP124" i="59"/>
  <c r="AW125" i="59"/>
  <c r="BD125" i="59" s="1"/>
  <c r="BF125" i="59" s="1"/>
  <c r="BC125" i="59"/>
  <c r="BE125" i="59" s="1"/>
  <c r="AW92" i="59"/>
  <c r="BD92" i="59" s="1"/>
  <c r="BF92" i="59" s="1"/>
  <c r="BC92" i="59"/>
  <c r="BE92" i="59" s="1"/>
  <c r="AW78" i="59"/>
  <c r="BD78" i="59" s="1"/>
  <c r="BF78" i="59" s="1"/>
  <c r="BC78" i="59"/>
  <c r="BE78" i="59" s="1"/>
  <c r="AW152" i="59"/>
  <c r="BD152" i="59" s="1"/>
  <c r="BF152" i="59" s="1"/>
  <c r="BC152" i="59"/>
  <c r="BE152" i="59" s="1"/>
  <c r="AW76" i="59"/>
  <c r="BD76" i="59" s="1"/>
  <c r="BF76" i="59" s="1"/>
  <c r="BC76" i="59"/>
  <c r="BE76" i="59" s="1"/>
  <c r="AQ72" i="59"/>
  <c r="AQ22" i="59"/>
  <c r="AW44" i="59"/>
  <c r="BD44" i="59" s="1"/>
  <c r="BF44" i="59" s="1"/>
  <c r="BC44" i="59"/>
  <c r="BE44" i="59" s="1"/>
  <c r="AW14" i="59"/>
  <c r="BD14" i="59" s="1"/>
  <c r="BF14" i="59" s="1"/>
  <c r="BC14" i="59"/>
  <c r="BE14" i="59" s="1"/>
  <c r="AW60" i="59"/>
  <c r="BD60" i="59" s="1"/>
  <c r="BF60" i="59" s="1"/>
  <c r="BC60" i="59"/>
  <c r="BE60" i="59" s="1"/>
  <c r="AW49" i="59"/>
  <c r="BD49" i="59" s="1"/>
  <c r="BF49" i="59" s="1"/>
  <c r="BC49" i="59"/>
  <c r="BE49" i="59" s="1"/>
  <c r="AV80" i="59"/>
  <c r="AW20" i="59"/>
  <c r="BD20" i="59" s="1"/>
  <c r="BF20" i="59" s="1"/>
  <c r="BC20" i="59"/>
  <c r="BE20" i="59" s="1"/>
  <c r="AW213" i="59"/>
  <c r="BD213" i="59" s="1"/>
  <c r="BF213" i="59" s="1"/>
  <c r="BC213" i="59"/>
  <c r="BE213" i="59" s="1"/>
  <c r="AW205" i="59"/>
  <c r="BD205" i="59" s="1"/>
  <c r="BF205" i="59" s="1"/>
  <c r="BC205" i="59"/>
  <c r="BE205" i="59" s="1"/>
  <c r="AW231" i="59"/>
  <c r="BD231" i="59" s="1"/>
  <c r="BF231" i="59" s="1"/>
  <c r="BC231" i="59"/>
  <c r="BE231" i="59" s="1"/>
  <c r="AW218" i="59"/>
  <c r="BD218" i="59" s="1"/>
  <c r="BF218" i="59" s="1"/>
  <c r="BC218" i="59"/>
  <c r="BE218" i="59" s="1"/>
  <c r="AW228" i="59"/>
  <c r="BD228" i="59" s="1"/>
  <c r="BF228" i="59" s="1"/>
  <c r="BC228" i="59"/>
  <c r="BE228" i="59" s="1"/>
  <c r="AQ140" i="59"/>
  <c r="AQ124" i="59"/>
  <c r="AQ113" i="59"/>
  <c r="AW85" i="59"/>
  <c r="BD85" i="59" s="1"/>
  <c r="BF85" i="59" s="1"/>
  <c r="BC85" i="59"/>
  <c r="BE85" i="59" s="1"/>
  <c r="AV222" i="59"/>
  <c r="AP114" i="59"/>
  <c r="AP103" i="59"/>
  <c r="AW99" i="59"/>
  <c r="BD99" i="59" s="1"/>
  <c r="BF99" i="59" s="1"/>
  <c r="BC99" i="59"/>
  <c r="BE99" i="59" s="1"/>
  <c r="AP73" i="59"/>
  <c r="AQ7" i="59"/>
  <c r="AW25" i="59"/>
  <c r="BD25" i="59" s="1"/>
  <c r="BF25" i="59" s="1"/>
  <c r="BC25" i="59"/>
  <c r="BE25" i="59" s="1"/>
  <c r="AW51" i="59"/>
  <c r="BD51" i="59" s="1"/>
  <c r="BF51" i="59" s="1"/>
  <c r="BC51" i="59"/>
  <c r="BE51" i="59" s="1"/>
  <c r="AV12" i="59"/>
  <c r="AV221" i="59"/>
  <c r="AQ221" i="59"/>
  <c r="AW184" i="59"/>
  <c r="BD184" i="59" s="1"/>
  <c r="BF184" i="59" s="1"/>
  <c r="BC184" i="59"/>
  <c r="BE184" i="59" s="1"/>
  <c r="AW73" i="59"/>
  <c r="BD73" i="59" s="1"/>
  <c r="BF73" i="59" s="1"/>
  <c r="BC73" i="59"/>
  <c r="BE73" i="59" s="1"/>
  <c r="AW16" i="59"/>
  <c r="BD16" i="59" s="1"/>
  <c r="BF16" i="59" s="1"/>
  <c r="BC16" i="59"/>
  <c r="BE16" i="59" s="1"/>
  <c r="AW230" i="59"/>
  <c r="BD230" i="59" s="1"/>
  <c r="BF230" i="59" s="1"/>
  <c r="BC230" i="59"/>
  <c r="BE230" i="59" s="1"/>
  <c r="AW182" i="59"/>
  <c r="BD182" i="59" s="1"/>
  <c r="BF182" i="59" s="1"/>
  <c r="BC182" i="59"/>
  <c r="BE182" i="59" s="1"/>
  <c r="AV186" i="59"/>
  <c r="AW15" i="59"/>
  <c r="BD15" i="59" s="1"/>
  <c r="BF15" i="59" s="1"/>
  <c r="BC15" i="59"/>
  <c r="BE15" i="59" s="1"/>
  <c r="AW40" i="59"/>
  <c r="BD40" i="59" s="1"/>
  <c r="BF40" i="59" s="1"/>
  <c r="BC40" i="59"/>
  <c r="BE40" i="59" s="1"/>
  <c r="AW121" i="59"/>
  <c r="BD121" i="59" s="1"/>
  <c r="BF121" i="59" s="1"/>
  <c r="BC121" i="59"/>
  <c r="BE121" i="59" s="1"/>
  <c r="AP238" i="59"/>
  <c r="AP140" i="59"/>
  <c r="AW194" i="59"/>
  <c r="BD194" i="59" s="1"/>
  <c r="BF194" i="59" s="1"/>
  <c r="BC194" i="59"/>
  <c r="BE194" i="59" s="1"/>
  <c r="AW201" i="59"/>
  <c r="BD201" i="59" s="1"/>
  <c r="BF201" i="59" s="1"/>
  <c r="BC201" i="59"/>
  <c r="BE201" i="59" s="1"/>
  <c r="AW117" i="59"/>
  <c r="BD117" i="59" s="1"/>
  <c r="BF117" i="59" s="1"/>
  <c r="BC117" i="59"/>
  <c r="BE117" i="59" s="1"/>
  <c r="AW102" i="59"/>
  <c r="BD102" i="59" s="1"/>
  <c r="BF102" i="59" s="1"/>
  <c r="BC102" i="59"/>
  <c r="BE102" i="59" s="1"/>
  <c r="AW19" i="59"/>
  <c r="BD19" i="59" s="1"/>
  <c r="BF19" i="59" s="1"/>
  <c r="BC19" i="59"/>
  <c r="BE19" i="59" s="1"/>
  <c r="AW55" i="59"/>
  <c r="BD55" i="59" s="1"/>
  <c r="BF55" i="59" s="1"/>
  <c r="BC55" i="59"/>
  <c r="BE55" i="59" s="1"/>
  <c r="AW17" i="59"/>
  <c r="BD17" i="59" s="1"/>
  <c r="BF17" i="59" s="1"/>
  <c r="BC17" i="59"/>
  <c r="BE17" i="59" s="1"/>
  <c r="AW220" i="59"/>
  <c r="BD220" i="59" s="1"/>
  <c r="BF220" i="59" s="1"/>
  <c r="BC220" i="59"/>
  <c r="BE220" i="59" s="1"/>
  <c r="AV109" i="59"/>
  <c r="AQ109" i="59"/>
  <c r="AP109" i="59"/>
  <c r="AP63" i="59"/>
  <c r="AV63" i="59"/>
  <c r="AQ63" i="59"/>
  <c r="AP57" i="59"/>
  <c r="AV57" i="59"/>
  <c r="AQ57" i="59"/>
  <c r="AV142" i="59"/>
  <c r="AQ142" i="59"/>
  <c r="AP142" i="59"/>
  <c r="AV181" i="59"/>
  <c r="AQ181" i="59"/>
  <c r="AP181" i="59"/>
  <c r="AV53" i="59"/>
  <c r="AQ53" i="59"/>
  <c r="AP53" i="59"/>
  <c r="AQ122" i="59"/>
  <c r="AV122" i="59"/>
  <c r="AP122" i="59"/>
  <c r="AQ42" i="59"/>
  <c r="AP42" i="59"/>
  <c r="AV42" i="59"/>
  <c r="AQ107" i="59"/>
  <c r="AV107" i="59"/>
  <c r="AP107" i="59"/>
  <c r="AQ173" i="59"/>
  <c r="AP173" i="59"/>
  <c r="AV173" i="59"/>
  <c r="AV83" i="59"/>
  <c r="AP83" i="59"/>
  <c r="AQ83" i="59"/>
  <c r="AV237" i="59"/>
  <c r="AQ237" i="59"/>
  <c r="AP237" i="59"/>
  <c r="AV167" i="59"/>
  <c r="AQ167" i="59"/>
  <c r="AP167" i="59"/>
  <c r="AQ111" i="59"/>
  <c r="AV111" i="59"/>
  <c r="AP111" i="59"/>
  <c r="AV163" i="59"/>
  <c r="AQ163" i="59"/>
  <c r="AP163" i="59"/>
  <c r="AQ95" i="59"/>
  <c r="AP95" i="59"/>
  <c r="AV95" i="59"/>
  <c r="AV174" i="59"/>
  <c r="AQ174" i="59"/>
  <c r="AP174" i="59"/>
  <c r="AV155" i="59"/>
  <c r="AQ155" i="59"/>
  <c r="AP155" i="59"/>
  <c r="AV217" i="59"/>
  <c r="AQ217" i="59"/>
  <c r="AP217" i="59"/>
  <c r="AV187" i="59"/>
  <c r="AQ187" i="59"/>
  <c r="AP187" i="59"/>
  <c r="AV118" i="59"/>
  <c r="AQ118" i="59"/>
  <c r="AP118" i="59"/>
  <c r="AQ126" i="59"/>
  <c r="AV126" i="59"/>
  <c r="AP126" i="59"/>
  <c r="AV64" i="59"/>
  <c r="AQ64" i="59"/>
  <c r="AP64" i="59"/>
  <c r="AV24" i="59"/>
  <c r="AP24" i="59"/>
  <c r="AQ24" i="59"/>
  <c r="AV48" i="59"/>
  <c r="AQ48" i="59"/>
  <c r="AP48" i="59"/>
  <c r="AV70" i="59"/>
  <c r="AQ70" i="59"/>
  <c r="AP70" i="59"/>
  <c r="AQ62" i="59"/>
  <c r="AP62" i="59"/>
  <c r="AV62" i="59"/>
  <c r="AQ9" i="59"/>
  <c r="AP9" i="59"/>
  <c r="AV9" i="59"/>
  <c r="AV203" i="59"/>
  <c r="AQ203" i="59"/>
  <c r="AP203" i="59"/>
  <c r="AV207" i="59"/>
  <c r="AQ207" i="59"/>
  <c r="AP207" i="59"/>
  <c r="AV75" i="59"/>
  <c r="AQ75" i="59"/>
  <c r="AP75" i="59"/>
  <c r="AQ145" i="59"/>
  <c r="AP145" i="59"/>
  <c r="AV145" i="59"/>
  <c r="AQ82" i="59"/>
  <c r="AP82" i="59"/>
  <c r="AV82" i="59"/>
  <c r="AV71" i="59"/>
  <c r="AQ71" i="59"/>
  <c r="AP71" i="59"/>
  <c r="AV5" i="59"/>
  <c r="AQ5" i="59"/>
  <c r="AP5" i="59"/>
  <c r="AV234" i="59"/>
  <c r="AQ234" i="59"/>
  <c r="AP234" i="59"/>
  <c r="AQ229" i="59"/>
  <c r="AP229" i="59"/>
  <c r="AV229" i="59"/>
  <c r="AP166" i="59"/>
  <c r="AV166" i="59"/>
  <c r="AQ166" i="59"/>
  <c r="AV206" i="59"/>
  <c r="AQ206" i="59"/>
  <c r="AP206" i="59"/>
  <c r="AV239" i="59"/>
  <c r="AQ239" i="59"/>
  <c r="AP239" i="59"/>
  <c r="AV199" i="59"/>
  <c r="AQ199" i="59"/>
  <c r="AP199" i="59"/>
  <c r="AQ149" i="59"/>
  <c r="AP149" i="59"/>
  <c r="AV149" i="59"/>
  <c r="AQ216" i="59"/>
  <c r="AP216" i="59"/>
  <c r="AV216" i="59"/>
  <c r="AQ169" i="59"/>
  <c r="AP169" i="59"/>
  <c r="AV169" i="59"/>
  <c r="AV214" i="59"/>
  <c r="AQ214" i="59"/>
  <c r="AP214" i="59"/>
  <c r="AV179" i="59"/>
  <c r="AQ179" i="59"/>
  <c r="AP179" i="59"/>
  <c r="AV104" i="59"/>
  <c r="AQ104" i="59"/>
  <c r="AP104" i="59"/>
  <c r="AV100" i="59"/>
  <c r="AQ100" i="59"/>
  <c r="AP100" i="59"/>
  <c r="AV131" i="59"/>
  <c r="AQ131" i="59"/>
  <c r="AP131" i="59"/>
  <c r="AV52" i="59"/>
  <c r="AQ52" i="59"/>
  <c r="AP52" i="59"/>
  <c r="AQ45" i="59"/>
  <c r="AP45" i="59"/>
  <c r="AV45" i="59"/>
  <c r="AV61" i="59"/>
  <c r="AQ61" i="59"/>
  <c r="AP61" i="59"/>
  <c r="AQ86" i="59"/>
  <c r="AV86" i="59"/>
  <c r="AP86" i="59"/>
  <c r="AV193" i="59"/>
  <c r="AQ193" i="59"/>
  <c r="AP193" i="59"/>
  <c r="AQ58" i="59"/>
  <c r="AV58" i="59"/>
  <c r="AP58" i="59"/>
  <c r="AQ200" i="59"/>
  <c r="AP200" i="59"/>
  <c r="AV200" i="59"/>
  <c r="AP97" i="59"/>
  <c r="AV97" i="59"/>
  <c r="AQ97" i="59"/>
  <c r="AV112" i="59"/>
  <c r="AQ112" i="59"/>
  <c r="AP112" i="59"/>
  <c r="AQ132" i="59"/>
  <c r="AV132" i="59"/>
  <c r="AP132" i="59"/>
  <c r="AV37" i="59"/>
  <c r="AQ37" i="59"/>
  <c r="AP37" i="59"/>
  <c r="AV31" i="59"/>
  <c r="AQ31" i="59"/>
  <c r="AP31" i="59"/>
  <c r="AV43" i="59"/>
  <c r="AQ43" i="59"/>
  <c r="AP43" i="59"/>
  <c r="AV81" i="59"/>
  <c r="AQ81" i="59"/>
  <c r="AP81" i="59"/>
  <c r="AP137" i="59"/>
  <c r="AV137" i="59"/>
  <c r="AQ137" i="59"/>
  <c r="AQ180" i="59"/>
  <c r="AP180" i="59"/>
  <c r="AV180" i="59"/>
  <c r="AP108" i="59"/>
  <c r="AV108" i="59"/>
  <c r="AQ108" i="59"/>
  <c r="AV46" i="59"/>
  <c r="AQ46" i="59"/>
  <c r="AP46" i="59"/>
  <c r="AV74" i="59"/>
  <c r="AQ74" i="59"/>
  <c r="AP74" i="59"/>
  <c r="AQ3" i="59"/>
  <c r="AP3" i="59"/>
  <c r="AV3" i="59"/>
  <c r="BC3" i="59" s="1"/>
  <c r="BE3" i="59" s="1"/>
  <c r="AV226" i="59"/>
  <c r="AQ226" i="59"/>
  <c r="AP226" i="59"/>
  <c r="AQ68" i="59"/>
  <c r="AP68" i="59"/>
  <c r="AV68" i="59"/>
  <c r="AV211" i="59"/>
  <c r="AQ211" i="59"/>
  <c r="AP211" i="59"/>
  <c r="AV195" i="59"/>
  <c r="AQ195" i="59"/>
  <c r="AP195" i="59"/>
  <c r="AV146" i="59"/>
  <c r="AQ146" i="59"/>
  <c r="AP146" i="59"/>
  <c r="AQ183" i="59"/>
  <c r="AP183" i="59"/>
  <c r="AV183" i="59"/>
  <c r="AV91" i="59"/>
  <c r="AQ91" i="59"/>
  <c r="AP91" i="59"/>
  <c r="AV87" i="59"/>
  <c r="AQ87" i="59"/>
  <c r="AP87" i="59"/>
  <c r="AQ235" i="59"/>
  <c r="AP235" i="59"/>
  <c r="AV235" i="59"/>
  <c r="AP133" i="59"/>
  <c r="AV133" i="59"/>
  <c r="AQ133" i="59"/>
  <c r="AQ153" i="59"/>
  <c r="AP153" i="59"/>
  <c r="AV153" i="59"/>
  <c r="AV198" i="59"/>
  <c r="AQ198" i="59"/>
  <c r="AP198" i="59"/>
  <c r="AV178" i="59"/>
  <c r="AQ178" i="59"/>
  <c r="AP178" i="59"/>
  <c r="AQ176" i="59"/>
  <c r="AP176" i="59"/>
  <c r="AV176" i="59"/>
  <c r="AV116" i="59"/>
  <c r="AQ116" i="59"/>
  <c r="AP116" i="59"/>
  <c r="AV101" i="59"/>
  <c r="AQ101" i="59"/>
  <c r="AP101" i="59"/>
  <c r="AV29" i="59"/>
  <c r="AQ29" i="59"/>
  <c r="AP29" i="59"/>
  <c r="AV34" i="59"/>
  <c r="AP34" i="59"/>
  <c r="AQ34" i="59"/>
  <c r="AQ39" i="59"/>
  <c r="AV39" i="59"/>
  <c r="AP39" i="59"/>
  <c r="AQ36" i="59"/>
  <c r="AV36" i="59"/>
  <c r="AP36" i="59"/>
  <c r="AP158" i="59"/>
  <c r="AV158" i="59"/>
  <c r="AQ158" i="59"/>
  <c r="AQ141" i="59"/>
  <c r="AP141" i="59"/>
  <c r="AV141" i="59"/>
  <c r="AV210" i="59"/>
  <c r="AQ210" i="59"/>
  <c r="AP210" i="59"/>
  <c r="AQ188" i="59"/>
  <c r="AP188" i="59"/>
  <c r="AV188" i="59"/>
  <c r="AP123" i="59"/>
  <c r="AV123" i="59"/>
  <c r="AQ123" i="59"/>
  <c r="AV93" i="59"/>
  <c r="AQ93" i="59"/>
  <c r="AP93" i="59"/>
  <c r="AV67" i="59"/>
  <c r="AP67" i="59"/>
  <c r="AQ67" i="59"/>
  <c r="AQ33" i="59"/>
  <c r="AP33" i="59"/>
  <c r="AV33" i="59"/>
  <c r="AV41" i="59"/>
  <c r="AQ41" i="59"/>
  <c r="AP41" i="59"/>
  <c r="AP129" i="59"/>
  <c r="AQ129" i="59"/>
  <c r="AV129" i="59"/>
  <c r="AP127" i="59"/>
  <c r="AQ127" i="59"/>
  <c r="AV127" i="59"/>
  <c r="AP177" i="59"/>
  <c r="AV177" i="59"/>
  <c r="AQ177" i="59"/>
  <c r="AV159" i="59"/>
  <c r="AQ159" i="59"/>
  <c r="AP159" i="59"/>
  <c r="AV236" i="59"/>
  <c r="AQ236" i="59"/>
  <c r="AP236" i="59"/>
  <c r="AQ161" i="59"/>
  <c r="AP161" i="59"/>
  <c r="AV161" i="59"/>
  <c r="AV219" i="59"/>
  <c r="AQ219" i="59"/>
  <c r="AP219" i="59"/>
  <c r="AP150" i="59"/>
  <c r="AV150" i="59"/>
  <c r="AQ150" i="59"/>
  <c r="AV138" i="59"/>
  <c r="AQ138" i="59"/>
  <c r="AP138" i="59"/>
  <c r="AV215" i="59"/>
  <c r="AQ215" i="59"/>
  <c r="AP215" i="59"/>
  <c r="AV191" i="59"/>
  <c r="AQ191" i="59"/>
  <c r="AP191" i="59"/>
  <c r="AQ196" i="59"/>
  <c r="AP196" i="59"/>
  <c r="AV196" i="59"/>
  <c r="AP130" i="59"/>
  <c r="AV130" i="59"/>
  <c r="AQ130" i="59"/>
  <c r="AV185" i="59"/>
  <c r="AQ185" i="59"/>
  <c r="AP185" i="59"/>
  <c r="AQ128" i="59"/>
  <c r="AP128" i="59"/>
  <c r="AV128" i="59"/>
  <c r="AQ65" i="59"/>
  <c r="AP65" i="59"/>
  <c r="AV65" i="59"/>
  <c r="AP59" i="59"/>
  <c r="AV59" i="59"/>
  <c r="AQ59" i="59"/>
  <c r="AW158" i="59" l="1"/>
  <c r="BD158" i="59" s="1"/>
  <c r="BF158" i="59" s="1"/>
  <c r="BC158" i="59"/>
  <c r="BE158" i="59" s="1"/>
  <c r="AW29" i="59"/>
  <c r="BD29" i="59" s="1"/>
  <c r="BF29" i="59" s="1"/>
  <c r="BC29" i="59"/>
  <c r="BE29" i="59" s="1"/>
  <c r="AW132" i="59"/>
  <c r="BD132" i="59" s="1"/>
  <c r="BF132" i="59" s="1"/>
  <c r="BC132" i="59"/>
  <c r="BE132" i="59" s="1"/>
  <c r="AW179" i="59"/>
  <c r="BD179" i="59" s="1"/>
  <c r="BF179" i="59" s="1"/>
  <c r="BC179" i="59"/>
  <c r="BE179" i="59" s="1"/>
  <c r="AW145" i="59"/>
  <c r="BD145" i="59" s="1"/>
  <c r="BF145" i="59" s="1"/>
  <c r="BC145" i="59"/>
  <c r="BE145" i="59" s="1"/>
  <c r="AW42" i="59"/>
  <c r="BD42" i="59" s="1"/>
  <c r="BF42" i="59" s="1"/>
  <c r="BC42" i="59"/>
  <c r="BE42" i="59" s="1"/>
  <c r="AW39" i="59"/>
  <c r="BD39" i="59" s="1"/>
  <c r="BF39" i="59" s="1"/>
  <c r="BC39" i="59"/>
  <c r="BE39" i="59" s="1"/>
  <c r="AW137" i="59"/>
  <c r="BD137" i="59" s="1"/>
  <c r="BF137" i="59" s="1"/>
  <c r="BC137" i="59"/>
  <c r="BE137" i="59" s="1"/>
  <c r="AW229" i="59"/>
  <c r="BD229" i="59" s="1"/>
  <c r="BF229" i="59" s="1"/>
  <c r="BC229" i="59"/>
  <c r="BE229" i="59" s="1"/>
  <c r="AW5" i="59"/>
  <c r="BD5" i="59" s="1"/>
  <c r="BF5" i="59" s="1"/>
  <c r="BC5" i="59"/>
  <c r="BE5" i="59" s="1"/>
  <c r="AW217" i="59"/>
  <c r="BD217" i="59" s="1"/>
  <c r="BF217" i="59" s="1"/>
  <c r="BC217" i="59"/>
  <c r="BE217" i="59" s="1"/>
  <c r="AW83" i="59"/>
  <c r="BD83" i="59" s="1"/>
  <c r="BF83" i="59" s="1"/>
  <c r="BC83" i="59"/>
  <c r="BE83" i="59" s="1"/>
  <c r="AW4" i="59"/>
  <c r="BD4" i="59" s="1"/>
  <c r="BF4" i="59" s="1"/>
  <c r="BC4" i="59"/>
  <c r="BE4" i="59" s="1"/>
  <c r="AW197" i="59"/>
  <c r="BD197" i="59" s="1"/>
  <c r="BF197" i="59" s="1"/>
  <c r="BC197" i="59"/>
  <c r="BE197" i="59" s="1"/>
  <c r="AW157" i="59"/>
  <c r="BD157" i="59" s="1"/>
  <c r="BF157" i="59" s="1"/>
  <c r="BC157" i="59"/>
  <c r="BE157" i="59" s="1"/>
  <c r="AW6" i="59"/>
  <c r="BD6" i="59" s="1"/>
  <c r="BF6" i="59" s="1"/>
  <c r="BC6" i="59"/>
  <c r="BE6" i="59" s="1"/>
  <c r="AW150" i="59"/>
  <c r="BD150" i="59" s="1"/>
  <c r="BF150" i="59" s="1"/>
  <c r="BC150" i="59"/>
  <c r="BE150" i="59" s="1"/>
  <c r="AW159" i="59"/>
  <c r="BD159" i="59" s="1"/>
  <c r="BF159" i="59" s="1"/>
  <c r="BC159" i="59"/>
  <c r="BE159" i="59" s="1"/>
  <c r="AW153" i="59"/>
  <c r="BD153" i="59" s="1"/>
  <c r="BF153" i="59" s="1"/>
  <c r="BC153" i="59"/>
  <c r="BE153" i="59" s="1"/>
  <c r="AW43" i="59"/>
  <c r="BD43" i="59" s="1"/>
  <c r="BF43" i="59" s="1"/>
  <c r="BC43" i="59"/>
  <c r="BE43" i="59" s="1"/>
  <c r="AW193" i="59"/>
  <c r="BD193" i="59" s="1"/>
  <c r="BF193" i="59" s="1"/>
  <c r="BC193" i="59"/>
  <c r="BE193" i="59" s="1"/>
  <c r="AW53" i="59"/>
  <c r="BD53" i="59" s="1"/>
  <c r="BF53" i="59" s="1"/>
  <c r="BC53" i="59"/>
  <c r="BE53" i="59" s="1"/>
  <c r="AW138" i="59"/>
  <c r="BD138" i="59" s="1"/>
  <c r="BF138" i="59" s="1"/>
  <c r="BC138" i="59"/>
  <c r="BE138" i="59" s="1"/>
  <c r="AW188" i="59"/>
  <c r="BD188" i="59" s="1"/>
  <c r="BF188" i="59" s="1"/>
  <c r="BC188" i="59"/>
  <c r="BE188" i="59" s="1"/>
  <c r="AW46" i="59"/>
  <c r="BD46" i="59" s="1"/>
  <c r="BF46" i="59" s="1"/>
  <c r="BC46" i="59"/>
  <c r="BE46" i="59" s="1"/>
  <c r="AW65" i="59"/>
  <c r="BD65" i="59" s="1"/>
  <c r="BF65" i="59" s="1"/>
  <c r="BC65" i="59"/>
  <c r="BE65" i="59" s="1"/>
  <c r="AW185" i="59"/>
  <c r="BD185" i="59" s="1"/>
  <c r="BF185" i="59" s="1"/>
  <c r="BC185" i="59"/>
  <c r="BE185" i="59" s="1"/>
  <c r="AW177" i="59"/>
  <c r="BD177" i="59" s="1"/>
  <c r="BF177" i="59" s="1"/>
  <c r="BC177" i="59"/>
  <c r="BE177" i="59" s="1"/>
  <c r="AW67" i="59"/>
  <c r="BD67" i="59" s="1"/>
  <c r="BF67" i="59" s="1"/>
  <c r="BC67" i="59"/>
  <c r="BE67" i="59" s="1"/>
  <c r="AW211" i="59"/>
  <c r="BD211" i="59" s="1"/>
  <c r="BF211" i="59" s="1"/>
  <c r="BC211" i="59"/>
  <c r="BE211" i="59" s="1"/>
  <c r="AW86" i="59"/>
  <c r="BD86" i="59" s="1"/>
  <c r="BF86" i="59" s="1"/>
  <c r="BC86" i="59"/>
  <c r="BE86" i="59" s="1"/>
  <c r="AW100" i="59"/>
  <c r="BD100" i="59" s="1"/>
  <c r="BF100" i="59" s="1"/>
  <c r="BC100" i="59"/>
  <c r="BE100" i="59" s="1"/>
  <c r="AW149" i="59"/>
  <c r="BD149" i="59" s="1"/>
  <c r="BF149" i="59" s="1"/>
  <c r="BC149" i="59"/>
  <c r="BE149" i="59" s="1"/>
  <c r="AW239" i="59"/>
  <c r="BD239" i="59" s="1"/>
  <c r="BF239" i="59" s="1"/>
  <c r="BC239" i="59"/>
  <c r="BE239" i="59" s="1"/>
  <c r="AW24" i="59"/>
  <c r="BD24" i="59" s="1"/>
  <c r="BF24" i="59" s="1"/>
  <c r="BC24" i="59"/>
  <c r="BE24" i="59" s="1"/>
  <c r="AW173" i="59"/>
  <c r="BD173" i="59" s="1"/>
  <c r="BF173" i="59" s="1"/>
  <c r="BC173" i="59"/>
  <c r="BE173" i="59" s="1"/>
  <c r="AW80" i="59"/>
  <c r="BD80" i="59" s="1"/>
  <c r="BF80" i="59" s="1"/>
  <c r="BC80" i="59"/>
  <c r="BE80" i="59" s="1"/>
  <c r="AW22" i="59"/>
  <c r="BD22" i="59" s="1"/>
  <c r="BF22" i="59" s="1"/>
  <c r="BC22" i="59"/>
  <c r="BE22" i="59" s="1"/>
  <c r="AW154" i="59"/>
  <c r="BD154" i="59" s="1"/>
  <c r="BF154" i="59" s="1"/>
  <c r="BC154" i="59"/>
  <c r="BE154" i="59" s="1"/>
  <c r="AW165" i="59"/>
  <c r="BD165" i="59" s="1"/>
  <c r="BF165" i="59" s="1"/>
  <c r="BC165" i="59"/>
  <c r="BE165" i="59" s="1"/>
  <c r="AW212" i="59"/>
  <c r="BD212" i="59" s="1"/>
  <c r="BF212" i="59" s="1"/>
  <c r="BC212" i="59"/>
  <c r="BE212" i="59" s="1"/>
  <c r="AW191" i="59"/>
  <c r="BD191" i="59" s="1"/>
  <c r="BF191" i="59" s="1"/>
  <c r="BC191" i="59"/>
  <c r="BE191" i="59" s="1"/>
  <c r="AW101" i="59"/>
  <c r="BD101" i="59" s="1"/>
  <c r="BF101" i="59" s="1"/>
  <c r="BC101" i="59"/>
  <c r="BE101" i="59" s="1"/>
  <c r="AW203" i="59"/>
  <c r="BD203" i="59" s="1"/>
  <c r="BF203" i="59" s="1"/>
  <c r="BC203" i="59"/>
  <c r="BE203" i="59" s="1"/>
  <c r="AW167" i="59"/>
  <c r="BD167" i="59" s="1"/>
  <c r="BF167" i="59" s="1"/>
  <c r="BC167" i="59"/>
  <c r="BE167" i="59" s="1"/>
  <c r="AW181" i="59"/>
  <c r="BD181" i="59" s="1"/>
  <c r="BF181" i="59" s="1"/>
  <c r="BC181" i="59"/>
  <c r="BE181" i="59" s="1"/>
  <c r="AW72" i="59"/>
  <c r="BD72" i="59" s="1"/>
  <c r="BF72" i="59" s="1"/>
  <c r="BC72" i="59"/>
  <c r="BE72" i="59" s="1"/>
  <c r="AW21" i="59"/>
  <c r="BD21" i="59" s="1"/>
  <c r="BF21" i="59" s="1"/>
  <c r="BC21" i="59"/>
  <c r="BE21" i="59" s="1"/>
  <c r="AW32" i="59"/>
  <c r="BD32" i="59" s="1"/>
  <c r="BF32" i="59" s="1"/>
  <c r="BC32" i="59"/>
  <c r="BE32" i="59" s="1"/>
  <c r="AW26" i="59"/>
  <c r="BD26" i="59" s="1"/>
  <c r="BF26" i="59" s="1"/>
  <c r="BC26" i="59"/>
  <c r="BE26" i="59" s="1"/>
  <c r="AW130" i="59"/>
  <c r="BD130" i="59" s="1"/>
  <c r="BF130" i="59" s="1"/>
  <c r="BC130" i="59"/>
  <c r="BE130" i="59" s="1"/>
  <c r="AW127" i="59"/>
  <c r="BD127" i="59" s="1"/>
  <c r="BF127" i="59" s="1"/>
  <c r="BC127" i="59"/>
  <c r="BE127" i="59" s="1"/>
  <c r="AW41" i="59"/>
  <c r="BD41" i="59" s="1"/>
  <c r="BF41" i="59" s="1"/>
  <c r="BC41" i="59"/>
  <c r="BE41" i="59" s="1"/>
  <c r="AW178" i="59"/>
  <c r="BD178" i="59" s="1"/>
  <c r="BF178" i="59" s="1"/>
  <c r="BC178" i="59"/>
  <c r="BE178" i="59" s="1"/>
  <c r="AW133" i="59"/>
  <c r="BD133" i="59" s="1"/>
  <c r="BF133" i="59" s="1"/>
  <c r="BC133" i="59"/>
  <c r="BE133" i="59" s="1"/>
  <c r="AW146" i="59"/>
  <c r="BD146" i="59" s="1"/>
  <c r="BF146" i="59" s="1"/>
  <c r="BC146" i="59"/>
  <c r="BE146" i="59" s="1"/>
  <c r="AW112" i="59"/>
  <c r="BD112" i="59" s="1"/>
  <c r="BF112" i="59" s="1"/>
  <c r="BC112" i="59"/>
  <c r="BE112" i="59" s="1"/>
  <c r="AW58" i="59"/>
  <c r="BD58" i="59" s="1"/>
  <c r="BF58" i="59" s="1"/>
  <c r="BC58" i="59"/>
  <c r="BE58" i="59" s="1"/>
  <c r="AW52" i="59"/>
  <c r="BD52" i="59" s="1"/>
  <c r="BF52" i="59" s="1"/>
  <c r="BC52" i="59"/>
  <c r="BE52" i="59" s="1"/>
  <c r="AW169" i="59"/>
  <c r="BD169" i="59" s="1"/>
  <c r="BF169" i="59" s="1"/>
  <c r="BC169" i="59"/>
  <c r="BE169" i="59" s="1"/>
  <c r="AW71" i="59"/>
  <c r="BD71" i="59" s="1"/>
  <c r="BF71" i="59" s="1"/>
  <c r="BC71" i="59"/>
  <c r="BE71" i="59" s="1"/>
  <c r="AW9" i="59"/>
  <c r="BD9" i="59" s="1"/>
  <c r="BF9" i="59" s="1"/>
  <c r="BC9" i="59"/>
  <c r="BE9" i="59" s="1"/>
  <c r="AW70" i="59"/>
  <c r="BD70" i="59" s="1"/>
  <c r="BF70" i="59" s="1"/>
  <c r="BC70" i="59"/>
  <c r="BE70" i="59" s="1"/>
  <c r="AW155" i="59"/>
  <c r="BD155" i="59" s="1"/>
  <c r="BF155" i="59" s="1"/>
  <c r="BC155" i="59"/>
  <c r="BE155" i="59" s="1"/>
  <c r="AW122" i="59"/>
  <c r="BD122" i="59" s="1"/>
  <c r="BF122" i="59" s="1"/>
  <c r="BC122" i="59"/>
  <c r="BE122" i="59" s="1"/>
  <c r="AW221" i="59"/>
  <c r="BD221" i="59" s="1"/>
  <c r="BF221" i="59" s="1"/>
  <c r="BC221" i="59"/>
  <c r="BE221" i="59" s="1"/>
  <c r="AW238" i="59"/>
  <c r="BD238" i="59" s="1"/>
  <c r="BF238" i="59" s="1"/>
  <c r="BC238" i="59"/>
  <c r="BE238" i="59" s="1"/>
  <c r="AW30" i="59"/>
  <c r="BD30" i="59" s="1"/>
  <c r="BF30" i="59" s="1"/>
  <c r="BC30" i="59"/>
  <c r="BE30" i="59" s="1"/>
  <c r="AW170" i="59"/>
  <c r="BD170" i="59" s="1"/>
  <c r="BF170" i="59" s="1"/>
  <c r="BC170" i="59"/>
  <c r="BE170" i="59" s="1"/>
  <c r="AW87" i="59"/>
  <c r="BD87" i="59" s="1"/>
  <c r="BF87" i="59" s="1"/>
  <c r="BC87" i="59"/>
  <c r="BE87" i="59" s="1"/>
  <c r="AW108" i="59"/>
  <c r="BD108" i="59" s="1"/>
  <c r="BF108" i="59" s="1"/>
  <c r="BC108" i="59"/>
  <c r="BE108" i="59" s="1"/>
  <c r="AW214" i="59"/>
  <c r="BD214" i="59" s="1"/>
  <c r="BF214" i="59" s="1"/>
  <c r="BC214" i="59"/>
  <c r="BE214" i="59" s="1"/>
  <c r="AW63" i="59"/>
  <c r="BD63" i="59" s="1"/>
  <c r="BF63" i="59" s="1"/>
  <c r="BC63" i="59"/>
  <c r="BE63" i="59" s="1"/>
  <c r="AW180" i="59"/>
  <c r="BD180" i="59" s="1"/>
  <c r="BF180" i="59" s="1"/>
  <c r="BC180" i="59"/>
  <c r="BE180" i="59" s="1"/>
  <c r="AW82" i="59"/>
  <c r="BD82" i="59" s="1"/>
  <c r="BF82" i="59" s="1"/>
  <c r="BC82" i="59"/>
  <c r="BE82" i="59" s="1"/>
  <c r="AW12" i="59"/>
  <c r="BD12" i="59" s="1"/>
  <c r="BF12" i="59" s="1"/>
  <c r="BC12" i="59"/>
  <c r="BE12" i="59" s="1"/>
  <c r="AW208" i="59"/>
  <c r="BD208" i="59" s="1"/>
  <c r="BF208" i="59" s="1"/>
  <c r="BC208" i="59"/>
  <c r="BE208" i="59" s="1"/>
  <c r="AW31" i="59"/>
  <c r="BD31" i="59" s="1"/>
  <c r="BF31" i="59" s="1"/>
  <c r="BC31" i="59"/>
  <c r="BE31" i="59" s="1"/>
  <c r="AW33" i="59"/>
  <c r="BD33" i="59" s="1"/>
  <c r="BF33" i="59" s="1"/>
  <c r="BC33" i="59"/>
  <c r="BE33" i="59" s="1"/>
  <c r="AW81" i="59"/>
  <c r="BD81" i="59" s="1"/>
  <c r="BF81" i="59" s="1"/>
  <c r="BC81" i="59"/>
  <c r="BE81" i="59" s="1"/>
  <c r="AW144" i="59"/>
  <c r="BD144" i="59" s="1"/>
  <c r="BF144" i="59" s="1"/>
  <c r="BC144" i="59"/>
  <c r="BE144" i="59" s="1"/>
  <c r="AW196" i="59"/>
  <c r="BD196" i="59" s="1"/>
  <c r="BF196" i="59" s="1"/>
  <c r="BC196" i="59"/>
  <c r="BE196" i="59" s="1"/>
  <c r="AW116" i="59"/>
  <c r="BD116" i="59" s="1"/>
  <c r="BF116" i="59" s="1"/>
  <c r="BC116" i="59"/>
  <c r="BE116" i="59" s="1"/>
  <c r="AW91" i="59"/>
  <c r="BD91" i="59" s="1"/>
  <c r="BF91" i="59" s="1"/>
  <c r="BC91" i="59"/>
  <c r="BE91" i="59" s="1"/>
  <c r="AW74" i="59"/>
  <c r="BD74" i="59" s="1"/>
  <c r="BF74" i="59" s="1"/>
  <c r="BC74" i="59"/>
  <c r="BE74" i="59" s="1"/>
  <c r="AW37" i="59"/>
  <c r="BD37" i="59" s="1"/>
  <c r="BF37" i="59" s="1"/>
  <c r="BC37" i="59"/>
  <c r="BE37" i="59" s="1"/>
  <c r="AW61" i="59"/>
  <c r="BD61" i="59" s="1"/>
  <c r="BF61" i="59" s="1"/>
  <c r="BC61" i="59"/>
  <c r="BE61" i="59" s="1"/>
  <c r="AW234" i="59"/>
  <c r="BD234" i="59" s="1"/>
  <c r="BF234" i="59" s="1"/>
  <c r="BC234" i="59"/>
  <c r="BE234" i="59" s="1"/>
  <c r="AW187" i="59"/>
  <c r="BD187" i="59" s="1"/>
  <c r="BF187" i="59" s="1"/>
  <c r="BC187" i="59"/>
  <c r="BE187" i="59" s="1"/>
  <c r="AW237" i="59"/>
  <c r="BD237" i="59" s="1"/>
  <c r="BF237" i="59" s="1"/>
  <c r="BC237" i="59"/>
  <c r="BE237" i="59" s="1"/>
  <c r="AW107" i="59"/>
  <c r="BD107" i="59" s="1"/>
  <c r="BF107" i="59" s="1"/>
  <c r="BC107" i="59"/>
  <c r="BE107" i="59" s="1"/>
  <c r="AW142" i="59"/>
  <c r="BD142" i="59" s="1"/>
  <c r="BF142" i="59" s="1"/>
  <c r="BC142" i="59"/>
  <c r="BE142" i="59" s="1"/>
  <c r="AW11" i="59"/>
  <c r="BD11" i="59" s="1"/>
  <c r="BF11" i="59" s="1"/>
  <c r="BC11" i="59"/>
  <c r="BE11" i="59" s="1"/>
  <c r="AW204" i="59"/>
  <c r="BD204" i="59" s="1"/>
  <c r="BF204" i="59" s="1"/>
  <c r="BC204" i="59"/>
  <c r="BE204" i="59" s="1"/>
  <c r="AW224" i="59"/>
  <c r="BD224" i="59" s="1"/>
  <c r="BF224" i="59" s="1"/>
  <c r="BC224" i="59"/>
  <c r="BE224" i="59" s="1"/>
  <c r="AW162" i="59"/>
  <c r="BD162" i="59" s="1"/>
  <c r="BF162" i="59" s="1"/>
  <c r="BC162" i="59"/>
  <c r="BE162" i="59" s="1"/>
  <c r="AW68" i="59"/>
  <c r="BD68" i="59" s="1"/>
  <c r="BF68" i="59" s="1"/>
  <c r="BC68" i="59"/>
  <c r="BE68" i="59" s="1"/>
  <c r="AW118" i="59"/>
  <c r="BD118" i="59" s="1"/>
  <c r="BF118" i="59" s="1"/>
  <c r="BC118" i="59"/>
  <c r="BE118" i="59" s="1"/>
  <c r="AW128" i="59"/>
  <c r="BD128" i="59" s="1"/>
  <c r="BF128" i="59" s="1"/>
  <c r="BC128" i="59"/>
  <c r="BE128" i="59" s="1"/>
  <c r="AW236" i="59"/>
  <c r="BD236" i="59" s="1"/>
  <c r="BF236" i="59" s="1"/>
  <c r="BC236" i="59"/>
  <c r="BE236" i="59" s="1"/>
  <c r="AW93" i="59"/>
  <c r="BD93" i="59" s="1"/>
  <c r="BF93" i="59" s="1"/>
  <c r="BC93" i="59"/>
  <c r="BE93" i="59" s="1"/>
  <c r="AW34" i="59"/>
  <c r="BD34" i="59" s="1"/>
  <c r="BF34" i="59" s="1"/>
  <c r="BC34" i="59"/>
  <c r="BE34" i="59" s="1"/>
  <c r="AW104" i="59"/>
  <c r="BD104" i="59" s="1"/>
  <c r="BF104" i="59" s="1"/>
  <c r="BC104" i="59"/>
  <c r="BE104" i="59" s="1"/>
  <c r="AW206" i="59"/>
  <c r="BD206" i="59" s="1"/>
  <c r="BF206" i="59" s="1"/>
  <c r="BC206" i="59"/>
  <c r="BE206" i="59" s="1"/>
  <c r="AW75" i="59"/>
  <c r="BD75" i="59" s="1"/>
  <c r="BF75" i="59" s="1"/>
  <c r="BC75" i="59"/>
  <c r="BE75" i="59" s="1"/>
  <c r="AW64" i="59"/>
  <c r="BD64" i="59" s="1"/>
  <c r="BF64" i="59" s="1"/>
  <c r="BC64" i="59"/>
  <c r="BE64" i="59" s="1"/>
  <c r="AW163" i="59"/>
  <c r="BD163" i="59" s="1"/>
  <c r="BF163" i="59" s="1"/>
  <c r="BC163" i="59"/>
  <c r="BE163" i="59" s="1"/>
  <c r="AW215" i="59"/>
  <c r="BD215" i="59" s="1"/>
  <c r="BF215" i="59" s="1"/>
  <c r="BC215" i="59"/>
  <c r="BE215" i="59" s="1"/>
  <c r="AW210" i="59"/>
  <c r="BD210" i="59" s="1"/>
  <c r="BF210" i="59" s="1"/>
  <c r="BC210" i="59"/>
  <c r="BE210" i="59" s="1"/>
  <c r="AW36" i="59"/>
  <c r="BD36" i="59" s="1"/>
  <c r="BF36" i="59" s="1"/>
  <c r="BC36" i="59"/>
  <c r="BE36" i="59" s="1"/>
  <c r="AW235" i="59"/>
  <c r="BD235" i="59" s="1"/>
  <c r="BF235" i="59" s="1"/>
  <c r="BC235" i="59"/>
  <c r="BE235" i="59" s="1"/>
  <c r="AW97" i="59"/>
  <c r="BD97" i="59" s="1"/>
  <c r="BF97" i="59" s="1"/>
  <c r="BC97" i="59"/>
  <c r="BE97" i="59" s="1"/>
  <c r="AW219" i="59"/>
  <c r="BD219" i="59" s="1"/>
  <c r="BF219" i="59" s="1"/>
  <c r="BC219" i="59"/>
  <c r="BE219" i="59" s="1"/>
  <c r="AW129" i="59"/>
  <c r="BD129" i="59" s="1"/>
  <c r="BF129" i="59" s="1"/>
  <c r="BC129" i="59"/>
  <c r="BE129" i="59" s="1"/>
  <c r="AW123" i="59"/>
  <c r="BD123" i="59" s="1"/>
  <c r="BF123" i="59" s="1"/>
  <c r="BC123" i="59"/>
  <c r="BE123" i="59" s="1"/>
  <c r="AW141" i="59"/>
  <c r="BD141" i="59" s="1"/>
  <c r="BF141" i="59" s="1"/>
  <c r="BC141" i="59"/>
  <c r="BE141" i="59" s="1"/>
  <c r="AW176" i="59"/>
  <c r="BD176" i="59" s="1"/>
  <c r="BF176" i="59" s="1"/>
  <c r="BC176" i="59"/>
  <c r="BE176" i="59" s="1"/>
  <c r="AW198" i="59"/>
  <c r="BD198" i="59" s="1"/>
  <c r="BF198" i="59" s="1"/>
  <c r="BC198" i="59"/>
  <c r="BE198" i="59" s="1"/>
  <c r="AW183" i="59"/>
  <c r="BD183" i="59" s="1"/>
  <c r="BF183" i="59" s="1"/>
  <c r="BC183" i="59"/>
  <c r="BE183" i="59" s="1"/>
  <c r="AW195" i="59"/>
  <c r="BD195" i="59" s="1"/>
  <c r="BF195" i="59" s="1"/>
  <c r="BC195" i="59"/>
  <c r="BE195" i="59" s="1"/>
  <c r="AW45" i="59"/>
  <c r="BD45" i="59" s="1"/>
  <c r="BF45" i="59" s="1"/>
  <c r="BC45" i="59"/>
  <c r="BE45" i="59" s="1"/>
  <c r="AW131" i="59"/>
  <c r="BD131" i="59" s="1"/>
  <c r="BF131" i="59" s="1"/>
  <c r="BC131" i="59"/>
  <c r="BE131" i="59" s="1"/>
  <c r="AW216" i="59"/>
  <c r="BD216" i="59" s="1"/>
  <c r="BF216" i="59" s="1"/>
  <c r="BC216" i="59"/>
  <c r="BE216" i="59" s="1"/>
  <c r="AW199" i="59"/>
  <c r="BD199" i="59" s="1"/>
  <c r="BF199" i="59" s="1"/>
  <c r="BC199" i="59"/>
  <c r="BE199" i="59" s="1"/>
  <c r="AW166" i="59"/>
  <c r="BD166" i="59" s="1"/>
  <c r="BF166" i="59" s="1"/>
  <c r="BC166" i="59"/>
  <c r="BE166" i="59" s="1"/>
  <c r="AW62" i="59"/>
  <c r="BD62" i="59" s="1"/>
  <c r="BF62" i="59" s="1"/>
  <c r="BC62" i="59"/>
  <c r="BE62" i="59" s="1"/>
  <c r="AW48" i="59"/>
  <c r="BD48" i="59" s="1"/>
  <c r="BF48" i="59" s="1"/>
  <c r="BC48" i="59"/>
  <c r="BE48" i="59" s="1"/>
  <c r="AW126" i="59"/>
  <c r="BD126" i="59" s="1"/>
  <c r="BF126" i="59" s="1"/>
  <c r="BC126" i="59"/>
  <c r="BE126" i="59" s="1"/>
  <c r="AW174" i="59"/>
  <c r="BD174" i="59" s="1"/>
  <c r="BF174" i="59" s="1"/>
  <c r="BC174" i="59"/>
  <c r="BE174" i="59" s="1"/>
  <c r="AW111" i="59"/>
  <c r="BD111" i="59" s="1"/>
  <c r="BF111" i="59" s="1"/>
  <c r="BC111" i="59"/>
  <c r="BE111" i="59" s="1"/>
  <c r="AW109" i="59"/>
  <c r="BD109" i="59" s="1"/>
  <c r="BF109" i="59" s="1"/>
  <c r="BC109" i="59"/>
  <c r="BE109" i="59" s="1"/>
  <c r="AW227" i="59"/>
  <c r="BD227" i="59" s="1"/>
  <c r="BF227" i="59" s="1"/>
  <c r="BC227" i="59"/>
  <c r="BE227" i="59" s="1"/>
  <c r="AW59" i="59"/>
  <c r="BD59" i="59" s="1"/>
  <c r="BF59" i="59" s="1"/>
  <c r="BC59" i="59"/>
  <c r="BE59" i="59" s="1"/>
  <c r="AW161" i="59"/>
  <c r="BD161" i="59" s="1"/>
  <c r="BF161" i="59" s="1"/>
  <c r="BC161" i="59"/>
  <c r="BE161" i="59" s="1"/>
  <c r="AW226" i="59"/>
  <c r="BD226" i="59" s="1"/>
  <c r="BF226" i="59" s="1"/>
  <c r="BC226" i="59"/>
  <c r="BE226" i="59" s="1"/>
  <c r="AW200" i="59"/>
  <c r="BD200" i="59" s="1"/>
  <c r="BF200" i="59" s="1"/>
  <c r="BC200" i="59"/>
  <c r="BE200" i="59" s="1"/>
  <c r="AW207" i="59"/>
  <c r="BD207" i="59" s="1"/>
  <c r="BF207" i="59" s="1"/>
  <c r="BC207" i="59"/>
  <c r="BE207" i="59" s="1"/>
  <c r="AW95" i="59"/>
  <c r="BD95" i="59" s="1"/>
  <c r="BF95" i="59" s="1"/>
  <c r="BC95" i="59"/>
  <c r="BE95" i="59" s="1"/>
  <c r="AW57" i="59"/>
  <c r="BD57" i="59" s="1"/>
  <c r="BF57" i="59" s="1"/>
  <c r="BC57" i="59"/>
  <c r="BE57" i="59" s="1"/>
  <c r="AW186" i="59"/>
  <c r="BD186" i="59" s="1"/>
  <c r="BF186" i="59" s="1"/>
  <c r="BC186" i="59"/>
  <c r="BE186" i="59" s="1"/>
  <c r="AW222" i="59"/>
  <c r="BD222" i="59" s="1"/>
  <c r="BF222" i="59" s="1"/>
  <c r="BC222" i="59"/>
  <c r="BE222" i="59" s="1"/>
  <c r="AW18" i="59"/>
  <c r="BD18" i="59" s="1"/>
  <c r="BF18" i="59" s="1"/>
  <c r="BC18" i="59"/>
  <c r="BE18" i="59" s="1"/>
  <c r="AW136" i="59"/>
  <c r="BD136" i="59" s="1"/>
  <c r="BF136" i="59" s="1"/>
  <c r="BC136" i="59"/>
  <c r="BE136" i="59" s="1"/>
  <c r="AW79" i="59"/>
  <c r="BD79" i="59" s="1"/>
  <c r="BF79" i="59" s="1"/>
  <c r="BC79" i="59"/>
  <c r="BE79" i="59" s="1"/>
  <c r="AW105" i="59"/>
  <c r="BD105" i="59" s="1"/>
  <c r="BF105" i="59" s="1"/>
  <c r="BC105" i="59"/>
  <c r="BE105" i="59" s="1"/>
  <c r="AV240" i="59"/>
  <c r="H242" i="59" s="1"/>
  <c r="AW3" i="59"/>
  <c r="AW240" i="59" l="1"/>
  <c r="H243" i="59" s="1"/>
  <c r="BD3" i="59"/>
  <c r="BF3" i="59" s="1"/>
  <c r="BF240" i="59" s="1"/>
  <c r="D7" i="52" s="1"/>
  <c r="AU304" i="58"/>
  <c r="AM304" i="58"/>
  <c r="AL304" i="58"/>
  <c r="AK304" i="58"/>
  <c r="AJ304" i="58"/>
  <c r="AI304" i="58"/>
  <c r="AH304" i="58"/>
  <c r="AG304" i="58"/>
  <c r="AF304" i="58"/>
  <c r="AE304" i="58"/>
  <c r="AD304" i="58"/>
  <c r="AN304" i="58" s="1"/>
  <c r="Q304" i="58"/>
  <c r="AU303" i="58"/>
  <c r="AM303" i="58"/>
  <c r="AL303" i="58"/>
  <c r="AK303" i="58"/>
  <c r="AJ303" i="58"/>
  <c r="AI303" i="58"/>
  <c r="AH303" i="58"/>
  <c r="AG303" i="58"/>
  <c r="AF303" i="58"/>
  <c r="AE303" i="58"/>
  <c r="AD303" i="58"/>
  <c r="Q303" i="58"/>
  <c r="AU302" i="58"/>
  <c r="AM302" i="58"/>
  <c r="AL302" i="58"/>
  <c r="AK302" i="58"/>
  <c r="AJ302" i="58"/>
  <c r="AI302" i="58"/>
  <c r="AH302" i="58"/>
  <c r="AG302" i="58"/>
  <c r="AF302" i="58"/>
  <c r="AE302" i="58"/>
  <c r="AD302" i="58"/>
  <c r="Q302" i="58"/>
  <c r="AU301" i="58"/>
  <c r="AM301" i="58"/>
  <c r="AL301" i="58"/>
  <c r="AK301" i="58"/>
  <c r="AJ301" i="58"/>
  <c r="AI301" i="58"/>
  <c r="AH301" i="58"/>
  <c r="AG301" i="58"/>
  <c r="AF301" i="58"/>
  <c r="AE301" i="58"/>
  <c r="AD301" i="58"/>
  <c r="Q301" i="58"/>
  <c r="AU300" i="58"/>
  <c r="AM300" i="58"/>
  <c r="AL300" i="58"/>
  <c r="AK300" i="58"/>
  <c r="AJ300" i="58"/>
  <c r="AI300" i="58"/>
  <c r="AH300" i="58"/>
  <c r="AG300" i="58"/>
  <c r="AF300" i="58"/>
  <c r="AE300" i="58"/>
  <c r="AD300" i="58"/>
  <c r="Q300" i="58"/>
  <c r="AU299" i="58"/>
  <c r="AR299" i="58"/>
  <c r="AM299" i="58"/>
  <c r="AL299" i="58"/>
  <c r="AK299" i="58"/>
  <c r="AJ299" i="58"/>
  <c r="AI299" i="58"/>
  <c r="AH299" i="58"/>
  <c r="AG299" i="58"/>
  <c r="AF299" i="58"/>
  <c r="AE299" i="58"/>
  <c r="AD299" i="58"/>
  <c r="Q299" i="58"/>
  <c r="AU298" i="58"/>
  <c r="AR298" i="58"/>
  <c r="AM298" i="58"/>
  <c r="AL298" i="58"/>
  <c r="AK298" i="58"/>
  <c r="AJ298" i="58"/>
  <c r="AI298" i="58"/>
  <c r="AH298" i="58"/>
  <c r="AG298" i="58"/>
  <c r="AF298" i="58"/>
  <c r="AE298" i="58"/>
  <c r="AD298" i="58"/>
  <c r="Q298" i="58"/>
  <c r="AU297" i="58"/>
  <c r="AR297" i="58"/>
  <c r="AM297" i="58"/>
  <c r="AL297" i="58"/>
  <c r="AK297" i="58"/>
  <c r="AJ297" i="58"/>
  <c r="AI297" i="58"/>
  <c r="AH297" i="58"/>
  <c r="AG297" i="58"/>
  <c r="AF297" i="58"/>
  <c r="AE297" i="58"/>
  <c r="AD297" i="58"/>
  <c r="AN297" i="58" s="1"/>
  <c r="Q297" i="58"/>
  <c r="AU296" i="58"/>
  <c r="AR296" i="58"/>
  <c r="AM296" i="58"/>
  <c r="AL296" i="58"/>
  <c r="AK296" i="58"/>
  <c r="AJ296" i="58"/>
  <c r="AI296" i="58"/>
  <c r="AH296" i="58"/>
  <c r="AG296" i="58"/>
  <c r="AF296" i="58"/>
  <c r="AE296" i="58"/>
  <c r="AD296" i="58"/>
  <c r="Q296" i="58"/>
  <c r="AU295" i="58"/>
  <c r="AR295" i="58"/>
  <c r="AM295" i="58"/>
  <c r="AL295" i="58"/>
  <c r="AK295" i="58"/>
  <c r="AJ295" i="58"/>
  <c r="AI295" i="58"/>
  <c r="AH295" i="58"/>
  <c r="AG295" i="58"/>
  <c r="AF295" i="58"/>
  <c r="AE295" i="58"/>
  <c r="AD295" i="58"/>
  <c r="Q295" i="58"/>
  <c r="AU294" i="58"/>
  <c r="AR294" i="58"/>
  <c r="AM294" i="58"/>
  <c r="AL294" i="58"/>
  <c r="AK294" i="58"/>
  <c r="AJ294" i="58"/>
  <c r="AI294" i="58"/>
  <c r="AH294" i="58"/>
  <c r="AG294" i="58"/>
  <c r="AF294" i="58"/>
  <c r="AE294" i="58"/>
  <c r="AD294" i="58"/>
  <c r="AN294" i="58" s="1"/>
  <c r="Q294" i="58"/>
  <c r="AO294" i="58" s="1"/>
  <c r="AU293" i="58"/>
  <c r="AR293" i="58"/>
  <c r="AM293" i="58"/>
  <c r="AL293" i="58"/>
  <c r="AK293" i="58"/>
  <c r="AJ293" i="58"/>
  <c r="AI293" i="58"/>
  <c r="AH293" i="58"/>
  <c r="AG293" i="58"/>
  <c r="AF293" i="58"/>
  <c r="AE293" i="58"/>
  <c r="AD293" i="58"/>
  <c r="Q293" i="58"/>
  <c r="AU292" i="58"/>
  <c r="AR292" i="58"/>
  <c r="AM292" i="58"/>
  <c r="AL292" i="58"/>
  <c r="AK292" i="58"/>
  <c r="AJ292" i="58"/>
  <c r="AI292" i="58"/>
  <c r="AH292" i="58"/>
  <c r="AG292" i="58"/>
  <c r="AF292" i="58"/>
  <c r="AE292" i="58"/>
  <c r="AD292" i="58"/>
  <c r="Q292" i="58"/>
  <c r="AU291" i="58"/>
  <c r="AR291" i="58"/>
  <c r="AM291" i="58"/>
  <c r="AL291" i="58"/>
  <c r="AK291" i="58"/>
  <c r="AJ291" i="58"/>
  <c r="AI291" i="58"/>
  <c r="AH291" i="58"/>
  <c r="AG291" i="58"/>
  <c r="AF291" i="58"/>
  <c r="AE291" i="58"/>
  <c r="AD291" i="58"/>
  <c r="AN291" i="58" s="1"/>
  <c r="Q291" i="58"/>
  <c r="AU290" i="58"/>
  <c r="AR290" i="58"/>
  <c r="AM290" i="58"/>
  <c r="AL290" i="58"/>
  <c r="AK290" i="58"/>
  <c r="AJ290" i="58"/>
  <c r="AI290" i="58"/>
  <c r="AH290" i="58"/>
  <c r="AG290" i="58"/>
  <c r="AF290" i="58"/>
  <c r="AE290" i="58"/>
  <c r="AD290" i="58"/>
  <c r="Q290" i="58"/>
  <c r="AU289" i="58"/>
  <c r="AM289" i="58"/>
  <c r="AL289" i="58"/>
  <c r="AK289" i="58"/>
  <c r="AJ289" i="58"/>
  <c r="AI289" i="58"/>
  <c r="AH289" i="58"/>
  <c r="AG289" i="58"/>
  <c r="AF289" i="58"/>
  <c r="AE289" i="58"/>
  <c r="AD289" i="58"/>
  <c r="AN289" i="58" s="1"/>
  <c r="AO289" i="58" s="1"/>
  <c r="AQ289" i="58" s="1"/>
  <c r="Q289" i="58"/>
  <c r="AU288" i="58"/>
  <c r="AM288" i="58"/>
  <c r="AL288" i="58"/>
  <c r="AK288" i="58"/>
  <c r="AJ288" i="58"/>
  <c r="AI288" i="58"/>
  <c r="AH288" i="58"/>
  <c r="AG288" i="58"/>
  <c r="AF288" i="58"/>
  <c r="AE288" i="58"/>
  <c r="AD288" i="58"/>
  <c r="Q288" i="58"/>
  <c r="AU287" i="58"/>
  <c r="AM287" i="58"/>
  <c r="AL287" i="58"/>
  <c r="AK287" i="58"/>
  <c r="AJ287" i="58"/>
  <c r="AI287" i="58"/>
  <c r="AH287" i="58"/>
  <c r="AG287" i="58"/>
  <c r="AF287" i="58"/>
  <c r="AE287" i="58"/>
  <c r="AD287" i="58"/>
  <c r="Q287" i="58"/>
  <c r="AU286" i="58"/>
  <c r="AM286" i="58"/>
  <c r="AL286" i="58"/>
  <c r="AK286" i="58"/>
  <c r="AJ286" i="58"/>
  <c r="AI286" i="58"/>
  <c r="AH286" i="58"/>
  <c r="AG286" i="58"/>
  <c r="AF286" i="58"/>
  <c r="AE286" i="58"/>
  <c r="AD286" i="58"/>
  <c r="Q286" i="58"/>
  <c r="AU285" i="58"/>
  <c r="AM285" i="58"/>
  <c r="AL285" i="58"/>
  <c r="AK285" i="58"/>
  <c r="AJ285" i="58"/>
  <c r="AI285" i="58"/>
  <c r="AH285" i="58"/>
  <c r="AG285" i="58"/>
  <c r="AF285" i="58"/>
  <c r="AE285" i="58"/>
  <c r="AD285" i="58"/>
  <c r="AN285" i="58" s="1"/>
  <c r="AO285" i="58" s="1"/>
  <c r="Q285" i="58"/>
  <c r="AU284" i="58"/>
  <c r="AM284" i="58"/>
  <c r="AL284" i="58"/>
  <c r="AK284" i="58"/>
  <c r="AJ284" i="58"/>
  <c r="AI284" i="58"/>
  <c r="AH284" i="58"/>
  <c r="AG284" i="58"/>
  <c r="AF284" i="58"/>
  <c r="AE284" i="58"/>
  <c r="AD284" i="58"/>
  <c r="Q284" i="58"/>
  <c r="AU283" i="58"/>
  <c r="AM283" i="58"/>
  <c r="AL283" i="58"/>
  <c r="AK283" i="58"/>
  <c r="AJ283" i="58"/>
  <c r="AI283" i="58"/>
  <c r="AH283" i="58"/>
  <c r="AG283" i="58"/>
  <c r="AF283" i="58"/>
  <c r="AE283" i="58"/>
  <c r="AD283" i="58"/>
  <c r="Q283" i="58"/>
  <c r="AU282" i="58"/>
  <c r="AR282" i="58"/>
  <c r="AM282" i="58"/>
  <c r="AL282" i="58"/>
  <c r="AK282" i="58"/>
  <c r="AJ282" i="58"/>
  <c r="AI282" i="58"/>
  <c r="AH282" i="58"/>
  <c r="AG282" i="58"/>
  <c r="AF282" i="58"/>
  <c r="AE282" i="58"/>
  <c r="AD282" i="58"/>
  <c r="Q282" i="58"/>
  <c r="AU281" i="58"/>
  <c r="AR281" i="58"/>
  <c r="AM281" i="58"/>
  <c r="AL281" i="58"/>
  <c r="AK281" i="58"/>
  <c r="AJ281" i="58"/>
  <c r="AI281" i="58"/>
  <c r="AH281" i="58"/>
  <c r="AG281" i="58"/>
  <c r="AF281" i="58"/>
  <c r="AE281" i="58"/>
  <c r="AD281" i="58"/>
  <c r="Q281" i="58"/>
  <c r="AU280" i="58"/>
  <c r="AR280" i="58"/>
  <c r="AM280" i="58"/>
  <c r="AL280" i="58"/>
  <c r="AK280" i="58"/>
  <c r="AJ280" i="58"/>
  <c r="AI280" i="58"/>
  <c r="AH280" i="58"/>
  <c r="AG280" i="58"/>
  <c r="AF280" i="58"/>
  <c r="AE280" i="58"/>
  <c r="AD280" i="58"/>
  <c r="Q280" i="58"/>
  <c r="AU279" i="58"/>
  <c r="AR279" i="58"/>
  <c r="AM279" i="58"/>
  <c r="AL279" i="58"/>
  <c r="AK279" i="58"/>
  <c r="AJ279" i="58"/>
  <c r="AI279" i="58"/>
  <c r="AH279" i="58"/>
  <c r="AG279" i="58"/>
  <c r="AF279" i="58"/>
  <c r="AE279" i="58"/>
  <c r="AD279" i="58"/>
  <c r="Q279" i="58"/>
  <c r="AU278" i="58"/>
  <c r="AR278" i="58"/>
  <c r="AM278" i="58"/>
  <c r="AL278" i="58"/>
  <c r="AK278" i="58"/>
  <c r="AJ278" i="58"/>
  <c r="AI278" i="58"/>
  <c r="AH278" i="58"/>
  <c r="AG278" i="58"/>
  <c r="AF278" i="58"/>
  <c r="AE278" i="58"/>
  <c r="AD278" i="58"/>
  <c r="Q278" i="58"/>
  <c r="AU277" i="58"/>
  <c r="AR277" i="58"/>
  <c r="AM277" i="58"/>
  <c r="AL277" i="58"/>
  <c r="AK277" i="58"/>
  <c r="AJ277" i="58"/>
  <c r="AI277" i="58"/>
  <c r="AH277" i="58"/>
  <c r="AG277" i="58"/>
  <c r="AF277" i="58"/>
  <c r="AE277" i="58"/>
  <c r="AD277" i="58"/>
  <c r="Q277" i="58"/>
  <c r="AU276" i="58"/>
  <c r="AM276" i="58"/>
  <c r="AL276" i="58"/>
  <c r="AK276" i="58"/>
  <c r="AJ276" i="58"/>
  <c r="AI276" i="58"/>
  <c r="AH276" i="58"/>
  <c r="AG276" i="58"/>
  <c r="AF276" i="58"/>
  <c r="AE276" i="58"/>
  <c r="AD276" i="58"/>
  <c r="Q276" i="58"/>
  <c r="AU275" i="58"/>
  <c r="AM275" i="58"/>
  <c r="AL275" i="58"/>
  <c r="AK275" i="58"/>
  <c r="AJ275" i="58"/>
  <c r="AI275" i="58"/>
  <c r="AH275" i="58"/>
  <c r="AG275" i="58"/>
  <c r="AF275" i="58"/>
  <c r="AE275" i="58"/>
  <c r="AD275" i="58"/>
  <c r="Q275" i="58"/>
  <c r="AU274" i="58"/>
  <c r="AR274" i="58"/>
  <c r="AM274" i="58"/>
  <c r="AL274" i="58"/>
  <c r="AK274" i="58"/>
  <c r="AJ274" i="58"/>
  <c r="AI274" i="58"/>
  <c r="AH274" i="58"/>
  <c r="AG274" i="58"/>
  <c r="AF274" i="58"/>
  <c r="AE274" i="58"/>
  <c r="AD274" i="58"/>
  <c r="Q274" i="58"/>
  <c r="AU273" i="58"/>
  <c r="AR273" i="58"/>
  <c r="AM273" i="58"/>
  <c r="AL273" i="58"/>
  <c r="AK273" i="58"/>
  <c r="AJ273" i="58"/>
  <c r="AI273" i="58"/>
  <c r="AH273" i="58"/>
  <c r="AG273" i="58"/>
  <c r="AF273" i="58"/>
  <c r="AE273" i="58"/>
  <c r="AD273" i="58"/>
  <c r="Q273" i="58"/>
  <c r="AU272" i="58"/>
  <c r="AR272" i="58"/>
  <c r="AM272" i="58"/>
  <c r="AL272" i="58"/>
  <c r="AK272" i="58"/>
  <c r="AJ272" i="58"/>
  <c r="AI272" i="58"/>
  <c r="AH272" i="58"/>
  <c r="AG272" i="58"/>
  <c r="AF272" i="58"/>
  <c r="AE272" i="58"/>
  <c r="AD272" i="58"/>
  <c r="Q272" i="58"/>
  <c r="AU271" i="58"/>
  <c r="AR271" i="58"/>
  <c r="AM271" i="58"/>
  <c r="AL271" i="58"/>
  <c r="AK271" i="58"/>
  <c r="AJ271" i="58"/>
  <c r="AI271" i="58"/>
  <c r="AH271" i="58"/>
  <c r="AG271" i="58"/>
  <c r="AF271" i="58"/>
  <c r="AE271" i="58"/>
  <c r="AD271" i="58"/>
  <c r="Q271" i="58"/>
  <c r="AU270" i="58"/>
  <c r="AR270" i="58"/>
  <c r="AM270" i="58"/>
  <c r="AL270" i="58"/>
  <c r="AK270" i="58"/>
  <c r="AJ270" i="58"/>
  <c r="AI270" i="58"/>
  <c r="AH270" i="58"/>
  <c r="AG270" i="58"/>
  <c r="AF270" i="58"/>
  <c r="AE270" i="58"/>
  <c r="AD270" i="58"/>
  <c r="AN270" i="58" s="1"/>
  <c r="Q270" i="58"/>
  <c r="AU269" i="58"/>
  <c r="AR269" i="58"/>
  <c r="AM269" i="58"/>
  <c r="AL269" i="58"/>
  <c r="AK269" i="58"/>
  <c r="AJ269" i="58"/>
  <c r="AI269" i="58"/>
  <c r="AH269" i="58"/>
  <c r="AG269" i="58"/>
  <c r="AF269" i="58"/>
  <c r="AN269" i="58" s="1"/>
  <c r="AE269" i="58"/>
  <c r="AD269" i="58"/>
  <c r="Q269" i="58"/>
  <c r="AU268" i="58"/>
  <c r="AR268" i="58"/>
  <c r="AM268" i="58"/>
  <c r="AL268" i="58"/>
  <c r="AK268" i="58"/>
  <c r="AJ268" i="58"/>
  <c r="AI268" i="58"/>
  <c r="AH268" i="58"/>
  <c r="AG268" i="58"/>
  <c r="AF268" i="58"/>
  <c r="AE268" i="58"/>
  <c r="AD268" i="58"/>
  <c r="Q268" i="58"/>
  <c r="AU267" i="58"/>
  <c r="AR267" i="58"/>
  <c r="AM267" i="58"/>
  <c r="AL267" i="58"/>
  <c r="AK267" i="58"/>
  <c r="AJ267" i="58"/>
  <c r="AI267" i="58"/>
  <c r="AH267" i="58"/>
  <c r="AG267" i="58"/>
  <c r="AF267" i="58"/>
  <c r="AE267" i="58"/>
  <c r="AD267" i="58"/>
  <c r="AN267" i="58" s="1"/>
  <c r="Q267" i="58"/>
  <c r="AO267" i="58" s="1"/>
  <c r="AU266" i="58"/>
  <c r="AM266" i="58"/>
  <c r="AL266" i="58"/>
  <c r="AK266" i="58"/>
  <c r="AJ266" i="58"/>
  <c r="AI266" i="58"/>
  <c r="AH266" i="58"/>
  <c r="AG266" i="58"/>
  <c r="AF266" i="58"/>
  <c r="AE266" i="58"/>
  <c r="AD266" i="58"/>
  <c r="Q266" i="58"/>
  <c r="AU265" i="58"/>
  <c r="AR265" i="58"/>
  <c r="AM265" i="58"/>
  <c r="AL265" i="58"/>
  <c r="AK265" i="58"/>
  <c r="AJ265" i="58"/>
  <c r="AI265" i="58"/>
  <c r="AH265" i="58"/>
  <c r="AG265" i="58"/>
  <c r="AF265" i="58"/>
  <c r="AE265" i="58"/>
  <c r="AD265" i="58"/>
  <c r="Q265" i="58"/>
  <c r="AU264" i="58"/>
  <c r="AR264" i="58"/>
  <c r="AM264" i="58"/>
  <c r="AL264" i="58"/>
  <c r="AK264" i="58"/>
  <c r="AJ264" i="58"/>
  <c r="AI264" i="58"/>
  <c r="AH264" i="58"/>
  <c r="AG264" i="58"/>
  <c r="AF264" i="58"/>
  <c r="AE264" i="58"/>
  <c r="AD264" i="58"/>
  <c r="Q264" i="58"/>
  <c r="AU263" i="58"/>
  <c r="AR263" i="58"/>
  <c r="AM263" i="58"/>
  <c r="AL263" i="58"/>
  <c r="AK263" i="58"/>
  <c r="AJ263" i="58"/>
  <c r="AI263" i="58"/>
  <c r="AH263" i="58"/>
  <c r="AG263" i="58"/>
  <c r="AF263" i="58"/>
  <c r="AN263" i="58" s="1"/>
  <c r="AO263" i="58" s="1"/>
  <c r="AE263" i="58"/>
  <c r="AD263" i="58"/>
  <c r="Q263" i="58"/>
  <c r="AU262" i="58"/>
  <c r="AR262" i="58"/>
  <c r="AM262" i="58"/>
  <c r="AL262" i="58"/>
  <c r="AK262" i="58"/>
  <c r="AJ262" i="58"/>
  <c r="AI262" i="58"/>
  <c r="AH262" i="58"/>
  <c r="AG262" i="58"/>
  <c r="AF262" i="58"/>
  <c r="AE262" i="58"/>
  <c r="AD262" i="58"/>
  <c r="AN262" i="58" s="1"/>
  <c r="Q262" i="58"/>
  <c r="AU261" i="58"/>
  <c r="AR261" i="58"/>
  <c r="AM261" i="58"/>
  <c r="AL261" i="58"/>
  <c r="AK261" i="58"/>
  <c r="AJ261" i="58"/>
  <c r="AI261" i="58"/>
  <c r="AH261" i="58"/>
  <c r="AG261" i="58"/>
  <c r="AF261" i="58"/>
  <c r="AE261" i="58"/>
  <c r="AD261" i="58"/>
  <c r="Q261" i="58"/>
  <c r="AU260" i="58"/>
  <c r="AR260" i="58"/>
  <c r="AM260" i="58"/>
  <c r="AL260" i="58"/>
  <c r="AK260" i="58"/>
  <c r="AJ260" i="58"/>
  <c r="AI260" i="58"/>
  <c r="AH260" i="58"/>
  <c r="AG260" i="58"/>
  <c r="AF260" i="58"/>
  <c r="AE260" i="58"/>
  <c r="AD260" i="58"/>
  <c r="Q260" i="58"/>
  <c r="AU259" i="58"/>
  <c r="AR259" i="58"/>
  <c r="AM259" i="58"/>
  <c r="AL259" i="58"/>
  <c r="AK259" i="58"/>
  <c r="AJ259" i="58"/>
  <c r="AI259" i="58"/>
  <c r="AH259" i="58"/>
  <c r="AG259" i="58"/>
  <c r="AF259" i="58"/>
  <c r="AE259" i="58"/>
  <c r="AD259" i="58"/>
  <c r="Q259" i="58"/>
  <c r="AU258" i="58"/>
  <c r="AR258" i="58"/>
  <c r="AM258" i="58"/>
  <c r="AL258" i="58"/>
  <c r="AK258" i="58"/>
  <c r="AJ258" i="58"/>
  <c r="AI258" i="58"/>
  <c r="AH258" i="58"/>
  <c r="AG258" i="58"/>
  <c r="AF258" i="58"/>
  <c r="AE258" i="58"/>
  <c r="AD258" i="58"/>
  <c r="Q258" i="58"/>
  <c r="AU257" i="58"/>
  <c r="AM257" i="58"/>
  <c r="AL257" i="58"/>
  <c r="AK257" i="58"/>
  <c r="AJ257" i="58"/>
  <c r="AI257" i="58"/>
  <c r="AH257" i="58"/>
  <c r="AG257" i="58"/>
  <c r="AF257" i="58"/>
  <c r="AE257" i="58"/>
  <c r="AD257" i="58"/>
  <c r="Q257" i="58"/>
  <c r="AU256" i="58"/>
  <c r="AR256" i="58"/>
  <c r="AM256" i="58"/>
  <c r="AL256" i="58"/>
  <c r="AK256" i="58"/>
  <c r="AJ256" i="58"/>
  <c r="AI256" i="58"/>
  <c r="AH256" i="58"/>
  <c r="AG256" i="58"/>
  <c r="AF256" i="58"/>
  <c r="AE256" i="58"/>
  <c r="AD256" i="58"/>
  <c r="Q256" i="58"/>
  <c r="AU255" i="58"/>
  <c r="AR255" i="58"/>
  <c r="AM255" i="58"/>
  <c r="AL255" i="58"/>
  <c r="AK255" i="58"/>
  <c r="AJ255" i="58"/>
  <c r="AI255" i="58"/>
  <c r="AH255" i="58"/>
  <c r="AG255" i="58"/>
  <c r="AF255" i="58"/>
  <c r="AE255" i="58"/>
  <c r="AD255" i="58"/>
  <c r="Q255" i="58"/>
  <c r="AU254" i="58"/>
  <c r="AR254" i="58"/>
  <c r="AM254" i="58"/>
  <c r="AL254" i="58"/>
  <c r="AK254" i="58"/>
  <c r="AJ254" i="58"/>
  <c r="AI254" i="58"/>
  <c r="AH254" i="58"/>
  <c r="AG254" i="58"/>
  <c r="AF254" i="58"/>
  <c r="AE254" i="58"/>
  <c r="AD254" i="58"/>
  <c r="Q254" i="58"/>
  <c r="AU253" i="58"/>
  <c r="AR253" i="58"/>
  <c r="AM253" i="58"/>
  <c r="AL253" i="58"/>
  <c r="AK253" i="58"/>
  <c r="AJ253" i="58"/>
  <c r="AI253" i="58"/>
  <c r="AH253" i="58"/>
  <c r="AG253" i="58"/>
  <c r="AF253" i="58"/>
  <c r="AE253" i="58"/>
  <c r="AD253" i="58"/>
  <c r="Q253" i="58"/>
  <c r="AU252" i="58"/>
  <c r="AR252" i="58"/>
  <c r="AM252" i="58"/>
  <c r="AL252" i="58"/>
  <c r="AK252" i="58"/>
  <c r="AJ252" i="58"/>
  <c r="AI252" i="58"/>
  <c r="AH252" i="58"/>
  <c r="AG252" i="58"/>
  <c r="AF252" i="58"/>
  <c r="AE252" i="58"/>
  <c r="AD252" i="58"/>
  <c r="Q252" i="58"/>
  <c r="AU251" i="58"/>
  <c r="AR251" i="58"/>
  <c r="AM251" i="58"/>
  <c r="AL251" i="58"/>
  <c r="AK251" i="58"/>
  <c r="AJ251" i="58"/>
  <c r="AI251" i="58"/>
  <c r="AH251" i="58"/>
  <c r="AG251" i="58"/>
  <c r="AF251" i="58"/>
  <c r="AE251" i="58"/>
  <c r="AD251" i="58"/>
  <c r="Q251" i="58"/>
  <c r="AU250" i="58"/>
  <c r="AM250" i="58"/>
  <c r="AL250" i="58"/>
  <c r="AK250" i="58"/>
  <c r="AJ250" i="58"/>
  <c r="AI250" i="58"/>
  <c r="AH250" i="58"/>
  <c r="AG250" i="58"/>
  <c r="AF250" i="58"/>
  <c r="AE250" i="58"/>
  <c r="AD250" i="58"/>
  <c r="Q250" i="58"/>
  <c r="AU249" i="58"/>
  <c r="AR249" i="58"/>
  <c r="AM249" i="58"/>
  <c r="AL249" i="58"/>
  <c r="AK249" i="58"/>
  <c r="AJ249" i="58"/>
  <c r="AI249" i="58"/>
  <c r="AH249" i="58"/>
  <c r="AG249" i="58"/>
  <c r="AF249" i="58"/>
  <c r="AE249" i="58"/>
  <c r="AD249" i="58"/>
  <c r="Q249" i="58"/>
  <c r="AU248" i="58"/>
  <c r="AM248" i="58"/>
  <c r="AL248" i="58"/>
  <c r="AK248" i="58"/>
  <c r="AJ248" i="58"/>
  <c r="AI248" i="58"/>
  <c r="AH248" i="58"/>
  <c r="AG248" i="58"/>
  <c r="AF248" i="58"/>
  <c r="AE248" i="58"/>
  <c r="AD248" i="58"/>
  <c r="Q248" i="58"/>
  <c r="AU247" i="58"/>
  <c r="AR247" i="58"/>
  <c r="AM247" i="58"/>
  <c r="AL247" i="58"/>
  <c r="AK247" i="58"/>
  <c r="AJ247" i="58"/>
  <c r="AI247" i="58"/>
  <c r="AH247" i="58"/>
  <c r="AG247" i="58"/>
  <c r="AF247" i="58"/>
  <c r="AE247" i="58"/>
  <c r="AD247" i="58"/>
  <c r="AN247" i="58" s="1"/>
  <c r="Q247" i="58"/>
  <c r="AU246" i="58"/>
  <c r="AR246" i="58"/>
  <c r="AM246" i="58"/>
  <c r="AL246" i="58"/>
  <c r="AK246" i="58"/>
  <c r="AJ246" i="58"/>
  <c r="AI246" i="58"/>
  <c r="AH246" i="58"/>
  <c r="AG246" i="58"/>
  <c r="AF246" i="58"/>
  <c r="AE246" i="58"/>
  <c r="AD246" i="58"/>
  <c r="Q246" i="58"/>
  <c r="AU245" i="58"/>
  <c r="AR245" i="58"/>
  <c r="AM245" i="58"/>
  <c r="AL245" i="58"/>
  <c r="AK245" i="58"/>
  <c r="AJ245" i="58"/>
  <c r="AI245" i="58"/>
  <c r="AH245" i="58"/>
  <c r="AG245" i="58"/>
  <c r="AF245" i="58"/>
  <c r="AE245" i="58"/>
  <c r="AD245" i="58"/>
  <c r="Q245" i="58"/>
  <c r="AU244" i="58"/>
  <c r="AR244" i="58"/>
  <c r="AM244" i="58"/>
  <c r="AL244" i="58"/>
  <c r="AK244" i="58"/>
  <c r="AJ244" i="58"/>
  <c r="AI244" i="58"/>
  <c r="AH244" i="58"/>
  <c r="AG244" i="58"/>
  <c r="AF244" i="58"/>
  <c r="AE244" i="58"/>
  <c r="AD244" i="58"/>
  <c r="AN244" i="58" s="1"/>
  <c r="Q244" i="58"/>
  <c r="AU243" i="58"/>
  <c r="AR243" i="58"/>
  <c r="AM243" i="58"/>
  <c r="AL243" i="58"/>
  <c r="AK243" i="58"/>
  <c r="AJ243" i="58"/>
  <c r="AI243" i="58"/>
  <c r="AH243" i="58"/>
  <c r="AG243" i="58"/>
  <c r="AF243" i="58"/>
  <c r="AE243" i="58"/>
  <c r="AD243" i="58"/>
  <c r="Q243" i="58"/>
  <c r="AU242" i="58"/>
  <c r="AR242" i="58"/>
  <c r="AM242" i="58"/>
  <c r="AL242" i="58"/>
  <c r="AK242" i="58"/>
  <c r="AJ242" i="58"/>
  <c r="AI242" i="58"/>
  <c r="AH242" i="58"/>
  <c r="AG242" i="58"/>
  <c r="AF242" i="58"/>
  <c r="AE242" i="58"/>
  <c r="AD242" i="58"/>
  <c r="Q242" i="58"/>
  <c r="AU241" i="58"/>
  <c r="AM241" i="58"/>
  <c r="AL241" i="58"/>
  <c r="AK241" i="58"/>
  <c r="AJ241" i="58"/>
  <c r="AI241" i="58"/>
  <c r="AH241" i="58"/>
  <c r="AG241" i="58"/>
  <c r="AF241" i="58"/>
  <c r="AE241" i="58"/>
  <c r="AD241" i="58"/>
  <c r="Q241" i="58"/>
  <c r="AU240" i="58"/>
  <c r="AR240" i="58"/>
  <c r="AM240" i="58"/>
  <c r="AL240" i="58"/>
  <c r="AK240" i="58"/>
  <c r="AJ240" i="58"/>
  <c r="AI240" i="58"/>
  <c r="AH240" i="58"/>
  <c r="AG240" i="58"/>
  <c r="AF240" i="58"/>
  <c r="AE240" i="58"/>
  <c r="AD240" i="58"/>
  <c r="Q240" i="58"/>
  <c r="AU239" i="58"/>
  <c r="AM239" i="58"/>
  <c r="AL239" i="58"/>
  <c r="AK239" i="58"/>
  <c r="AJ239" i="58"/>
  <c r="AI239" i="58"/>
  <c r="AH239" i="58"/>
  <c r="AG239" i="58"/>
  <c r="AF239" i="58"/>
  <c r="AE239" i="58"/>
  <c r="AD239" i="58"/>
  <c r="Q239" i="58"/>
  <c r="AU238" i="58"/>
  <c r="AM238" i="58"/>
  <c r="AL238" i="58"/>
  <c r="AK238" i="58"/>
  <c r="AJ238" i="58"/>
  <c r="AI238" i="58"/>
  <c r="AH238" i="58"/>
  <c r="AG238" i="58"/>
  <c r="AF238" i="58"/>
  <c r="AE238" i="58"/>
  <c r="AD238" i="58"/>
  <c r="Q238" i="58"/>
  <c r="AU237" i="58"/>
  <c r="AR237" i="58"/>
  <c r="AM237" i="58"/>
  <c r="AL237" i="58"/>
  <c r="AK237" i="58"/>
  <c r="AJ237" i="58"/>
  <c r="AI237" i="58"/>
  <c r="AH237" i="58"/>
  <c r="AG237" i="58"/>
  <c r="AF237" i="58"/>
  <c r="AE237" i="58"/>
  <c r="AD237" i="58"/>
  <c r="Q237" i="58"/>
  <c r="AU236" i="58"/>
  <c r="AR236" i="58"/>
  <c r="AM236" i="58"/>
  <c r="AL236" i="58"/>
  <c r="AK236" i="58"/>
  <c r="AJ236" i="58"/>
  <c r="AI236" i="58"/>
  <c r="AH236" i="58"/>
  <c r="AG236" i="58"/>
  <c r="AF236" i="58"/>
  <c r="AE236" i="58"/>
  <c r="AD236" i="58"/>
  <c r="Q236" i="58"/>
  <c r="AU235" i="58"/>
  <c r="AR235" i="58"/>
  <c r="AM235" i="58"/>
  <c r="AL235" i="58"/>
  <c r="AK235" i="58"/>
  <c r="AJ235" i="58"/>
  <c r="AI235" i="58"/>
  <c r="AH235" i="58"/>
  <c r="AG235" i="58"/>
  <c r="AF235" i="58"/>
  <c r="AE235" i="58"/>
  <c r="AD235" i="58"/>
  <c r="Q235" i="58"/>
  <c r="AU234" i="58"/>
  <c r="AR234" i="58"/>
  <c r="AM234" i="58"/>
  <c r="AL234" i="58"/>
  <c r="AK234" i="58"/>
  <c r="AJ234" i="58"/>
  <c r="AI234" i="58"/>
  <c r="AH234" i="58"/>
  <c r="AG234" i="58"/>
  <c r="AF234" i="58"/>
  <c r="AE234" i="58"/>
  <c r="AD234" i="58"/>
  <c r="Q234" i="58"/>
  <c r="AU233" i="58"/>
  <c r="AR233" i="58"/>
  <c r="AM233" i="58"/>
  <c r="AL233" i="58"/>
  <c r="AK233" i="58"/>
  <c r="AJ233" i="58"/>
  <c r="AI233" i="58"/>
  <c r="AH233" i="58"/>
  <c r="AG233" i="58"/>
  <c r="AF233" i="58"/>
  <c r="AE233" i="58"/>
  <c r="AD233" i="58"/>
  <c r="Q233" i="58"/>
  <c r="AU232" i="58"/>
  <c r="AM232" i="58"/>
  <c r="AL232" i="58"/>
  <c r="AK232" i="58"/>
  <c r="AJ232" i="58"/>
  <c r="AI232" i="58"/>
  <c r="AH232" i="58"/>
  <c r="AG232" i="58"/>
  <c r="AF232" i="58"/>
  <c r="AE232" i="58"/>
  <c r="AD232" i="58"/>
  <c r="AN232" i="58" s="1"/>
  <c r="Q232" i="58"/>
  <c r="AU231" i="58"/>
  <c r="AR231" i="58"/>
  <c r="AM231" i="58"/>
  <c r="AL231" i="58"/>
  <c r="AK231" i="58"/>
  <c r="AJ231" i="58"/>
  <c r="AI231" i="58"/>
  <c r="AH231" i="58"/>
  <c r="AG231" i="58"/>
  <c r="AF231" i="58"/>
  <c r="AE231" i="58"/>
  <c r="AD231" i="58"/>
  <c r="Q231" i="58"/>
  <c r="AU230" i="58"/>
  <c r="AM230" i="58"/>
  <c r="AL230" i="58"/>
  <c r="AK230" i="58"/>
  <c r="AJ230" i="58"/>
  <c r="AI230" i="58"/>
  <c r="AH230" i="58"/>
  <c r="AG230" i="58"/>
  <c r="AF230" i="58"/>
  <c r="AE230" i="58"/>
  <c r="AD230" i="58"/>
  <c r="Q230" i="58"/>
  <c r="AU229" i="58"/>
  <c r="AR229" i="58"/>
  <c r="AM229" i="58"/>
  <c r="AL229" i="58"/>
  <c r="AK229" i="58"/>
  <c r="AJ229" i="58"/>
  <c r="AI229" i="58"/>
  <c r="AH229" i="58"/>
  <c r="AG229" i="58"/>
  <c r="AF229" i="58"/>
  <c r="AE229" i="58"/>
  <c r="AD229" i="58"/>
  <c r="Q229" i="58"/>
  <c r="AU228" i="58"/>
  <c r="AR228" i="58"/>
  <c r="AM228" i="58"/>
  <c r="AL228" i="58"/>
  <c r="AK228" i="58"/>
  <c r="AJ228" i="58"/>
  <c r="AI228" i="58"/>
  <c r="AH228" i="58"/>
  <c r="AG228" i="58"/>
  <c r="AF228" i="58"/>
  <c r="AE228" i="58"/>
  <c r="AD228" i="58"/>
  <c r="Q228" i="58"/>
  <c r="AU227" i="58"/>
  <c r="AR227" i="58"/>
  <c r="AM227" i="58"/>
  <c r="AL227" i="58"/>
  <c r="AK227" i="58"/>
  <c r="AJ227" i="58"/>
  <c r="AI227" i="58"/>
  <c r="AH227" i="58"/>
  <c r="AG227" i="58"/>
  <c r="AF227" i="58"/>
  <c r="AE227" i="58"/>
  <c r="AD227" i="58"/>
  <c r="Q227" i="58"/>
  <c r="AU226" i="58"/>
  <c r="AR226" i="58"/>
  <c r="AM226" i="58"/>
  <c r="AL226" i="58"/>
  <c r="AK226" i="58"/>
  <c r="AJ226" i="58"/>
  <c r="AI226" i="58"/>
  <c r="AH226" i="58"/>
  <c r="AG226" i="58"/>
  <c r="AF226" i="58"/>
  <c r="AE226" i="58"/>
  <c r="AD226" i="58"/>
  <c r="Q226" i="58"/>
  <c r="AU225" i="58"/>
  <c r="AR225" i="58"/>
  <c r="AM225" i="58"/>
  <c r="AL225" i="58"/>
  <c r="AK225" i="58"/>
  <c r="AJ225" i="58"/>
  <c r="AI225" i="58"/>
  <c r="AH225" i="58"/>
  <c r="AG225" i="58"/>
  <c r="AF225" i="58"/>
  <c r="AN225" i="58" s="1"/>
  <c r="AO225" i="58" s="1"/>
  <c r="AE225" i="58"/>
  <c r="AD225" i="58"/>
  <c r="Q225" i="58"/>
  <c r="AU224" i="58"/>
  <c r="AR224" i="58"/>
  <c r="AM224" i="58"/>
  <c r="AL224" i="58"/>
  <c r="AK224" i="58"/>
  <c r="AJ224" i="58"/>
  <c r="AI224" i="58"/>
  <c r="AH224" i="58"/>
  <c r="AG224" i="58"/>
  <c r="AF224" i="58"/>
  <c r="AE224" i="58"/>
  <c r="AD224" i="58"/>
  <c r="AN224" i="58" s="1"/>
  <c r="Q224" i="58"/>
  <c r="AO224" i="58" s="1"/>
  <c r="AP224" i="58" s="1"/>
  <c r="AU223" i="58"/>
  <c r="AR223" i="58"/>
  <c r="AM223" i="58"/>
  <c r="AL223" i="58"/>
  <c r="AK223" i="58"/>
  <c r="AJ223" i="58"/>
  <c r="AI223" i="58"/>
  <c r="AH223" i="58"/>
  <c r="AG223" i="58"/>
  <c r="AF223" i="58"/>
  <c r="AE223" i="58"/>
  <c r="AD223" i="58"/>
  <c r="Q223" i="58"/>
  <c r="AU222" i="58"/>
  <c r="AM222" i="58"/>
  <c r="AL222" i="58"/>
  <c r="AK222" i="58"/>
  <c r="AJ222" i="58"/>
  <c r="AI222" i="58"/>
  <c r="AH222" i="58"/>
  <c r="AG222" i="58"/>
  <c r="AF222" i="58"/>
  <c r="AE222" i="58"/>
  <c r="AD222" i="58"/>
  <c r="Q222" i="58"/>
  <c r="AU221" i="58"/>
  <c r="AM221" i="58"/>
  <c r="AL221" i="58"/>
  <c r="AK221" i="58"/>
  <c r="AJ221" i="58"/>
  <c r="AI221" i="58"/>
  <c r="AH221" i="58"/>
  <c r="AG221" i="58"/>
  <c r="AF221" i="58"/>
  <c r="AE221" i="58"/>
  <c r="AD221" i="58"/>
  <c r="Q221" i="58"/>
  <c r="AU220" i="58"/>
  <c r="AM220" i="58"/>
  <c r="AL220" i="58"/>
  <c r="AK220" i="58"/>
  <c r="AJ220" i="58"/>
  <c r="AI220" i="58"/>
  <c r="AH220" i="58"/>
  <c r="AG220" i="58"/>
  <c r="AF220" i="58"/>
  <c r="AE220" i="58"/>
  <c r="AD220" i="58"/>
  <c r="Q220" i="58"/>
  <c r="AU219" i="58"/>
  <c r="AM219" i="58"/>
  <c r="AL219" i="58"/>
  <c r="AK219" i="58"/>
  <c r="AJ219" i="58"/>
  <c r="AI219" i="58"/>
  <c r="AH219" i="58"/>
  <c r="AG219" i="58"/>
  <c r="AF219" i="58"/>
  <c r="AE219" i="58"/>
  <c r="AD219" i="58"/>
  <c r="Q219" i="58"/>
  <c r="AU218" i="58"/>
  <c r="AR218" i="58"/>
  <c r="AM218" i="58"/>
  <c r="AL218" i="58"/>
  <c r="AK218" i="58"/>
  <c r="AJ218" i="58"/>
  <c r="AI218" i="58"/>
  <c r="AH218" i="58"/>
  <c r="AG218" i="58"/>
  <c r="AF218" i="58"/>
  <c r="AE218" i="58"/>
  <c r="AD218" i="58"/>
  <c r="Q218" i="58"/>
  <c r="AU217" i="58"/>
  <c r="AR217" i="58"/>
  <c r="AM217" i="58"/>
  <c r="AL217" i="58"/>
  <c r="AK217" i="58"/>
  <c r="AJ217" i="58"/>
  <c r="AI217" i="58"/>
  <c r="AH217" i="58"/>
  <c r="AG217" i="58"/>
  <c r="AF217" i="58"/>
  <c r="AE217" i="58"/>
  <c r="AD217" i="58"/>
  <c r="Q217" i="58"/>
  <c r="AU216" i="58"/>
  <c r="AM216" i="58"/>
  <c r="AL216" i="58"/>
  <c r="AK216" i="58"/>
  <c r="AJ216" i="58"/>
  <c r="AI216" i="58"/>
  <c r="AH216" i="58"/>
  <c r="AG216" i="58"/>
  <c r="AF216" i="58"/>
  <c r="AE216" i="58"/>
  <c r="AD216" i="58"/>
  <c r="Q216" i="58"/>
  <c r="AU215" i="58"/>
  <c r="AR215" i="58"/>
  <c r="AM215" i="58"/>
  <c r="AL215" i="58"/>
  <c r="AK215" i="58"/>
  <c r="AJ215" i="58"/>
  <c r="AI215" i="58"/>
  <c r="AH215" i="58"/>
  <c r="AG215" i="58"/>
  <c r="AF215" i="58"/>
  <c r="AE215" i="58"/>
  <c r="AD215" i="58"/>
  <c r="AN215" i="58" s="1"/>
  <c r="Q215" i="58"/>
  <c r="AU214" i="58"/>
  <c r="AR214" i="58"/>
  <c r="AM214" i="58"/>
  <c r="AL214" i="58"/>
  <c r="AK214" i="58"/>
  <c r="AJ214" i="58"/>
  <c r="AI214" i="58"/>
  <c r="AH214" i="58"/>
  <c r="AG214" i="58"/>
  <c r="AF214" i="58"/>
  <c r="AE214" i="58"/>
  <c r="AD214" i="58"/>
  <c r="Q214" i="58"/>
  <c r="AU213" i="58"/>
  <c r="AM213" i="58"/>
  <c r="AL213" i="58"/>
  <c r="AK213" i="58"/>
  <c r="AJ213" i="58"/>
  <c r="AI213" i="58"/>
  <c r="AH213" i="58"/>
  <c r="AG213" i="58"/>
  <c r="AF213" i="58"/>
  <c r="AE213" i="58"/>
  <c r="AD213" i="58"/>
  <c r="AN213" i="58" s="1"/>
  <c r="AO213" i="58" s="1"/>
  <c r="Q213" i="58"/>
  <c r="AU212" i="58"/>
  <c r="AR212" i="58"/>
  <c r="AM212" i="58"/>
  <c r="AL212" i="58"/>
  <c r="AK212" i="58"/>
  <c r="AJ212" i="58"/>
  <c r="AI212" i="58"/>
  <c r="AH212" i="58"/>
  <c r="AG212" i="58"/>
  <c r="AF212" i="58"/>
  <c r="AE212" i="58"/>
  <c r="AD212" i="58"/>
  <c r="Q212" i="58"/>
  <c r="AU211" i="58"/>
  <c r="AR211" i="58"/>
  <c r="AM211" i="58"/>
  <c r="AL211" i="58"/>
  <c r="AK211" i="58"/>
  <c r="AJ211" i="58"/>
  <c r="AI211" i="58"/>
  <c r="AH211" i="58"/>
  <c r="AG211" i="58"/>
  <c r="AF211" i="58"/>
  <c r="AE211" i="58"/>
  <c r="AD211" i="58"/>
  <c r="Q211" i="58"/>
  <c r="AU210" i="58"/>
  <c r="AM210" i="58"/>
  <c r="AL210" i="58"/>
  <c r="AK210" i="58"/>
  <c r="AJ210" i="58"/>
  <c r="AI210" i="58"/>
  <c r="AH210" i="58"/>
  <c r="AG210" i="58"/>
  <c r="AF210" i="58"/>
  <c r="AE210" i="58"/>
  <c r="AD210" i="58"/>
  <c r="Q210" i="58"/>
  <c r="AU209" i="58"/>
  <c r="AM209" i="58"/>
  <c r="AL209" i="58"/>
  <c r="AK209" i="58"/>
  <c r="AJ209" i="58"/>
  <c r="AI209" i="58"/>
  <c r="AH209" i="58"/>
  <c r="AG209" i="58"/>
  <c r="AF209" i="58"/>
  <c r="AN209" i="58" s="1"/>
  <c r="AE209" i="58"/>
  <c r="AD209" i="58"/>
  <c r="Q209" i="58"/>
  <c r="AU208" i="58"/>
  <c r="AR208" i="58"/>
  <c r="AM208" i="58"/>
  <c r="AL208" i="58"/>
  <c r="AK208" i="58"/>
  <c r="AJ208" i="58"/>
  <c r="AI208" i="58"/>
  <c r="AH208" i="58"/>
  <c r="AG208" i="58"/>
  <c r="AF208" i="58"/>
  <c r="AE208" i="58"/>
  <c r="AD208" i="58"/>
  <c r="Q208" i="58"/>
  <c r="AU207" i="58"/>
  <c r="AR207" i="58"/>
  <c r="AM207" i="58"/>
  <c r="AL207" i="58"/>
  <c r="AK207" i="58"/>
  <c r="AJ207" i="58"/>
  <c r="AI207" i="58"/>
  <c r="AH207" i="58"/>
  <c r="AG207" i="58"/>
  <c r="AF207" i="58"/>
  <c r="AE207" i="58"/>
  <c r="AD207" i="58"/>
  <c r="Q207" i="58"/>
  <c r="AU206" i="58"/>
  <c r="AM206" i="58"/>
  <c r="AL206" i="58"/>
  <c r="AK206" i="58"/>
  <c r="AJ206" i="58"/>
  <c r="AI206" i="58"/>
  <c r="AH206" i="58"/>
  <c r="AG206" i="58"/>
  <c r="AF206" i="58"/>
  <c r="AE206" i="58"/>
  <c r="AD206" i="58"/>
  <c r="Q206" i="58"/>
  <c r="AU205" i="58"/>
  <c r="AR205" i="58"/>
  <c r="AM205" i="58"/>
  <c r="AL205" i="58"/>
  <c r="AK205" i="58"/>
  <c r="AJ205" i="58"/>
  <c r="AI205" i="58"/>
  <c r="AH205" i="58"/>
  <c r="AG205" i="58"/>
  <c r="AF205" i="58"/>
  <c r="AE205" i="58"/>
  <c r="AD205" i="58"/>
  <c r="Q205" i="58"/>
  <c r="AU204" i="58"/>
  <c r="AR204" i="58"/>
  <c r="AM204" i="58"/>
  <c r="AL204" i="58"/>
  <c r="AK204" i="58"/>
  <c r="AJ204" i="58"/>
  <c r="AI204" i="58"/>
  <c r="AH204" i="58"/>
  <c r="AG204" i="58"/>
  <c r="AF204" i="58"/>
  <c r="AE204" i="58"/>
  <c r="AD204" i="58"/>
  <c r="Q204" i="58"/>
  <c r="AU203" i="58"/>
  <c r="AR203" i="58"/>
  <c r="AM203" i="58"/>
  <c r="AL203" i="58"/>
  <c r="AK203" i="58"/>
  <c r="AJ203" i="58"/>
  <c r="AI203" i="58"/>
  <c r="AH203" i="58"/>
  <c r="AG203" i="58"/>
  <c r="AF203" i="58"/>
  <c r="AE203" i="58"/>
  <c r="AD203" i="58"/>
  <c r="AN203" i="58" s="1"/>
  <c r="Q203" i="58"/>
  <c r="AU202" i="58"/>
  <c r="AR202" i="58"/>
  <c r="AM202" i="58"/>
  <c r="AL202" i="58"/>
  <c r="AK202" i="58"/>
  <c r="AJ202" i="58"/>
  <c r="AI202" i="58"/>
  <c r="AH202" i="58"/>
  <c r="AG202" i="58"/>
  <c r="AF202" i="58"/>
  <c r="AE202" i="58"/>
  <c r="AD202" i="58"/>
  <c r="Q202" i="58"/>
  <c r="AU201" i="58"/>
  <c r="AM201" i="58"/>
  <c r="AL201" i="58"/>
  <c r="AK201" i="58"/>
  <c r="AJ201" i="58"/>
  <c r="AI201" i="58"/>
  <c r="AH201" i="58"/>
  <c r="AG201" i="58"/>
  <c r="AF201" i="58"/>
  <c r="AE201" i="58"/>
  <c r="AD201" i="58"/>
  <c r="Q201" i="58"/>
  <c r="AU200" i="58"/>
  <c r="AR200" i="58"/>
  <c r="AM200" i="58"/>
  <c r="AL200" i="58"/>
  <c r="AK200" i="58"/>
  <c r="AJ200" i="58"/>
  <c r="AI200" i="58"/>
  <c r="AH200" i="58"/>
  <c r="AG200" i="58"/>
  <c r="AF200" i="58"/>
  <c r="AE200" i="58"/>
  <c r="AD200" i="58"/>
  <c r="Q200" i="58"/>
  <c r="AU199" i="58"/>
  <c r="AR199" i="58"/>
  <c r="AM199" i="58"/>
  <c r="AL199" i="58"/>
  <c r="AK199" i="58"/>
  <c r="AJ199" i="58"/>
  <c r="AI199" i="58"/>
  <c r="AH199" i="58"/>
  <c r="AG199" i="58"/>
  <c r="AF199" i="58"/>
  <c r="AE199" i="58"/>
  <c r="AD199" i="58"/>
  <c r="Q199" i="58"/>
  <c r="AU198" i="58"/>
  <c r="AR198" i="58"/>
  <c r="AM198" i="58"/>
  <c r="AL198" i="58"/>
  <c r="AK198" i="58"/>
  <c r="AJ198" i="58"/>
  <c r="AI198" i="58"/>
  <c r="AH198" i="58"/>
  <c r="AG198" i="58"/>
  <c r="AF198" i="58"/>
  <c r="AE198" i="58"/>
  <c r="AD198" i="58"/>
  <c r="Q198" i="58"/>
  <c r="AU197" i="58"/>
  <c r="AR197" i="58"/>
  <c r="AM197" i="58"/>
  <c r="AL197" i="58"/>
  <c r="AK197" i="58"/>
  <c r="AJ197" i="58"/>
  <c r="AI197" i="58"/>
  <c r="AH197" i="58"/>
  <c r="AG197" i="58"/>
  <c r="AF197" i="58"/>
  <c r="AE197" i="58"/>
  <c r="AD197" i="58"/>
  <c r="Q197" i="58"/>
  <c r="AU196" i="58"/>
  <c r="AM196" i="58"/>
  <c r="AL196" i="58"/>
  <c r="AK196" i="58"/>
  <c r="AJ196" i="58"/>
  <c r="AI196" i="58"/>
  <c r="AH196" i="58"/>
  <c r="AG196" i="58"/>
  <c r="AF196" i="58"/>
  <c r="AE196" i="58"/>
  <c r="AD196" i="58"/>
  <c r="Q196" i="58"/>
  <c r="AU195" i="58"/>
  <c r="AR195" i="58"/>
  <c r="AM195" i="58"/>
  <c r="AL195" i="58"/>
  <c r="AK195" i="58"/>
  <c r="AJ195" i="58"/>
  <c r="AI195" i="58"/>
  <c r="AH195" i="58"/>
  <c r="AG195" i="58"/>
  <c r="AF195" i="58"/>
  <c r="AE195" i="58"/>
  <c r="AD195" i="58"/>
  <c r="Q195" i="58"/>
  <c r="AU194" i="58"/>
  <c r="AR194" i="58"/>
  <c r="AM194" i="58"/>
  <c r="AL194" i="58"/>
  <c r="AK194" i="58"/>
  <c r="AJ194" i="58"/>
  <c r="AI194" i="58"/>
  <c r="AH194" i="58"/>
  <c r="AG194" i="58"/>
  <c r="AF194" i="58"/>
  <c r="AE194" i="58"/>
  <c r="AD194" i="58"/>
  <c r="Q194" i="58"/>
  <c r="AU193" i="58"/>
  <c r="AM193" i="58"/>
  <c r="AL193" i="58"/>
  <c r="AK193" i="58"/>
  <c r="AJ193" i="58"/>
  <c r="AI193" i="58"/>
  <c r="AH193" i="58"/>
  <c r="AG193" i="58"/>
  <c r="AF193" i="58"/>
  <c r="AE193" i="58"/>
  <c r="AD193" i="58"/>
  <c r="Q193" i="58"/>
  <c r="AU192" i="58"/>
  <c r="AR192" i="58"/>
  <c r="AM192" i="58"/>
  <c r="AL192" i="58"/>
  <c r="AK192" i="58"/>
  <c r="AJ192" i="58"/>
  <c r="AI192" i="58"/>
  <c r="AH192" i="58"/>
  <c r="AG192" i="58"/>
  <c r="AF192" i="58"/>
  <c r="AE192" i="58"/>
  <c r="AD192" i="58"/>
  <c r="Q192" i="58"/>
  <c r="AU191" i="58"/>
  <c r="AR191" i="58"/>
  <c r="AM191" i="58"/>
  <c r="AL191" i="58"/>
  <c r="AK191" i="58"/>
  <c r="AJ191" i="58"/>
  <c r="AI191" i="58"/>
  <c r="AH191" i="58"/>
  <c r="AG191" i="58"/>
  <c r="AF191" i="58"/>
  <c r="AE191" i="58"/>
  <c r="AD191" i="58"/>
  <c r="AN191" i="58" s="1"/>
  <c r="Q191" i="58"/>
  <c r="AU190" i="58"/>
  <c r="AM190" i="58"/>
  <c r="AL190" i="58"/>
  <c r="AK190" i="58"/>
  <c r="AJ190" i="58"/>
  <c r="AI190" i="58"/>
  <c r="AH190" i="58"/>
  <c r="AG190" i="58"/>
  <c r="AF190" i="58"/>
  <c r="AE190" i="58"/>
  <c r="AD190" i="58"/>
  <c r="Q190" i="58"/>
  <c r="AU189" i="58"/>
  <c r="AR189" i="58"/>
  <c r="AM189" i="58"/>
  <c r="AL189" i="58"/>
  <c r="AK189" i="58"/>
  <c r="AJ189" i="58"/>
  <c r="AI189" i="58"/>
  <c r="AH189" i="58"/>
  <c r="AG189" i="58"/>
  <c r="AF189" i="58"/>
  <c r="AE189" i="58"/>
  <c r="AD189" i="58"/>
  <c r="Q189" i="58"/>
  <c r="AU188" i="58"/>
  <c r="AR188" i="58"/>
  <c r="AM188" i="58"/>
  <c r="AL188" i="58"/>
  <c r="AK188" i="58"/>
  <c r="AJ188" i="58"/>
  <c r="AI188" i="58"/>
  <c r="AH188" i="58"/>
  <c r="AG188" i="58"/>
  <c r="AF188" i="58"/>
  <c r="AE188" i="58"/>
  <c r="AD188" i="58"/>
  <c r="Q188" i="58"/>
  <c r="AU187" i="58"/>
  <c r="AM187" i="58"/>
  <c r="AL187" i="58"/>
  <c r="AK187" i="58"/>
  <c r="AJ187" i="58"/>
  <c r="AI187" i="58"/>
  <c r="AH187" i="58"/>
  <c r="AG187" i="58"/>
  <c r="AF187" i="58"/>
  <c r="AE187" i="58"/>
  <c r="AD187" i="58"/>
  <c r="Q187" i="58"/>
  <c r="AU186" i="58"/>
  <c r="AR186" i="58"/>
  <c r="AM186" i="58"/>
  <c r="AL186" i="58"/>
  <c r="AK186" i="58"/>
  <c r="AJ186" i="58"/>
  <c r="AI186" i="58"/>
  <c r="AH186" i="58"/>
  <c r="AG186" i="58"/>
  <c r="AF186" i="58"/>
  <c r="AE186" i="58"/>
  <c r="AD186" i="58"/>
  <c r="Q186" i="58"/>
  <c r="AU185" i="58"/>
  <c r="AM185" i="58"/>
  <c r="AL185" i="58"/>
  <c r="AK185" i="58"/>
  <c r="AJ185" i="58"/>
  <c r="AI185" i="58"/>
  <c r="AH185" i="58"/>
  <c r="AG185" i="58"/>
  <c r="AF185" i="58"/>
  <c r="AE185" i="58"/>
  <c r="AD185" i="58"/>
  <c r="Q185" i="58"/>
  <c r="AU184" i="58"/>
  <c r="AR184" i="58"/>
  <c r="AM184" i="58"/>
  <c r="AL184" i="58"/>
  <c r="AK184" i="58"/>
  <c r="AJ184" i="58"/>
  <c r="AI184" i="58"/>
  <c r="AH184" i="58"/>
  <c r="AG184" i="58"/>
  <c r="AF184" i="58"/>
  <c r="AE184" i="58"/>
  <c r="AD184" i="58"/>
  <c r="Q184" i="58"/>
  <c r="AU183" i="58"/>
  <c r="AM183" i="58"/>
  <c r="AL183" i="58"/>
  <c r="AK183" i="58"/>
  <c r="AJ183" i="58"/>
  <c r="AI183" i="58"/>
  <c r="AH183" i="58"/>
  <c r="AG183" i="58"/>
  <c r="AF183" i="58"/>
  <c r="AE183" i="58"/>
  <c r="AD183" i="58"/>
  <c r="Q183" i="58"/>
  <c r="AU182" i="58"/>
  <c r="AR182" i="58"/>
  <c r="AM182" i="58"/>
  <c r="AL182" i="58"/>
  <c r="AK182" i="58"/>
  <c r="AJ182" i="58"/>
  <c r="AI182" i="58"/>
  <c r="AH182" i="58"/>
  <c r="AG182" i="58"/>
  <c r="AF182" i="58"/>
  <c r="AE182" i="58"/>
  <c r="AD182" i="58"/>
  <c r="Q182" i="58"/>
  <c r="AU181" i="58"/>
  <c r="AR181" i="58"/>
  <c r="AM181" i="58"/>
  <c r="AL181" i="58"/>
  <c r="AK181" i="58"/>
  <c r="AJ181" i="58"/>
  <c r="AI181" i="58"/>
  <c r="AH181" i="58"/>
  <c r="AG181" i="58"/>
  <c r="AF181" i="58"/>
  <c r="AE181" i="58"/>
  <c r="AD181" i="58"/>
  <c r="Q181" i="58"/>
  <c r="AU180" i="58"/>
  <c r="AR180" i="58"/>
  <c r="AM180" i="58"/>
  <c r="AL180" i="58"/>
  <c r="AK180" i="58"/>
  <c r="AJ180" i="58"/>
  <c r="AI180" i="58"/>
  <c r="AH180" i="58"/>
  <c r="AG180" i="58"/>
  <c r="AF180" i="58"/>
  <c r="AE180" i="58"/>
  <c r="AD180" i="58"/>
  <c r="Q180" i="58"/>
  <c r="AU179" i="58"/>
  <c r="AR179" i="58"/>
  <c r="AM179" i="58"/>
  <c r="AL179" i="58"/>
  <c r="AK179" i="58"/>
  <c r="AJ179" i="58"/>
  <c r="AI179" i="58"/>
  <c r="AH179" i="58"/>
  <c r="AG179" i="58"/>
  <c r="AF179" i="58"/>
  <c r="AE179" i="58"/>
  <c r="AD179" i="58"/>
  <c r="AN179" i="58" s="1"/>
  <c r="Q179" i="58"/>
  <c r="AU178" i="58"/>
  <c r="AR178" i="58"/>
  <c r="AM178" i="58"/>
  <c r="AL178" i="58"/>
  <c r="AK178" i="58"/>
  <c r="AJ178" i="58"/>
  <c r="AI178" i="58"/>
  <c r="AH178" i="58"/>
  <c r="AG178" i="58"/>
  <c r="AF178" i="58"/>
  <c r="AE178" i="58"/>
  <c r="AD178" i="58"/>
  <c r="Q178" i="58"/>
  <c r="AU177" i="58"/>
  <c r="AM177" i="58"/>
  <c r="AL177" i="58"/>
  <c r="AK177" i="58"/>
  <c r="AJ177" i="58"/>
  <c r="AI177" i="58"/>
  <c r="AH177" i="58"/>
  <c r="AG177" i="58"/>
  <c r="AF177" i="58"/>
  <c r="AE177" i="58"/>
  <c r="AD177" i="58"/>
  <c r="Q177" i="58"/>
  <c r="AU176" i="58"/>
  <c r="AM176" i="58"/>
  <c r="AL176" i="58"/>
  <c r="AK176" i="58"/>
  <c r="AJ176" i="58"/>
  <c r="AI176" i="58"/>
  <c r="AH176" i="58"/>
  <c r="AG176" i="58"/>
  <c r="AF176" i="58"/>
  <c r="AE176" i="58"/>
  <c r="AD176" i="58"/>
  <c r="Q176" i="58"/>
  <c r="AU175" i="58"/>
  <c r="AR175" i="58"/>
  <c r="AM175" i="58"/>
  <c r="AL175" i="58"/>
  <c r="AK175" i="58"/>
  <c r="AJ175" i="58"/>
  <c r="AI175" i="58"/>
  <c r="AH175" i="58"/>
  <c r="AG175" i="58"/>
  <c r="AF175" i="58"/>
  <c r="AE175" i="58"/>
  <c r="AD175" i="58"/>
  <c r="Q175" i="58"/>
  <c r="AU174" i="58"/>
  <c r="AR174" i="58"/>
  <c r="AM174" i="58"/>
  <c r="AL174" i="58"/>
  <c r="AK174" i="58"/>
  <c r="AJ174" i="58"/>
  <c r="AI174" i="58"/>
  <c r="AH174" i="58"/>
  <c r="AG174" i="58"/>
  <c r="AF174" i="58"/>
  <c r="AE174" i="58"/>
  <c r="AD174" i="58"/>
  <c r="Q174" i="58"/>
  <c r="AU173" i="58"/>
  <c r="AR173" i="58"/>
  <c r="AM173" i="58"/>
  <c r="AL173" i="58"/>
  <c r="AK173" i="58"/>
  <c r="AJ173" i="58"/>
  <c r="AI173" i="58"/>
  <c r="AH173" i="58"/>
  <c r="AG173" i="58"/>
  <c r="AF173" i="58"/>
  <c r="AE173" i="58"/>
  <c r="AD173" i="58"/>
  <c r="Q173" i="58"/>
  <c r="AU172" i="58"/>
  <c r="AR172" i="58"/>
  <c r="AM172" i="58"/>
  <c r="AL172" i="58"/>
  <c r="AK172" i="58"/>
  <c r="AJ172" i="58"/>
  <c r="AI172" i="58"/>
  <c r="AH172" i="58"/>
  <c r="AG172" i="58"/>
  <c r="AF172" i="58"/>
  <c r="AE172" i="58"/>
  <c r="AD172" i="58"/>
  <c r="Q172" i="58"/>
  <c r="AU171" i="58"/>
  <c r="AR171" i="58"/>
  <c r="AM171" i="58"/>
  <c r="AL171" i="58"/>
  <c r="AK171" i="58"/>
  <c r="AJ171" i="58"/>
  <c r="AI171" i="58"/>
  <c r="AH171" i="58"/>
  <c r="AG171" i="58"/>
  <c r="AF171" i="58"/>
  <c r="AE171" i="58"/>
  <c r="AD171" i="58"/>
  <c r="Q171" i="58"/>
  <c r="AU170" i="58"/>
  <c r="AR170" i="58"/>
  <c r="AM170" i="58"/>
  <c r="AL170" i="58"/>
  <c r="AK170" i="58"/>
  <c r="AJ170" i="58"/>
  <c r="AI170" i="58"/>
  <c r="AH170" i="58"/>
  <c r="AG170" i="58"/>
  <c r="AF170" i="58"/>
  <c r="AE170" i="58"/>
  <c r="AD170" i="58"/>
  <c r="Q170" i="58"/>
  <c r="AU169" i="58"/>
  <c r="AR169" i="58"/>
  <c r="AM169" i="58"/>
  <c r="AL169" i="58"/>
  <c r="AK169" i="58"/>
  <c r="AJ169" i="58"/>
  <c r="AI169" i="58"/>
  <c r="AH169" i="58"/>
  <c r="AG169" i="58"/>
  <c r="AF169" i="58"/>
  <c r="AE169" i="58"/>
  <c r="AD169" i="58"/>
  <c r="Q169" i="58"/>
  <c r="AU168" i="58"/>
  <c r="AR168" i="58"/>
  <c r="AM168" i="58"/>
  <c r="AL168" i="58"/>
  <c r="AK168" i="58"/>
  <c r="AJ168" i="58"/>
  <c r="AI168" i="58"/>
  <c r="AH168" i="58"/>
  <c r="AG168" i="58"/>
  <c r="AF168" i="58"/>
  <c r="AE168" i="58"/>
  <c r="AD168" i="58"/>
  <c r="Q168" i="58"/>
  <c r="AU167" i="58"/>
  <c r="AR167" i="58"/>
  <c r="AM167" i="58"/>
  <c r="AL167" i="58"/>
  <c r="AK167" i="58"/>
  <c r="AJ167" i="58"/>
  <c r="AI167" i="58"/>
  <c r="AH167" i="58"/>
  <c r="AG167" i="58"/>
  <c r="AF167" i="58"/>
  <c r="AE167" i="58"/>
  <c r="AD167" i="58"/>
  <c r="Q167" i="58"/>
  <c r="AU166" i="58"/>
  <c r="AR166" i="58"/>
  <c r="AM166" i="58"/>
  <c r="AL166" i="58"/>
  <c r="AK166" i="58"/>
  <c r="AJ166" i="58"/>
  <c r="AI166" i="58"/>
  <c r="AH166" i="58"/>
  <c r="AG166" i="58"/>
  <c r="AF166" i="58"/>
  <c r="AE166" i="58"/>
  <c r="AD166" i="58"/>
  <c r="Q166" i="58"/>
  <c r="AU165" i="58"/>
  <c r="AR165" i="58"/>
  <c r="AM165" i="58"/>
  <c r="AL165" i="58"/>
  <c r="AK165" i="58"/>
  <c r="AJ165" i="58"/>
  <c r="AI165" i="58"/>
  <c r="AH165" i="58"/>
  <c r="AG165" i="58"/>
  <c r="AF165" i="58"/>
  <c r="AE165" i="58"/>
  <c r="AD165" i="58"/>
  <c r="Q165" i="58"/>
  <c r="AU164" i="58"/>
  <c r="AR164" i="58"/>
  <c r="AM164" i="58"/>
  <c r="AL164" i="58"/>
  <c r="AK164" i="58"/>
  <c r="AJ164" i="58"/>
  <c r="AI164" i="58"/>
  <c r="AH164" i="58"/>
  <c r="AG164" i="58"/>
  <c r="AF164" i="58"/>
  <c r="AN164" i="58" s="1"/>
  <c r="AO164" i="58" s="1"/>
  <c r="AE164" i="58"/>
  <c r="AD164" i="58"/>
  <c r="Q164" i="58"/>
  <c r="AU163" i="58"/>
  <c r="AM163" i="58"/>
  <c r="AL163" i="58"/>
  <c r="AK163" i="58"/>
  <c r="AJ163" i="58"/>
  <c r="AI163" i="58"/>
  <c r="AH163" i="58"/>
  <c r="AG163" i="58"/>
  <c r="AF163" i="58"/>
  <c r="AE163" i="58"/>
  <c r="AD163" i="58"/>
  <c r="Q163" i="58"/>
  <c r="AU162" i="58"/>
  <c r="AR162" i="58"/>
  <c r="AM162" i="58"/>
  <c r="AL162" i="58"/>
  <c r="AK162" i="58"/>
  <c r="AJ162" i="58"/>
  <c r="AI162" i="58"/>
  <c r="AH162" i="58"/>
  <c r="AG162" i="58"/>
  <c r="AF162" i="58"/>
  <c r="AE162" i="58"/>
  <c r="AD162" i="58"/>
  <c r="Q162" i="58"/>
  <c r="AU161" i="58"/>
  <c r="AR161" i="58"/>
  <c r="AM161" i="58"/>
  <c r="AL161" i="58"/>
  <c r="AK161" i="58"/>
  <c r="AJ161" i="58"/>
  <c r="AI161" i="58"/>
  <c r="AH161" i="58"/>
  <c r="AG161" i="58"/>
  <c r="AF161" i="58"/>
  <c r="AE161" i="58"/>
  <c r="AD161" i="58"/>
  <c r="Q161" i="58"/>
  <c r="AU160" i="58"/>
  <c r="AR160" i="58"/>
  <c r="AM160" i="58"/>
  <c r="AL160" i="58"/>
  <c r="AK160" i="58"/>
  <c r="AJ160" i="58"/>
  <c r="AI160" i="58"/>
  <c r="AH160" i="58"/>
  <c r="AG160" i="58"/>
  <c r="AF160" i="58"/>
  <c r="AE160" i="58"/>
  <c r="AD160" i="58"/>
  <c r="Q160" i="58"/>
  <c r="AU159" i="58"/>
  <c r="AR159" i="58"/>
  <c r="AM159" i="58"/>
  <c r="AL159" i="58"/>
  <c r="AK159" i="58"/>
  <c r="AJ159" i="58"/>
  <c r="AI159" i="58"/>
  <c r="AH159" i="58"/>
  <c r="AG159" i="58"/>
  <c r="AF159" i="58"/>
  <c r="AN159" i="58" s="1"/>
  <c r="AO159" i="58" s="1"/>
  <c r="AE159" i="58"/>
  <c r="AD159" i="58"/>
  <c r="Q159" i="58"/>
  <c r="AU158" i="58"/>
  <c r="AR158" i="58"/>
  <c r="AM158" i="58"/>
  <c r="AL158" i="58"/>
  <c r="AK158" i="58"/>
  <c r="AJ158" i="58"/>
  <c r="AI158" i="58"/>
  <c r="AH158" i="58"/>
  <c r="AG158" i="58"/>
  <c r="AF158" i="58"/>
  <c r="AE158" i="58"/>
  <c r="AD158" i="58"/>
  <c r="Q158" i="58"/>
  <c r="AU157" i="58"/>
  <c r="AR157" i="58"/>
  <c r="AM157" i="58"/>
  <c r="AL157" i="58"/>
  <c r="AK157" i="58"/>
  <c r="AJ157" i="58"/>
  <c r="AI157" i="58"/>
  <c r="AH157" i="58"/>
  <c r="AG157" i="58"/>
  <c r="AF157" i="58"/>
  <c r="AE157" i="58"/>
  <c r="AD157" i="58"/>
  <c r="Q157" i="58"/>
  <c r="AU156" i="58"/>
  <c r="AR156" i="58"/>
  <c r="AM156" i="58"/>
  <c r="AL156" i="58"/>
  <c r="AK156" i="58"/>
  <c r="AJ156" i="58"/>
  <c r="AI156" i="58"/>
  <c r="AH156" i="58"/>
  <c r="AG156" i="58"/>
  <c r="AF156" i="58"/>
  <c r="AE156" i="58"/>
  <c r="AN156" i="58" s="1"/>
  <c r="AO156" i="58" s="1"/>
  <c r="AD156" i="58"/>
  <c r="Q156" i="58"/>
  <c r="AU155" i="58"/>
  <c r="AR155" i="58"/>
  <c r="AM155" i="58"/>
  <c r="AL155" i="58"/>
  <c r="AK155" i="58"/>
  <c r="AJ155" i="58"/>
  <c r="AI155" i="58"/>
  <c r="AH155" i="58"/>
  <c r="AG155" i="58"/>
  <c r="AF155" i="58"/>
  <c r="AE155" i="58"/>
  <c r="AD155" i="58"/>
  <c r="Q155" i="58"/>
  <c r="AU154" i="58"/>
  <c r="AR154" i="58"/>
  <c r="AM154" i="58"/>
  <c r="AL154" i="58"/>
  <c r="AK154" i="58"/>
  <c r="AJ154" i="58"/>
  <c r="AI154" i="58"/>
  <c r="AH154" i="58"/>
  <c r="AG154" i="58"/>
  <c r="AF154" i="58"/>
  <c r="AE154" i="58"/>
  <c r="AD154" i="58"/>
  <c r="Q154" i="58"/>
  <c r="AU153" i="58"/>
  <c r="AR153" i="58"/>
  <c r="AM153" i="58"/>
  <c r="AL153" i="58"/>
  <c r="AK153" i="58"/>
  <c r="AJ153" i="58"/>
  <c r="AI153" i="58"/>
  <c r="AH153" i="58"/>
  <c r="AG153" i="58"/>
  <c r="AF153" i="58"/>
  <c r="AE153" i="58"/>
  <c r="AD153" i="58"/>
  <c r="Q153" i="58"/>
  <c r="AU152" i="58"/>
  <c r="AR152" i="58"/>
  <c r="AM152" i="58"/>
  <c r="AL152" i="58"/>
  <c r="AK152" i="58"/>
  <c r="AJ152" i="58"/>
  <c r="AI152" i="58"/>
  <c r="AH152" i="58"/>
  <c r="AG152" i="58"/>
  <c r="AF152" i="58"/>
  <c r="AE152" i="58"/>
  <c r="AD152" i="58"/>
  <c r="Q152" i="58"/>
  <c r="AU151" i="58"/>
  <c r="AM151" i="58"/>
  <c r="AL151" i="58"/>
  <c r="AK151" i="58"/>
  <c r="AJ151" i="58"/>
  <c r="AI151" i="58"/>
  <c r="AH151" i="58"/>
  <c r="AG151" i="58"/>
  <c r="AF151" i="58"/>
  <c r="AE151" i="58"/>
  <c r="AN151" i="58" s="1"/>
  <c r="AD151" i="58"/>
  <c r="Q151" i="58"/>
  <c r="AU150" i="58"/>
  <c r="AM150" i="58"/>
  <c r="AL150" i="58"/>
  <c r="AK150" i="58"/>
  <c r="AJ150" i="58"/>
  <c r="AI150" i="58"/>
  <c r="AH150" i="58"/>
  <c r="AG150" i="58"/>
  <c r="AF150" i="58"/>
  <c r="AE150" i="58"/>
  <c r="AD150" i="58"/>
  <c r="Q150" i="58"/>
  <c r="AU149" i="58"/>
  <c r="AR149" i="58"/>
  <c r="AM149" i="58"/>
  <c r="AL149" i="58"/>
  <c r="AK149" i="58"/>
  <c r="AJ149" i="58"/>
  <c r="AI149" i="58"/>
  <c r="AH149" i="58"/>
  <c r="AG149" i="58"/>
  <c r="AF149" i="58"/>
  <c r="AE149" i="58"/>
  <c r="AD149" i="58"/>
  <c r="Q149" i="58"/>
  <c r="AU148" i="58"/>
  <c r="AR148" i="58"/>
  <c r="AM148" i="58"/>
  <c r="AL148" i="58"/>
  <c r="AK148" i="58"/>
  <c r="AJ148" i="58"/>
  <c r="AI148" i="58"/>
  <c r="AH148" i="58"/>
  <c r="AG148" i="58"/>
  <c r="AF148" i="58"/>
  <c r="AE148" i="58"/>
  <c r="AD148" i="58"/>
  <c r="Q148" i="58"/>
  <c r="AU147" i="58"/>
  <c r="AR147" i="58"/>
  <c r="AM147" i="58"/>
  <c r="AL147" i="58"/>
  <c r="AK147" i="58"/>
  <c r="AJ147" i="58"/>
  <c r="AI147" i="58"/>
  <c r="AH147" i="58"/>
  <c r="AG147" i="58"/>
  <c r="AF147" i="58"/>
  <c r="AE147" i="58"/>
  <c r="AD147" i="58"/>
  <c r="Q147" i="58"/>
  <c r="AU146" i="58"/>
  <c r="AR146" i="58"/>
  <c r="AM146" i="58"/>
  <c r="AL146" i="58"/>
  <c r="AK146" i="58"/>
  <c r="AJ146" i="58"/>
  <c r="AI146" i="58"/>
  <c r="AH146" i="58"/>
  <c r="AG146" i="58"/>
  <c r="AF146" i="58"/>
  <c r="AE146" i="58"/>
  <c r="AD146" i="58"/>
  <c r="Q146" i="58"/>
  <c r="AU145" i="58"/>
  <c r="AM145" i="58"/>
  <c r="AL145" i="58"/>
  <c r="AK145" i="58"/>
  <c r="AJ145" i="58"/>
  <c r="AI145" i="58"/>
  <c r="AH145" i="58"/>
  <c r="AG145" i="58"/>
  <c r="AF145" i="58"/>
  <c r="AE145" i="58"/>
  <c r="AD145" i="58"/>
  <c r="Q145" i="58"/>
  <c r="AU144" i="58"/>
  <c r="AR144" i="58"/>
  <c r="AM144" i="58"/>
  <c r="AL144" i="58"/>
  <c r="AK144" i="58"/>
  <c r="AJ144" i="58"/>
  <c r="AI144" i="58"/>
  <c r="AH144" i="58"/>
  <c r="AG144" i="58"/>
  <c r="AF144" i="58"/>
  <c r="AE144" i="58"/>
  <c r="AD144" i="58"/>
  <c r="Q144" i="58"/>
  <c r="AU143" i="58"/>
  <c r="AR143" i="58"/>
  <c r="AM143" i="58"/>
  <c r="AL143" i="58"/>
  <c r="AK143" i="58"/>
  <c r="AJ143" i="58"/>
  <c r="AI143" i="58"/>
  <c r="AH143" i="58"/>
  <c r="AG143" i="58"/>
  <c r="AF143" i="58"/>
  <c r="AE143" i="58"/>
  <c r="AD143" i="58"/>
  <c r="Q143" i="58"/>
  <c r="AU142" i="58"/>
  <c r="AR142" i="58"/>
  <c r="AM142" i="58"/>
  <c r="AL142" i="58"/>
  <c r="AK142" i="58"/>
  <c r="AJ142" i="58"/>
  <c r="AI142" i="58"/>
  <c r="AH142" i="58"/>
  <c r="AG142" i="58"/>
  <c r="AF142" i="58"/>
  <c r="AE142" i="58"/>
  <c r="AD142" i="58"/>
  <c r="Q142" i="58"/>
  <c r="AU141" i="58"/>
  <c r="AR141" i="58"/>
  <c r="AM141" i="58"/>
  <c r="AL141" i="58"/>
  <c r="AK141" i="58"/>
  <c r="AJ141" i="58"/>
  <c r="AI141" i="58"/>
  <c r="AH141" i="58"/>
  <c r="AG141" i="58"/>
  <c r="AF141" i="58"/>
  <c r="AE141" i="58"/>
  <c r="AD141" i="58"/>
  <c r="Q141" i="58"/>
  <c r="AU140" i="58"/>
  <c r="AR140" i="58"/>
  <c r="AM140" i="58"/>
  <c r="AL140" i="58"/>
  <c r="AK140" i="58"/>
  <c r="AJ140" i="58"/>
  <c r="AI140" i="58"/>
  <c r="AH140" i="58"/>
  <c r="AG140" i="58"/>
  <c r="AF140" i="58"/>
  <c r="AE140" i="58"/>
  <c r="AD140" i="58"/>
  <c r="Q140" i="58"/>
  <c r="AU139" i="58"/>
  <c r="AR139" i="58"/>
  <c r="AM139" i="58"/>
  <c r="AL139" i="58"/>
  <c r="AK139" i="58"/>
  <c r="AJ139" i="58"/>
  <c r="AI139" i="58"/>
  <c r="AH139" i="58"/>
  <c r="AG139" i="58"/>
  <c r="AF139" i="58"/>
  <c r="AE139" i="58"/>
  <c r="AD139" i="58"/>
  <c r="Q139" i="58"/>
  <c r="AU138" i="58"/>
  <c r="AR138" i="58"/>
  <c r="AM138" i="58"/>
  <c r="AL138" i="58"/>
  <c r="AK138" i="58"/>
  <c r="AJ138" i="58"/>
  <c r="AI138" i="58"/>
  <c r="AH138" i="58"/>
  <c r="AG138" i="58"/>
  <c r="AF138" i="58"/>
  <c r="AE138" i="58"/>
  <c r="AD138" i="58"/>
  <c r="Q138" i="58"/>
  <c r="AU137" i="58"/>
  <c r="AR137" i="58"/>
  <c r="AM137" i="58"/>
  <c r="AL137" i="58"/>
  <c r="AK137" i="58"/>
  <c r="AJ137" i="58"/>
  <c r="AI137" i="58"/>
  <c r="AH137" i="58"/>
  <c r="AG137" i="58"/>
  <c r="AF137" i="58"/>
  <c r="AN137" i="58" s="1"/>
  <c r="AE137" i="58"/>
  <c r="AD137" i="58"/>
  <c r="Q137" i="58"/>
  <c r="AU136" i="58"/>
  <c r="AR136" i="58"/>
  <c r="AM136" i="58"/>
  <c r="AL136" i="58"/>
  <c r="AK136" i="58"/>
  <c r="AJ136" i="58"/>
  <c r="AI136" i="58"/>
  <c r="AH136" i="58"/>
  <c r="AG136" i="58"/>
  <c r="AF136" i="58"/>
  <c r="AE136" i="58"/>
  <c r="AD136" i="58"/>
  <c r="Q136" i="58"/>
  <c r="AU135" i="58"/>
  <c r="AR135" i="58"/>
  <c r="AM135" i="58"/>
  <c r="AL135" i="58"/>
  <c r="AK135" i="58"/>
  <c r="AJ135" i="58"/>
  <c r="AI135" i="58"/>
  <c r="AH135" i="58"/>
  <c r="AG135" i="58"/>
  <c r="AF135" i="58"/>
  <c r="AE135" i="58"/>
  <c r="AD135" i="58"/>
  <c r="Q135" i="58"/>
  <c r="AU134" i="58"/>
  <c r="AR134" i="58"/>
  <c r="AM134" i="58"/>
  <c r="AL134" i="58"/>
  <c r="AK134" i="58"/>
  <c r="AJ134" i="58"/>
  <c r="AI134" i="58"/>
  <c r="AH134" i="58"/>
  <c r="AG134" i="58"/>
  <c r="AF134" i="58"/>
  <c r="AE134" i="58"/>
  <c r="AD134" i="58"/>
  <c r="Q134" i="58"/>
  <c r="AU133" i="58"/>
  <c r="AM133" i="58"/>
  <c r="AL133" i="58"/>
  <c r="AK133" i="58"/>
  <c r="AJ133" i="58"/>
  <c r="AI133" i="58"/>
  <c r="AH133" i="58"/>
  <c r="AG133" i="58"/>
  <c r="AF133" i="58"/>
  <c r="AE133" i="58"/>
  <c r="AD133" i="58"/>
  <c r="Q133" i="58"/>
  <c r="AU132" i="58"/>
  <c r="AR132" i="58"/>
  <c r="AM132" i="58"/>
  <c r="AL132" i="58"/>
  <c r="AK132" i="58"/>
  <c r="AJ132" i="58"/>
  <c r="AI132" i="58"/>
  <c r="AH132" i="58"/>
  <c r="AG132" i="58"/>
  <c r="AF132" i="58"/>
  <c r="AE132" i="58"/>
  <c r="AD132" i="58"/>
  <c r="Q132" i="58"/>
  <c r="AU131" i="58"/>
  <c r="AR131" i="58"/>
  <c r="AM131" i="58"/>
  <c r="AL131" i="58"/>
  <c r="AK131" i="58"/>
  <c r="AJ131" i="58"/>
  <c r="AI131" i="58"/>
  <c r="AH131" i="58"/>
  <c r="AG131" i="58"/>
  <c r="AF131" i="58"/>
  <c r="AE131" i="58"/>
  <c r="AD131" i="58"/>
  <c r="Q131" i="58"/>
  <c r="AU130" i="58"/>
  <c r="AR130" i="58"/>
  <c r="AM130" i="58"/>
  <c r="AL130" i="58"/>
  <c r="AK130" i="58"/>
  <c r="AJ130" i="58"/>
  <c r="AI130" i="58"/>
  <c r="AH130" i="58"/>
  <c r="AG130" i="58"/>
  <c r="AF130" i="58"/>
  <c r="AE130" i="58"/>
  <c r="AD130" i="58"/>
  <c r="Q130" i="58"/>
  <c r="AU129" i="58"/>
  <c r="AM129" i="58"/>
  <c r="AL129" i="58"/>
  <c r="AK129" i="58"/>
  <c r="AJ129" i="58"/>
  <c r="AI129" i="58"/>
  <c r="AH129" i="58"/>
  <c r="AG129" i="58"/>
  <c r="AF129" i="58"/>
  <c r="AE129" i="58"/>
  <c r="AD129" i="58"/>
  <c r="Q129" i="58"/>
  <c r="AU128" i="58"/>
  <c r="AR128" i="58"/>
  <c r="AM128" i="58"/>
  <c r="AL128" i="58"/>
  <c r="AK128" i="58"/>
  <c r="AJ128" i="58"/>
  <c r="AI128" i="58"/>
  <c r="AH128" i="58"/>
  <c r="AG128" i="58"/>
  <c r="AF128" i="58"/>
  <c r="AE128" i="58"/>
  <c r="AD128" i="58"/>
  <c r="Q128" i="58"/>
  <c r="AU127" i="58"/>
  <c r="AR127" i="58"/>
  <c r="AM127" i="58"/>
  <c r="AL127" i="58"/>
  <c r="AK127" i="58"/>
  <c r="AJ127" i="58"/>
  <c r="AI127" i="58"/>
  <c r="AH127" i="58"/>
  <c r="AG127" i="58"/>
  <c r="AF127" i="58"/>
  <c r="AE127" i="58"/>
  <c r="AD127" i="58"/>
  <c r="Q127" i="58"/>
  <c r="AU126" i="58"/>
  <c r="AM126" i="58"/>
  <c r="AL126" i="58"/>
  <c r="AK126" i="58"/>
  <c r="AJ126" i="58"/>
  <c r="AI126" i="58"/>
  <c r="AH126" i="58"/>
  <c r="AG126" i="58"/>
  <c r="AF126" i="58"/>
  <c r="AE126" i="58"/>
  <c r="AD126" i="58"/>
  <c r="Q126" i="58"/>
  <c r="AU125" i="58"/>
  <c r="AM125" i="58"/>
  <c r="AL125" i="58"/>
  <c r="AK125" i="58"/>
  <c r="AJ125" i="58"/>
  <c r="AI125" i="58"/>
  <c r="AH125" i="58"/>
  <c r="AG125" i="58"/>
  <c r="AF125" i="58"/>
  <c r="AN125" i="58" s="1"/>
  <c r="AE125" i="58"/>
  <c r="AD125" i="58"/>
  <c r="Q125" i="58"/>
  <c r="AU124" i="58"/>
  <c r="AR124" i="58"/>
  <c r="AM124" i="58"/>
  <c r="AL124" i="58"/>
  <c r="AK124" i="58"/>
  <c r="AJ124" i="58"/>
  <c r="AI124" i="58"/>
  <c r="AH124" i="58"/>
  <c r="AG124" i="58"/>
  <c r="AF124" i="58"/>
  <c r="AE124" i="58"/>
  <c r="AD124" i="58"/>
  <c r="Q124" i="58"/>
  <c r="AU123" i="58"/>
  <c r="AR123" i="58"/>
  <c r="AM123" i="58"/>
  <c r="AL123" i="58"/>
  <c r="AK123" i="58"/>
  <c r="AJ123" i="58"/>
  <c r="AI123" i="58"/>
  <c r="AH123" i="58"/>
  <c r="AG123" i="58"/>
  <c r="AF123" i="58"/>
  <c r="AE123" i="58"/>
  <c r="AD123" i="58"/>
  <c r="Q123" i="58"/>
  <c r="AU122" i="58"/>
  <c r="AR122" i="58"/>
  <c r="AM122" i="58"/>
  <c r="AL122" i="58"/>
  <c r="AK122" i="58"/>
  <c r="AJ122" i="58"/>
  <c r="AI122" i="58"/>
  <c r="AH122" i="58"/>
  <c r="AG122" i="58"/>
  <c r="AF122" i="58"/>
  <c r="AE122" i="58"/>
  <c r="AD122" i="58"/>
  <c r="Q122" i="58"/>
  <c r="AU121" i="58"/>
  <c r="AR121" i="58"/>
  <c r="AM121" i="58"/>
  <c r="AL121" i="58"/>
  <c r="AK121" i="58"/>
  <c r="AJ121" i="58"/>
  <c r="AI121" i="58"/>
  <c r="AH121" i="58"/>
  <c r="AG121" i="58"/>
  <c r="AF121" i="58"/>
  <c r="AE121" i="58"/>
  <c r="AD121" i="58"/>
  <c r="Q121" i="58"/>
  <c r="AU120" i="58"/>
  <c r="AM120" i="58"/>
  <c r="AL120" i="58"/>
  <c r="AK120" i="58"/>
  <c r="AJ120" i="58"/>
  <c r="AI120" i="58"/>
  <c r="AH120" i="58"/>
  <c r="AG120" i="58"/>
  <c r="AF120" i="58"/>
  <c r="AE120" i="58"/>
  <c r="AD120" i="58"/>
  <c r="Q120" i="58"/>
  <c r="AU119" i="58"/>
  <c r="AR119" i="58"/>
  <c r="AM119" i="58"/>
  <c r="AL119" i="58"/>
  <c r="AK119" i="58"/>
  <c r="AJ119" i="58"/>
  <c r="AI119" i="58"/>
  <c r="AH119" i="58"/>
  <c r="AG119" i="58"/>
  <c r="AF119" i="58"/>
  <c r="AE119" i="58"/>
  <c r="AD119" i="58"/>
  <c r="Q119" i="58"/>
  <c r="AU118" i="58"/>
  <c r="AM118" i="58"/>
  <c r="AL118" i="58"/>
  <c r="AK118" i="58"/>
  <c r="AJ118" i="58"/>
  <c r="AI118" i="58"/>
  <c r="AH118" i="58"/>
  <c r="AG118" i="58"/>
  <c r="AF118" i="58"/>
  <c r="AE118" i="58"/>
  <c r="AD118" i="58"/>
  <c r="AN118" i="58" s="1"/>
  <c r="AO118" i="58" s="1"/>
  <c r="Q118" i="58"/>
  <c r="AU117" i="58"/>
  <c r="AM117" i="58"/>
  <c r="AL117" i="58"/>
  <c r="AK117" i="58"/>
  <c r="AJ117" i="58"/>
  <c r="AI117" i="58"/>
  <c r="AH117" i="58"/>
  <c r="AG117" i="58"/>
  <c r="AF117" i="58"/>
  <c r="AE117" i="58"/>
  <c r="AD117" i="58"/>
  <c r="Q117" i="58"/>
  <c r="AU116" i="58"/>
  <c r="AR116" i="58"/>
  <c r="AM116" i="58"/>
  <c r="AL116" i="58"/>
  <c r="AK116" i="58"/>
  <c r="AJ116" i="58"/>
  <c r="AI116" i="58"/>
  <c r="AH116" i="58"/>
  <c r="AG116" i="58"/>
  <c r="AF116" i="58"/>
  <c r="AE116" i="58"/>
  <c r="AD116" i="58"/>
  <c r="Q116" i="58"/>
  <c r="AU115" i="58"/>
  <c r="AR115" i="58"/>
  <c r="AM115" i="58"/>
  <c r="AL115" i="58"/>
  <c r="AK115" i="58"/>
  <c r="AJ115" i="58"/>
  <c r="AI115" i="58"/>
  <c r="AH115" i="58"/>
  <c r="AG115" i="58"/>
  <c r="AF115" i="58"/>
  <c r="AE115" i="58"/>
  <c r="AD115" i="58"/>
  <c r="Q115" i="58"/>
  <c r="AU114" i="58"/>
  <c r="AR114" i="58"/>
  <c r="AM114" i="58"/>
  <c r="AL114" i="58"/>
  <c r="AK114" i="58"/>
  <c r="AJ114" i="58"/>
  <c r="AI114" i="58"/>
  <c r="AH114" i="58"/>
  <c r="AG114" i="58"/>
  <c r="AF114" i="58"/>
  <c r="AE114" i="58"/>
  <c r="AD114" i="58"/>
  <c r="AN114" i="58" s="1"/>
  <c r="AO114" i="58" s="1"/>
  <c r="AQ114" i="58" s="1"/>
  <c r="Q114" i="58"/>
  <c r="AU113" i="58"/>
  <c r="AR113" i="58"/>
  <c r="AM113" i="58"/>
  <c r="AL113" i="58"/>
  <c r="AK113" i="58"/>
  <c r="AJ113" i="58"/>
  <c r="AI113" i="58"/>
  <c r="AH113" i="58"/>
  <c r="AG113" i="58"/>
  <c r="AF113" i="58"/>
  <c r="AE113" i="58"/>
  <c r="AD113" i="58"/>
  <c r="Q113" i="58"/>
  <c r="AU112" i="58"/>
  <c r="AR112" i="58"/>
  <c r="AM112" i="58"/>
  <c r="AL112" i="58"/>
  <c r="AK112" i="58"/>
  <c r="AJ112" i="58"/>
  <c r="AI112" i="58"/>
  <c r="AH112" i="58"/>
  <c r="AG112" i="58"/>
  <c r="AF112" i="58"/>
  <c r="AE112" i="58"/>
  <c r="AD112" i="58"/>
  <c r="Q112" i="58"/>
  <c r="AU111" i="58"/>
  <c r="AR111" i="58"/>
  <c r="AM111" i="58"/>
  <c r="AL111" i="58"/>
  <c r="AK111" i="58"/>
  <c r="AJ111" i="58"/>
  <c r="AI111" i="58"/>
  <c r="AH111" i="58"/>
  <c r="AG111" i="58"/>
  <c r="AF111" i="58"/>
  <c r="AE111" i="58"/>
  <c r="AD111" i="58"/>
  <c r="Q111" i="58"/>
  <c r="AU110" i="58"/>
  <c r="AR110" i="58"/>
  <c r="AM110" i="58"/>
  <c r="AL110" i="58"/>
  <c r="AK110" i="58"/>
  <c r="AJ110" i="58"/>
  <c r="AI110" i="58"/>
  <c r="AH110" i="58"/>
  <c r="AG110" i="58"/>
  <c r="AF110" i="58"/>
  <c r="AE110" i="58"/>
  <c r="AD110" i="58"/>
  <c r="Q110" i="58"/>
  <c r="AU109" i="58"/>
  <c r="AR109" i="58"/>
  <c r="AM109" i="58"/>
  <c r="AL109" i="58"/>
  <c r="AK109" i="58"/>
  <c r="AJ109" i="58"/>
  <c r="AI109" i="58"/>
  <c r="AH109" i="58"/>
  <c r="AG109" i="58"/>
  <c r="AF109" i="58"/>
  <c r="AE109" i="58"/>
  <c r="AD109" i="58"/>
  <c r="Q109" i="58"/>
  <c r="AU108" i="58"/>
  <c r="AR108" i="58"/>
  <c r="AM108" i="58"/>
  <c r="AL108" i="58"/>
  <c r="AK108" i="58"/>
  <c r="AJ108" i="58"/>
  <c r="AI108" i="58"/>
  <c r="AH108" i="58"/>
  <c r="AG108" i="58"/>
  <c r="AF108" i="58"/>
  <c r="AE108" i="58"/>
  <c r="AD108" i="58"/>
  <c r="Q108" i="58"/>
  <c r="AU107" i="58"/>
  <c r="AR107" i="58"/>
  <c r="AM107" i="58"/>
  <c r="AL107" i="58"/>
  <c r="AK107" i="58"/>
  <c r="AJ107" i="58"/>
  <c r="AI107" i="58"/>
  <c r="AH107" i="58"/>
  <c r="AG107" i="58"/>
  <c r="AF107" i="58"/>
  <c r="AE107" i="58"/>
  <c r="AD107" i="58"/>
  <c r="Q107" i="58"/>
  <c r="AU106" i="58"/>
  <c r="AR106" i="58"/>
  <c r="AM106" i="58"/>
  <c r="AL106" i="58"/>
  <c r="AK106" i="58"/>
  <c r="AJ106" i="58"/>
  <c r="AI106" i="58"/>
  <c r="AH106" i="58"/>
  <c r="AG106" i="58"/>
  <c r="AF106" i="58"/>
  <c r="AE106" i="58"/>
  <c r="AD106" i="58"/>
  <c r="Q106" i="58"/>
  <c r="AU105" i="58"/>
  <c r="AR105" i="58"/>
  <c r="AM105" i="58"/>
  <c r="AL105" i="58"/>
  <c r="AK105" i="58"/>
  <c r="AJ105" i="58"/>
  <c r="AI105" i="58"/>
  <c r="AH105" i="58"/>
  <c r="AG105" i="58"/>
  <c r="AF105" i="58"/>
  <c r="AE105" i="58"/>
  <c r="AD105" i="58"/>
  <c r="Q105" i="58"/>
  <c r="AU104" i="58"/>
  <c r="AR104" i="58"/>
  <c r="AM104" i="58"/>
  <c r="AL104" i="58"/>
  <c r="AK104" i="58"/>
  <c r="AJ104" i="58"/>
  <c r="AI104" i="58"/>
  <c r="AH104" i="58"/>
  <c r="AG104" i="58"/>
  <c r="AF104" i="58"/>
  <c r="AE104" i="58"/>
  <c r="AD104" i="58"/>
  <c r="Q104" i="58"/>
  <c r="AU103" i="58"/>
  <c r="AR103" i="58"/>
  <c r="AM103" i="58"/>
  <c r="AL103" i="58"/>
  <c r="AK103" i="58"/>
  <c r="AJ103" i="58"/>
  <c r="AI103" i="58"/>
  <c r="AH103" i="58"/>
  <c r="AG103" i="58"/>
  <c r="AF103" i="58"/>
  <c r="AE103" i="58"/>
  <c r="AD103" i="58"/>
  <c r="Q103" i="58"/>
  <c r="AU102" i="58"/>
  <c r="AR102" i="58"/>
  <c r="AM102" i="58"/>
  <c r="AL102" i="58"/>
  <c r="AK102" i="58"/>
  <c r="AJ102" i="58"/>
  <c r="AI102" i="58"/>
  <c r="AH102" i="58"/>
  <c r="AG102" i="58"/>
  <c r="AF102" i="58"/>
  <c r="AE102" i="58"/>
  <c r="AD102" i="58"/>
  <c r="Q102" i="58"/>
  <c r="AU101" i="58"/>
  <c r="AR101" i="58"/>
  <c r="AM101" i="58"/>
  <c r="AL101" i="58"/>
  <c r="AK101" i="58"/>
  <c r="AJ101" i="58"/>
  <c r="AI101" i="58"/>
  <c r="AH101" i="58"/>
  <c r="AG101" i="58"/>
  <c r="AF101" i="58"/>
  <c r="AE101" i="58"/>
  <c r="AD101" i="58"/>
  <c r="AN101" i="58" s="1"/>
  <c r="AO101" i="58" s="1"/>
  <c r="Q101" i="58"/>
  <c r="AU100" i="58"/>
  <c r="AR100" i="58"/>
  <c r="AM100" i="58"/>
  <c r="AL100" i="58"/>
  <c r="AK100" i="58"/>
  <c r="AJ100" i="58"/>
  <c r="AI100" i="58"/>
  <c r="AH100" i="58"/>
  <c r="AG100" i="58"/>
  <c r="AF100" i="58"/>
  <c r="AE100" i="58"/>
  <c r="AD100" i="58"/>
  <c r="AN100" i="58" s="1"/>
  <c r="AO100" i="58" s="1"/>
  <c r="Q100" i="58"/>
  <c r="AU99" i="58"/>
  <c r="AR99" i="58"/>
  <c r="AM99" i="58"/>
  <c r="AL99" i="58"/>
  <c r="AK99" i="58"/>
  <c r="AJ99" i="58"/>
  <c r="AI99" i="58"/>
  <c r="AH99" i="58"/>
  <c r="AG99" i="58"/>
  <c r="AF99" i="58"/>
  <c r="AE99" i="58"/>
  <c r="AD99" i="58"/>
  <c r="Q99" i="58"/>
  <c r="AU98" i="58"/>
  <c r="AR98" i="58"/>
  <c r="AM98" i="58"/>
  <c r="AL98" i="58"/>
  <c r="AK98" i="58"/>
  <c r="AJ98" i="58"/>
  <c r="AI98" i="58"/>
  <c r="AH98" i="58"/>
  <c r="AG98" i="58"/>
  <c r="AF98" i="58"/>
  <c r="AE98" i="58"/>
  <c r="AD98" i="58"/>
  <c r="Q98" i="58"/>
  <c r="AU97" i="58"/>
  <c r="AR97" i="58"/>
  <c r="AM97" i="58"/>
  <c r="AL97" i="58"/>
  <c r="AK97" i="58"/>
  <c r="AJ97" i="58"/>
  <c r="AI97" i="58"/>
  <c r="AH97" i="58"/>
  <c r="AG97" i="58"/>
  <c r="AF97" i="58"/>
  <c r="AE97" i="58"/>
  <c r="AD97" i="58"/>
  <c r="Q97" i="58"/>
  <c r="AU96" i="58"/>
  <c r="AR96" i="58"/>
  <c r="AM96" i="58"/>
  <c r="AL96" i="58"/>
  <c r="AK96" i="58"/>
  <c r="AJ96" i="58"/>
  <c r="AI96" i="58"/>
  <c r="AH96" i="58"/>
  <c r="AG96" i="58"/>
  <c r="AF96" i="58"/>
  <c r="AE96" i="58"/>
  <c r="AD96" i="58"/>
  <c r="Q96" i="58"/>
  <c r="AU95" i="58"/>
  <c r="AR95" i="58"/>
  <c r="AM95" i="58"/>
  <c r="AL95" i="58"/>
  <c r="AK95" i="58"/>
  <c r="AJ95" i="58"/>
  <c r="AI95" i="58"/>
  <c r="AH95" i="58"/>
  <c r="AG95" i="58"/>
  <c r="AF95" i="58"/>
  <c r="AE95" i="58"/>
  <c r="AD95" i="58"/>
  <c r="Q95" i="58"/>
  <c r="AU94" i="58"/>
  <c r="AR94" i="58"/>
  <c r="AM94" i="58"/>
  <c r="AL94" i="58"/>
  <c r="AK94" i="58"/>
  <c r="AJ94" i="58"/>
  <c r="AI94" i="58"/>
  <c r="AH94" i="58"/>
  <c r="AG94" i="58"/>
  <c r="AF94" i="58"/>
  <c r="AE94" i="58"/>
  <c r="AD94" i="58"/>
  <c r="Q94" i="58"/>
  <c r="AU93" i="58"/>
  <c r="AM93" i="58"/>
  <c r="AL93" i="58"/>
  <c r="AK93" i="58"/>
  <c r="AJ93" i="58"/>
  <c r="AI93" i="58"/>
  <c r="AH93" i="58"/>
  <c r="AG93" i="58"/>
  <c r="AF93" i="58"/>
  <c r="AE93" i="58"/>
  <c r="AD93" i="58"/>
  <c r="Q93" i="58"/>
  <c r="AU92" i="58"/>
  <c r="AR92" i="58"/>
  <c r="AM92" i="58"/>
  <c r="AL92" i="58"/>
  <c r="AK92" i="58"/>
  <c r="AJ92" i="58"/>
  <c r="AI92" i="58"/>
  <c r="AH92" i="58"/>
  <c r="AG92" i="58"/>
  <c r="AF92" i="58"/>
  <c r="AE92" i="58"/>
  <c r="AD92" i="58"/>
  <c r="Q92" i="58"/>
  <c r="AU91" i="58"/>
  <c r="AM91" i="58"/>
  <c r="AL91" i="58"/>
  <c r="AK91" i="58"/>
  <c r="AJ91" i="58"/>
  <c r="AI91" i="58"/>
  <c r="AH91" i="58"/>
  <c r="AG91" i="58"/>
  <c r="AF91" i="58"/>
  <c r="AE91" i="58"/>
  <c r="AD91" i="58"/>
  <c r="Q91" i="58"/>
  <c r="AU90" i="58"/>
  <c r="AR90" i="58"/>
  <c r="AM90" i="58"/>
  <c r="AL90" i="58"/>
  <c r="AK90" i="58"/>
  <c r="AJ90" i="58"/>
  <c r="AI90" i="58"/>
  <c r="AH90" i="58"/>
  <c r="AG90" i="58"/>
  <c r="AF90" i="58"/>
  <c r="AE90" i="58"/>
  <c r="AN90" i="58" s="1"/>
  <c r="AO90" i="58" s="1"/>
  <c r="AD90" i="58"/>
  <c r="Q90" i="58"/>
  <c r="AU89" i="58"/>
  <c r="AR89" i="58"/>
  <c r="AM89" i="58"/>
  <c r="AL89" i="58"/>
  <c r="AK89" i="58"/>
  <c r="AJ89" i="58"/>
  <c r="AI89" i="58"/>
  <c r="AH89" i="58"/>
  <c r="AG89" i="58"/>
  <c r="AF89" i="58"/>
  <c r="AE89" i="58"/>
  <c r="AN89" i="58" s="1"/>
  <c r="AD89" i="58"/>
  <c r="Q89" i="58"/>
  <c r="AU88" i="58"/>
  <c r="AM88" i="58"/>
  <c r="AL88" i="58"/>
  <c r="AK88" i="58"/>
  <c r="AJ88" i="58"/>
  <c r="AI88" i="58"/>
  <c r="AH88" i="58"/>
  <c r="AG88" i="58"/>
  <c r="AF88" i="58"/>
  <c r="AE88" i="58"/>
  <c r="AD88" i="58"/>
  <c r="Q88" i="58"/>
  <c r="AU87" i="58"/>
  <c r="AR87" i="58"/>
  <c r="AM87" i="58"/>
  <c r="AL87" i="58"/>
  <c r="AK87" i="58"/>
  <c r="AJ87" i="58"/>
  <c r="AI87" i="58"/>
  <c r="AH87" i="58"/>
  <c r="AG87" i="58"/>
  <c r="AF87" i="58"/>
  <c r="AN87" i="58" s="1"/>
  <c r="AE87" i="58"/>
  <c r="AD87" i="58"/>
  <c r="Q87" i="58"/>
  <c r="AU86" i="58"/>
  <c r="AM86" i="58"/>
  <c r="AL86" i="58"/>
  <c r="AK86" i="58"/>
  <c r="AJ86" i="58"/>
  <c r="AI86" i="58"/>
  <c r="AH86" i="58"/>
  <c r="AG86" i="58"/>
  <c r="AF86" i="58"/>
  <c r="AE86" i="58"/>
  <c r="AD86" i="58"/>
  <c r="Q86" i="58"/>
  <c r="AU85" i="58"/>
  <c r="AR85" i="58"/>
  <c r="AM85" i="58"/>
  <c r="AL85" i="58"/>
  <c r="AK85" i="58"/>
  <c r="AJ85" i="58"/>
  <c r="AI85" i="58"/>
  <c r="AH85" i="58"/>
  <c r="AG85" i="58"/>
  <c r="AF85" i="58"/>
  <c r="AE85" i="58"/>
  <c r="AD85" i="58"/>
  <c r="Q85" i="58"/>
  <c r="AU84" i="58"/>
  <c r="AR84" i="58"/>
  <c r="AM84" i="58"/>
  <c r="AL84" i="58"/>
  <c r="AK84" i="58"/>
  <c r="AJ84" i="58"/>
  <c r="AI84" i="58"/>
  <c r="AH84" i="58"/>
  <c r="AG84" i="58"/>
  <c r="AF84" i="58"/>
  <c r="AE84" i="58"/>
  <c r="AD84" i="58"/>
  <c r="Q84" i="58"/>
  <c r="AU83" i="58"/>
  <c r="AM83" i="58"/>
  <c r="AL83" i="58"/>
  <c r="AK83" i="58"/>
  <c r="AJ83" i="58"/>
  <c r="AI83" i="58"/>
  <c r="AH83" i="58"/>
  <c r="AG83" i="58"/>
  <c r="AF83" i="58"/>
  <c r="AE83" i="58"/>
  <c r="AD83" i="58"/>
  <c r="Q83" i="58"/>
  <c r="AU82" i="58"/>
  <c r="AR82" i="58"/>
  <c r="AM82" i="58"/>
  <c r="AL82" i="58"/>
  <c r="AK82" i="58"/>
  <c r="AJ82" i="58"/>
  <c r="AI82" i="58"/>
  <c r="AH82" i="58"/>
  <c r="AG82" i="58"/>
  <c r="AF82" i="58"/>
  <c r="AE82" i="58"/>
  <c r="AD82" i="58"/>
  <c r="Q82" i="58"/>
  <c r="AU81" i="58"/>
  <c r="AR81" i="58"/>
  <c r="AM81" i="58"/>
  <c r="AL81" i="58"/>
  <c r="AK81" i="58"/>
  <c r="AJ81" i="58"/>
  <c r="AI81" i="58"/>
  <c r="AH81" i="58"/>
  <c r="AG81" i="58"/>
  <c r="AF81" i="58"/>
  <c r="AE81" i="58"/>
  <c r="AD81" i="58"/>
  <c r="Q81" i="58"/>
  <c r="AU80" i="58"/>
  <c r="AR80" i="58"/>
  <c r="AM80" i="58"/>
  <c r="AL80" i="58"/>
  <c r="AK80" i="58"/>
  <c r="AJ80" i="58"/>
  <c r="AI80" i="58"/>
  <c r="AH80" i="58"/>
  <c r="AG80" i="58"/>
  <c r="AF80" i="58"/>
  <c r="AE80" i="58"/>
  <c r="AD80" i="58"/>
  <c r="Q80" i="58"/>
  <c r="AU79" i="58"/>
  <c r="AR79" i="58"/>
  <c r="AM79" i="58"/>
  <c r="AL79" i="58"/>
  <c r="AK79" i="58"/>
  <c r="AJ79" i="58"/>
  <c r="AI79" i="58"/>
  <c r="AH79" i="58"/>
  <c r="AG79" i="58"/>
  <c r="AF79" i="58"/>
  <c r="AE79" i="58"/>
  <c r="AD79" i="58"/>
  <c r="Q79" i="58"/>
  <c r="AU78" i="58"/>
  <c r="AR78" i="58"/>
  <c r="AM78" i="58"/>
  <c r="AL78" i="58"/>
  <c r="AK78" i="58"/>
  <c r="AJ78" i="58"/>
  <c r="AI78" i="58"/>
  <c r="AH78" i="58"/>
  <c r="AG78" i="58"/>
  <c r="AF78" i="58"/>
  <c r="AN78" i="58" s="1"/>
  <c r="AO78" i="58" s="1"/>
  <c r="AE78" i="58"/>
  <c r="AD78" i="58"/>
  <c r="Q78" i="58"/>
  <c r="AU77" i="58"/>
  <c r="AM77" i="58"/>
  <c r="AL77" i="58"/>
  <c r="AK77" i="58"/>
  <c r="AJ77" i="58"/>
  <c r="AI77" i="58"/>
  <c r="AH77" i="58"/>
  <c r="AG77" i="58"/>
  <c r="AF77" i="58"/>
  <c r="AE77" i="58"/>
  <c r="AN77" i="58" s="1"/>
  <c r="AD77" i="58"/>
  <c r="Q77" i="58"/>
  <c r="AU76" i="58"/>
  <c r="AR76" i="58"/>
  <c r="AM76" i="58"/>
  <c r="AL76" i="58"/>
  <c r="AK76" i="58"/>
  <c r="AJ76" i="58"/>
  <c r="AI76" i="58"/>
  <c r="AH76" i="58"/>
  <c r="AG76" i="58"/>
  <c r="AF76" i="58"/>
  <c r="AE76" i="58"/>
  <c r="AD76" i="58"/>
  <c r="Q76" i="58"/>
  <c r="AU75" i="58"/>
  <c r="AR75" i="58"/>
  <c r="AM75" i="58"/>
  <c r="AL75" i="58"/>
  <c r="AK75" i="58"/>
  <c r="AJ75" i="58"/>
  <c r="AI75" i="58"/>
  <c r="AH75" i="58"/>
  <c r="AG75" i="58"/>
  <c r="AF75" i="58"/>
  <c r="AE75" i="58"/>
  <c r="AD75" i="58"/>
  <c r="Q75" i="58"/>
  <c r="AU74" i="58"/>
  <c r="AR74" i="58"/>
  <c r="AM74" i="58"/>
  <c r="AL74" i="58"/>
  <c r="AK74" i="58"/>
  <c r="AJ74" i="58"/>
  <c r="AI74" i="58"/>
  <c r="AH74" i="58"/>
  <c r="AG74" i="58"/>
  <c r="AF74" i="58"/>
  <c r="AE74" i="58"/>
  <c r="AD74" i="58"/>
  <c r="AN74" i="58" s="1"/>
  <c r="AO74" i="58" s="1"/>
  <c r="Q74" i="58"/>
  <c r="AU73" i="58"/>
  <c r="AR73" i="58"/>
  <c r="AM73" i="58"/>
  <c r="AL73" i="58"/>
  <c r="AK73" i="58"/>
  <c r="AJ73" i="58"/>
  <c r="AI73" i="58"/>
  <c r="AH73" i="58"/>
  <c r="AG73" i="58"/>
  <c r="AF73" i="58"/>
  <c r="AE73" i="58"/>
  <c r="AD73" i="58"/>
  <c r="Q73" i="58"/>
  <c r="AU72" i="58"/>
  <c r="AR72" i="58"/>
  <c r="AM72" i="58"/>
  <c r="AL72" i="58"/>
  <c r="AK72" i="58"/>
  <c r="AJ72" i="58"/>
  <c r="AI72" i="58"/>
  <c r="AH72" i="58"/>
  <c r="AG72" i="58"/>
  <c r="AF72" i="58"/>
  <c r="AN72" i="58" s="1"/>
  <c r="AE72" i="58"/>
  <c r="AD72" i="58"/>
  <c r="Q72" i="58"/>
  <c r="AU71" i="58"/>
  <c r="AM71" i="58"/>
  <c r="AL71" i="58"/>
  <c r="AK71" i="58"/>
  <c r="AJ71" i="58"/>
  <c r="AI71" i="58"/>
  <c r="AH71" i="58"/>
  <c r="AG71" i="58"/>
  <c r="AF71" i="58"/>
  <c r="AE71" i="58"/>
  <c r="AD71" i="58"/>
  <c r="Q71" i="58"/>
  <c r="AU70" i="58"/>
  <c r="AM70" i="58"/>
  <c r="AL70" i="58"/>
  <c r="AK70" i="58"/>
  <c r="AJ70" i="58"/>
  <c r="AI70" i="58"/>
  <c r="AH70" i="58"/>
  <c r="AG70" i="58"/>
  <c r="AF70" i="58"/>
  <c r="AN70" i="58" s="1"/>
  <c r="AE70" i="58"/>
  <c r="AD70" i="58"/>
  <c r="Q70" i="58"/>
  <c r="AU69" i="58"/>
  <c r="AR69" i="58"/>
  <c r="AM69" i="58"/>
  <c r="AL69" i="58"/>
  <c r="AK69" i="58"/>
  <c r="AJ69" i="58"/>
  <c r="AI69" i="58"/>
  <c r="AH69" i="58"/>
  <c r="AG69" i="58"/>
  <c r="AF69" i="58"/>
  <c r="AE69" i="58"/>
  <c r="AD69" i="58"/>
  <c r="Q69" i="58"/>
  <c r="AU68" i="58"/>
  <c r="AR68" i="58"/>
  <c r="AM68" i="58"/>
  <c r="AL68" i="58"/>
  <c r="AK68" i="58"/>
  <c r="AJ68" i="58"/>
  <c r="AI68" i="58"/>
  <c r="AH68" i="58"/>
  <c r="AG68" i="58"/>
  <c r="AF68" i="58"/>
  <c r="AE68" i="58"/>
  <c r="AD68" i="58"/>
  <c r="Q68" i="58"/>
  <c r="AU67" i="58"/>
  <c r="AM67" i="58"/>
  <c r="AL67" i="58"/>
  <c r="AK67" i="58"/>
  <c r="AJ67" i="58"/>
  <c r="AI67" i="58"/>
  <c r="AH67" i="58"/>
  <c r="AG67" i="58"/>
  <c r="AF67" i="58"/>
  <c r="AE67" i="58"/>
  <c r="AD67" i="58"/>
  <c r="Q67" i="58"/>
  <c r="AU66" i="58"/>
  <c r="AR66" i="58"/>
  <c r="AM66" i="58"/>
  <c r="AL66" i="58"/>
  <c r="AK66" i="58"/>
  <c r="AJ66" i="58"/>
  <c r="AI66" i="58"/>
  <c r="AH66" i="58"/>
  <c r="AG66" i="58"/>
  <c r="AF66" i="58"/>
  <c r="AE66" i="58"/>
  <c r="AD66" i="58"/>
  <c r="Q66" i="58"/>
  <c r="AU65" i="58"/>
  <c r="AR65" i="58"/>
  <c r="AM65" i="58"/>
  <c r="AL65" i="58"/>
  <c r="AK65" i="58"/>
  <c r="AJ65" i="58"/>
  <c r="AI65" i="58"/>
  <c r="AH65" i="58"/>
  <c r="AG65" i="58"/>
  <c r="AF65" i="58"/>
  <c r="AE65" i="58"/>
  <c r="AD65" i="58"/>
  <c r="Q65" i="58"/>
  <c r="AU64" i="58"/>
  <c r="AR64" i="58"/>
  <c r="AM64" i="58"/>
  <c r="AL64" i="58"/>
  <c r="AK64" i="58"/>
  <c r="AJ64" i="58"/>
  <c r="AI64" i="58"/>
  <c r="AH64" i="58"/>
  <c r="AG64" i="58"/>
  <c r="AF64" i="58"/>
  <c r="AE64" i="58"/>
  <c r="AD64" i="58"/>
  <c r="Q64" i="58"/>
  <c r="AU63" i="58"/>
  <c r="AR63" i="58"/>
  <c r="AM63" i="58"/>
  <c r="AL63" i="58"/>
  <c r="AK63" i="58"/>
  <c r="AJ63" i="58"/>
  <c r="AI63" i="58"/>
  <c r="AH63" i="58"/>
  <c r="AG63" i="58"/>
  <c r="AF63" i="58"/>
  <c r="AE63" i="58"/>
  <c r="AN63" i="58" s="1"/>
  <c r="AD63" i="58"/>
  <c r="Q63" i="58"/>
  <c r="AU62" i="58"/>
  <c r="AR62" i="58"/>
  <c r="AM62" i="58"/>
  <c r="AL62" i="58"/>
  <c r="AK62" i="58"/>
  <c r="AJ62" i="58"/>
  <c r="AI62" i="58"/>
  <c r="AH62" i="58"/>
  <c r="AG62" i="58"/>
  <c r="AF62" i="58"/>
  <c r="AE62" i="58"/>
  <c r="AN62" i="58" s="1"/>
  <c r="AD62" i="58"/>
  <c r="Q62" i="58"/>
  <c r="AU61" i="58"/>
  <c r="AR61" i="58"/>
  <c r="AM61" i="58"/>
  <c r="AL61" i="58"/>
  <c r="AK61" i="58"/>
  <c r="AJ61" i="58"/>
  <c r="AI61" i="58"/>
  <c r="AH61" i="58"/>
  <c r="AG61" i="58"/>
  <c r="AF61" i="58"/>
  <c r="AE61" i="58"/>
  <c r="AD61" i="58"/>
  <c r="Q61" i="58"/>
  <c r="AU60" i="58"/>
  <c r="AR60" i="58"/>
  <c r="AM60" i="58"/>
  <c r="AL60" i="58"/>
  <c r="AK60" i="58"/>
  <c r="AJ60" i="58"/>
  <c r="AI60" i="58"/>
  <c r="AH60" i="58"/>
  <c r="AG60" i="58"/>
  <c r="AF60" i="58"/>
  <c r="AE60" i="58"/>
  <c r="AD60" i="58"/>
  <c r="Q60" i="58"/>
  <c r="AU59" i="58"/>
  <c r="AM59" i="58"/>
  <c r="AL59" i="58"/>
  <c r="AK59" i="58"/>
  <c r="AJ59" i="58"/>
  <c r="AI59" i="58"/>
  <c r="AH59" i="58"/>
  <c r="AG59" i="58"/>
  <c r="AF59" i="58"/>
  <c r="AE59" i="58"/>
  <c r="AD59" i="58"/>
  <c r="Q59" i="58"/>
  <c r="AU58" i="58"/>
  <c r="AM58" i="58"/>
  <c r="AL58" i="58"/>
  <c r="AK58" i="58"/>
  <c r="AJ58" i="58"/>
  <c r="AI58" i="58"/>
  <c r="AH58" i="58"/>
  <c r="AG58" i="58"/>
  <c r="AF58" i="58"/>
  <c r="AE58" i="58"/>
  <c r="AD58" i="58"/>
  <c r="Q58" i="58"/>
  <c r="AU57" i="58"/>
  <c r="AR57" i="58"/>
  <c r="AM57" i="58"/>
  <c r="AL57" i="58"/>
  <c r="AK57" i="58"/>
  <c r="AJ57" i="58"/>
  <c r="AI57" i="58"/>
  <c r="AH57" i="58"/>
  <c r="AG57" i="58"/>
  <c r="AF57" i="58"/>
  <c r="AE57" i="58"/>
  <c r="AD57" i="58"/>
  <c r="Q57" i="58"/>
  <c r="AU56" i="58"/>
  <c r="AR56" i="58"/>
  <c r="AM56" i="58"/>
  <c r="AL56" i="58"/>
  <c r="AK56" i="58"/>
  <c r="AJ56" i="58"/>
  <c r="AI56" i="58"/>
  <c r="AH56" i="58"/>
  <c r="AG56" i="58"/>
  <c r="AF56" i="58"/>
  <c r="AN56" i="58" s="1"/>
  <c r="AE56" i="58"/>
  <c r="AD56" i="58"/>
  <c r="Q56" i="58"/>
  <c r="AU55" i="58"/>
  <c r="AR55" i="58"/>
  <c r="AM55" i="58"/>
  <c r="AL55" i="58"/>
  <c r="AK55" i="58"/>
  <c r="AJ55" i="58"/>
  <c r="AI55" i="58"/>
  <c r="AH55" i="58"/>
  <c r="AG55" i="58"/>
  <c r="AF55" i="58"/>
  <c r="AE55" i="58"/>
  <c r="AD55" i="58"/>
  <c r="Q55" i="58"/>
  <c r="AU54" i="58"/>
  <c r="AM54" i="58"/>
  <c r="AL54" i="58"/>
  <c r="AK54" i="58"/>
  <c r="AJ54" i="58"/>
  <c r="AI54" i="58"/>
  <c r="AH54" i="58"/>
  <c r="AG54" i="58"/>
  <c r="AF54" i="58"/>
  <c r="AE54" i="58"/>
  <c r="AD54" i="58"/>
  <c r="Q54" i="58"/>
  <c r="AU53" i="58"/>
  <c r="AR53" i="58"/>
  <c r="AM53" i="58"/>
  <c r="AL53" i="58"/>
  <c r="AK53" i="58"/>
  <c r="AJ53" i="58"/>
  <c r="AI53" i="58"/>
  <c r="AH53" i="58"/>
  <c r="AG53" i="58"/>
  <c r="AF53" i="58"/>
  <c r="AE53" i="58"/>
  <c r="AD53" i="58"/>
  <c r="Q53" i="58"/>
  <c r="AU52" i="58"/>
  <c r="AM52" i="58"/>
  <c r="AL52" i="58"/>
  <c r="AK52" i="58"/>
  <c r="AJ52" i="58"/>
  <c r="AI52" i="58"/>
  <c r="AH52" i="58"/>
  <c r="AG52" i="58"/>
  <c r="AF52" i="58"/>
  <c r="AE52" i="58"/>
  <c r="AD52" i="58"/>
  <c r="Q52" i="58"/>
  <c r="AU51" i="58"/>
  <c r="AR51" i="58"/>
  <c r="AM51" i="58"/>
  <c r="AL51" i="58"/>
  <c r="AK51" i="58"/>
  <c r="AJ51" i="58"/>
  <c r="AI51" i="58"/>
  <c r="AH51" i="58"/>
  <c r="AG51" i="58"/>
  <c r="AF51" i="58"/>
  <c r="AE51" i="58"/>
  <c r="AD51" i="58"/>
  <c r="Q51" i="58"/>
  <c r="AU50" i="58"/>
  <c r="AR50" i="58"/>
  <c r="AM50" i="58"/>
  <c r="AL50" i="58"/>
  <c r="AK50" i="58"/>
  <c r="AJ50" i="58"/>
  <c r="AI50" i="58"/>
  <c r="AH50" i="58"/>
  <c r="AG50" i="58"/>
  <c r="AF50" i="58"/>
  <c r="AE50" i="58"/>
  <c r="AN50" i="58" s="1"/>
  <c r="AD50" i="58"/>
  <c r="Q50" i="58"/>
  <c r="AU49" i="58"/>
  <c r="AM49" i="58"/>
  <c r="AL49" i="58"/>
  <c r="AK49" i="58"/>
  <c r="AJ49" i="58"/>
  <c r="AI49" i="58"/>
  <c r="AH49" i="58"/>
  <c r="AG49" i="58"/>
  <c r="AF49" i="58"/>
  <c r="AE49" i="58"/>
  <c r="AD49" i="58"/>
  <c r="Q49" i="58"/>
  <c r="AU48" i="58"/>
  <c r="AR48" i="58"/>
  <c r="AM48" i="58"/>
  <c r="AL48" i="58"/>
  <c r="AK48" i="58"/>
  <c r="AJ48" i="58"/>
  <c r="AI48" i="58"/>
  <c r="AH48" i="58"/>
  <c r="AG48" i="58"/>
  <c r="AF48" i="58"/>
  <c r="AE48" i="58"/>
  <c r="AD48" i="58"/>
  <c r="AN48" i="58" s="1"/>
  <c r="Q48" i="58"/>
  <c r="AU47" i="58"/>
  <c r="AM47" i="58"/>
  <c r="AL47" i="58"/>
  <c r="AK47" i="58"/>
  <c r="AJ47" i="58"/>
  <c r="AI47" i="58"/>
  <c r="AH47" i="58"/>
  <c r="AG47" i="58"/>
  <c r="AF47" i="58"/>
  <c r="AE47" i="58"/>
  <c r="AD47" i="58"/>
  <c r="Q47" i="58"/>
  <c r="AU46" i="58"/>
  <c r="AR46" i="58"/>
  <c r="AM46" i="58"/>
  <c r="AL46" i="58"/>
  <c r="AK46" i="58"/>
  <c r="AJ46" i="58"/>
  <c r="AI46" i="58"/>
  <c r="AH46" i="58"/>
  <c r="AG46" i="58"/>
  <c r="AF46" i="58"/>
  <c r="AE46" i="58"/>
  <c r="AD46" i="58"/>
  <c r="Q46" i="58"/>
  <c r="AU45" i="58"/>
  <c r="AM45" i="58"/>
  <c r="AL45" i="58"/>
  <c r="AK45" i="58"/>
  <c r="AJ45" i="58"/>
  <c r="AI45" i="58"/>
  <c r="AH45" i="58"/>
  <c r="AG45" i="58"/>
  <c r="AF45" i="58"/>
  <c r="AE45" i="58"/>
  <c r="AD45" i="58"/>
  <c r="Q45" i="58"/>
  <c r="AU44" i="58"/>
  <c r="AR44" i="58"/>
  <c r="AM44" i="58"/>
  <c r="AL44" i="58"/>
  <c r="AK44" i="58"/>
  <c r="AJ44" i="58"/>
  <c r="AI44" i="58"/>
  <c r="AH44" i="58"/>
  <c r="AG44" i="58"/>
  <c r="AF44" i="58"/>
  <c r="AE44" i="58"/>
  <c r="AD44" i="58"/>
  <c r="Q44" i="58"/>
  <c r="AU43" i="58"/>
  <c r="AM43" i="58"/>
  <c r="AL43" i="58"/>
  <c r="AK43" i="58"/>
  <c r="AJ43" i="58"/>
  <c r="AI43" i="58"/>
  <c r="AH43" i="58"/>
  <c r="AG43" i="58"/>
  <c r="AF43" i="58"/>
  <c r="AE43" i="58"/>
  <c r="AD43" i="58"/>
  <c r="Q43" i="58"/>
  <c r="AU42" i="58"/>
  <c r="AR42" i="58"/>
  <c r="AM42" i="58"/>
  <c r="AL42" i="58"/>
  <c r="AK42" i="58"/>
  <c r="AJ42" i="58"/>
  <c r="AI42" i="58"/>
  <c r="AH42" i="58"/>
  <c r="AG42" i="58"/>
  <c r="AF42" i="58"/>
  <c r="AE42" i="58"/>
  <c r="AD42" i="58"/>
  <c r="Q42" i="58"/>
  <c r="AU41" i="58"/>
  <c r="AR41" i="58"/>
  <c r="AM41" i="58"/>
  <c r="AL41" i="58"/>
  <c r="AK41" i="58"/>
  <c r="AJ41" i="58"/>
  <c r="AI41" i="58"/>
  <c r="AH41" i="58"/>
  <c r="AG41" i="58"/>
  <c r="AF41" i="58"/>
  <c r="AE41" i="58"/>
  <c r="AD41" i="58"/>
  <c r="Q41" i="58"/>
  <c r="AU40" i="58"/>
  <c r="AM40" i="58"/>
  <c r="AL40" i="58"/>
  <c r="AK40" i="58"/>
  <c r="AJ40" i="58"/>
  <c r="AI40" i="58"/>
  <c r="AH40" i="58"/>
  <c r="AG40" i="58"/>
  <c r="AF40" i="58"/>
  <c r="AE40" i="58"/>
  <c r="AD40" i="58"/>
  <c r="AN40" i="58" s="1"/>
  <c r="AO40" i="58" s="1"/>
  <c r="Q40" i="58"/>
  <c r="AU39" i="58"/>
  <c r="AR39" i="58"/>
  <c r="AM39" i="58"/>
  <c r="AL39" i="58"/>
  <c r="AK39" i="58"/>
  <c r="AJ39" i="58"/>
  <c r="AI39" i="58"/>
  <c r="AH39" i="58"/>
  <c r="AG39" i="58"/>
  <c r="AF39" i="58"/>
  <c r="AE39" i="58"/>
  <c r="AD39" i="58"/>
  <c r="Q39" i="58"/>
  <c r="AU38" i="58"/>
  <c r="AR38" i="58"/>
  <c r="AM38" i="58"/>
  <c r="AL38" i="58"/>
  <c r="AK38" i="58"/>
  <c r="AJ38" i="58"/>
  <c r="AI38" i="58"/>
  <c r="AH38" i="58"/>
  <c r="AG38" i="58"/>
  <c r="AF38" i="58"/>
  <c r="AE38" i="58"/>
  <c r="AD38" i="58"/>
  <c r="Q38" i="58"/>
  <c r="AU37" i="58"/>
  <c r="AR37" i="58"/>
  <c r="AM37" i="58"/>
  <c r="AL37" i="58"/>
  <c r="AK37" i="58"/>
  <c r="AJ37" i="58"/>
  <c r="AI37" i="58"/>
  <c r="AH37" i="58"/>
  <c r="AG37" i="58"/>
  <c r="AF37" i="58"/>
  <c r="AE37" i="58"/>
  <c r="AD37" i="58"/>
  <c r="Q37" i="58"/>
  <c r="AU36" i="58"/>
  <c r="AR36" i="58"/>
  <c r="AM36" i="58"/>
  <c r="AL36" i="58"/>
  <c r="AK36" i="58"/>
  <c r="AJ36" i="58"/>
  <c r="AI36" i="58"/>
  <c r="AH36" i="58"/>
  <c r="AG36" i="58"/>
  <c r="AF36" i="58"/>
  <c r="AE36" i="58"/>
  <c r="AN36" i="58" s="1"/>
  <c r="AD36" i="58"/>
  <c r="Q36" i="58"/>
  <c r="AU35" i="58"/>
  <c r="AM35" i="58"/>
  <c r="AL35" i="58"/>
  <c r="AK35" i="58"/>
  <c r="AJ35" i="58"/>
  <c r="AI35" i="58"/>
  <c r="AH35" i="58"/>
  <c r="AG35" i="58"/>
  <c r="AF35" i="58"/>
  <c r="AE35" i="58"/>
  <c r="AD35" i="58"/>
  <c r="AN35" i="58" s="1"/>
  <c r="Q35" i="58"/>
  <c r="AU34" i="58"/>
  <c r="AR34" i="58"/>
  <c r="AM34" i="58"/>
  <c r="AL34" i="58"/>
  <c r="AK34" i="58"/>
  <c r="AJ34" i="58"/>
  <c r="AI34" i="58"/>
  <c r="AH34" i="58"/>
  <c r="AG34" i="58"/>
  <c r="AF34" i="58"/>
  <c r="AE34" i="58"/>
  <c r="AD34" i="58"/>
  <c r="Q34" i="58"/>
  <c r="AU33" i="58"/>
  <c r="AM33" i="58"/>
  <c r="AL33" i="58"/>
  <c r="AK33" i="58"/>
  <c r="AJ33" i="58"/>
  <c r="AI33" i="58"/>
  <c r="AH33" i="58"/>
  <c r="AG33" i="58"/>
  <c r="AF33" i="58"/>
  <c r="AE33" i="58"/>
  <c r="AD33" i="58"/>
  <c r="Q33" i="58"/>
  <c r="AU32" i="58"/>
  <c r="AM32" i="58"/>
  <c r="AL32" i="58"/>
  <c r="AK32" i="58"/>
  <c r="AJ32" i="58"/>
  <c r="AI32" i="58"/>
  <c r="AH32" i="58"/>
  <c r="AG32" i="58"/>
  <c r="AF32" i="58"/>
  <c r="AN32" i="58" s="1"/>
  <c r="AE32" i="58"/>
  <c r="AD32" i="58"/>
  <c r="Q32" i="58"/>
  <c r="AU31" i="58"/>
  <c r="AR31" i="58"/>
  <c r="AM31" i="58"/>
  <c r="AL31" i="58"/>
  <c r="AK31" i="58"/>
  <c r="AJ31" i="58"/>
  <c r="AI31" i="58"/>
  <c r="AH31" i="58"/>
  <c r="AG31" i="58"/>
  <c r="AF31" i="58"/>
  <c r="AE31" i="58"/>
  <c r="AD31" i="58"/>
  <c r="Q31" i="58"/>
  <c r="AU30" i="58"/>
  <c r="AM30" i="58"/>
  <c r="AL30" i="58"/>
  <c r="AK30" i="58"/>
  <c r="AJ30" i="58"/>
  <c r="AI30" i="58"/>
  <c r="AH30" i="58"/>
  <c r="AG30" i="58"/>
  <c r="AF30" i="58"/>
  <c r="AE30" i="58"/>
  <c r="AD30" i="58"/>
  <c r="Q30" i="58"/>
  <c r="AU29" i="58"/>
  <c r="AM29" i="58"/>
  <c r="AL29" i="58"/>
  <c r="AK29" i="58"/>
  <c r="AJ29" i="58"/>
  <c r="AI29" i="58"/>
  <c r="AH29" i="58"/>
  <c r="AG29" i="58"/>
  <c r="AF29" i="58"/>
  <c r="AN29" i="58" s="1"/>
  <c r="AE29" i="58"/>
  <c r="AD29" i="58"/>
  <c r="Q29" i="58"/>
  <c r="AU28" i="58"/>
  <c r="AR28" i="58"/>
  <c r="AM28" i="58"/>
  <c r="AL28" i="58"/>
  <c r="AK28" i="58"/>
  <c r="AJ28" i="58"/>
  <c r="AI28" i="58"/>
  <c r="AH28" i="58"/>
  <c r="AG28" i="58"/>
  <c r="AF28" i="58"/>
  <c r="AE28" i="58"/>
  <c r="AD28" i="58"/>
  <c r="Q28" i="58"/>
  <c r="AU27" i="58"/>
  <c r="AR27" i="58"/>
  <c r="AM27" i="58"/>
  <c r="AL27" i="58"/>
  <c r="AK27" i="58"/>
  <c r="AJ27" i="58"/>
  <c r="AI27" i="58"/>
  <c r="AH27" i="58"/>
  <c r="AG27" i="58"/>
  <c r="AF27" i="58"/>
  <c r="AN27" i="58" s="1"/>
  <c r="AE27" i="58"/>
  <c r="AD27" i="58"/>
  <c r="Q27" i="58"/>
  <c r="AU26" i="58"/>
  <c r="AR26" i="58"/>
  <c r="AM26" i="58"/>
  <c r="AL26" i="58"/>
  <c r="AK26" i="58"/>
  <c r="AJ26" i="58"/>
  <c r="AI26" i="58"/>
  <c r="AH26" i="58"/>
  <c r="AG26" i="58"/>
  <c r="AF26" i="58"/>
  <c r="AE26" i="58"/>
  <c r="AD26" i="58"/>
  <c r="Q26" i="58"/>
  <c r="AU25" i="58"/>
  <c r="AM25" i="58"/>
  <c r="AL25" i="58"/>
  <c r="AK25" i="58"/>
  <c r="AJ25" i="58"/>
  <c r="AI25" i="58"/>
  <c r="AH25" i="58"/>
  <c r="AG25" i="58"/>
  <c r="AF25" i="58"/>
  <c r="AE25" i="58"/>
  <c r="AD25" i="58"/>
  <c r="Q25" i="58"/>
  <c r="AU24" i="58"/>
  <c r="AM24" i="58"/>
  <c r="AL24" i="58"/>
  <c r="AK24" i="58"/>
  <c r="AJ24" i="58"/>
  <c r="AI24" i="58"/>
  <c r="AH24" i="58"/>
  <c r="AG24" i="58"/>
  <c r="AF24" i="58"/>
  <c r="AE24" i="58"/>
  <c r="AD24" i="58"/>
  <c r="Q24" i="58"/>
  <c r="AU23" i="58"/>
  <c r="AR23" i="58"/>
  <c r="AM23" i="58"/>
  <c r="AL23" i="58"/>
  <c r="AK23" i="58"/>
  <c r="AJ23" i="58"/>
  <c r="AI23" i="58"/>
  <c r="AH23" i="58"/>
  <c r="AG23" i="58"/>
  <c r="AF23" i="58"/>
  <c r="AE23" i="58"/>
  <c r="AD23" i="58"/>
  <c r="Q23" i="58"/>
  <c r="AU22" i="58"/>
  <c r="AR22" i="58"/>
  <c r="AM22" i="58"/>
  <c r="AL22" i="58"/>
  <c r="AK22" i="58"/>
  <c r="AJ22" i="58"/>
  <c r="AI22" i="58"/>
  <c r="AH22" i="58"/>
  <c r="AG22" i="58"/>
  <c r="AF22" i="58"/>
  <c r="AE22" i="58"/>
  <c r="AD22" i="58"/>
  <c r="Q22" i="58"/>
  <c r="AU21" i="58"/>
  <c r="AM21" i="58"/>
  <c r="AL21" i="58"/>
  <c r="AK21" i="58"/>
  <c r="AJ21" i="58"/>
  <c r="AI21" i="58"/>
  <c r="AH21" i="58"/>
  <c r="AG21" i="58"/>
  <c r="AF21" i="58"/>
  <c r="AE21" i="58"/>
  <c r="AD21" i="58"/>
  <c r="AN21" i="58" s="1"/>
  <c r="Q21" i="58"/>
  <c r="AU20" i="58"/>
  <c r="AR20" i="58"/>
  <c r="AM20" i="58"/>
  <c r="AL20" i="58"/>
  <c r="AK20" i="58"/>
  <c r="AJ20" i="58"/>
  <c r="AI20" i="58"/>
  <c r="AH20" i="58"/>
  <c r="AG20" i="58"/>
  <c r="AF20" i="58"/>
  <c r="AE20" i="58"/>
  <c r="AD20" i="58"/>
  <c r="Q20" i="58"/>
  <c r="AU19" i="58"/>
  <c r="AR19" i="58"/>
  <c r="AM19" i="58"/>
  <c r="AL19" i="58"/>
  <c r="AK19" i="58"/>
  <c r="AJ19" i="58"/>
  <c r="AI19" i="58"/>
  <c r="AH19" i="58"/>
  <c r="AG19" i="58"/>
  <c r="AF19" i="58"/>
  <c r="AE19" i="58"/>
  <c r="AD19" i="58"/>
  <c r="Q19" i="58"/>
  <c r="AU18" i="58"/>
  <c r="AR18" i="58"/>
  <c r="AM18" i="58"/>
  <c r="AL18" i="58"/>
  <c r="AK18" i="58"/>
  <c r="AJ18" i="58"/>
  <c r="AI18" i="58"/>
  <c r="AH18" i="58"/>
  <c r="AG18" i="58"/>
  <c r="AF18" i="58"/>
  <c r="AE18" i="58"/>
  <c r="AD18" i="58"/>
  <c r="Q18" i="58"/>
  <c r="AU17" i="58"/>
  <c r="AM17" i="58"/>
  <c r="AL17" i="58"/>
  <c r="AK17" i="58"/>
  <c r="AJ17" i="58"/>
  <c r="AI17" i="58"/>
  <c r="AH17" i="58"/>
  <c r="AG17" i="58"/>
  <c r="AF17" i="58"/>
  <c r="AE17" i="58"/>
  <c r="AD17" i="58"/>
  <c r="AN17" i="58" s="1"/>
  <c r="AO17" i="58" s="1"/>
  <c r="Q17" i="58"/>
  <c r="AU16" i="58"/>
  <c r="AR16" i="58"/>
  <c r="AM16" i="58"/>
  <c r="AL16" i="58"/>
  <c r="AK16" i="58"/>
  <c r="AJ16" i="58"/>
  <c r="AI16" i="58"/>
  <c r="AH16" i="58"/>
  <c r="AG16" i="58"/>
  <c r="AF16" i="58"/>
  <c r="AE16" i="58"/>
  <c r="AD16" i="58"/>
  <c r="AN16" i="58" s="1"/>
  <c r="Q16" i="58"/>
  <c r="AU15" i="58"/>
  <c r="AR15" i="58"/>
  <c r="AM15" i="58"/>
  <c r="AL15" i="58"/>
  <c r="AK15" i="58"/>
  <c r="AJ15" i="58"/>
  <c r="AI15" i="58"/>
  <c r="AH15" i="58"/>
  <c r="AG15" i="58"/>
  <c r="AF15" i="58"/>
  <c r="AN15" i="58" s="1"/>
  <c r="AE15" i="58"/>
  <c r="AD15" i="58"/>
  <c r="Q15" i="58"/>
  <c r="AU14" i="58"/>
  <c r="AR14" i="58"/>
  <c r="AM14" i="58"/>
  <c r="AL14" i="58"/>
  <c r="AK14" i="58"/>
  <c r="AJ14" i="58"/>
  <c r="AI14" i="58"/>
  <c r="AH14" i="58"/>
  <c r="AG14" i="58"/>
  <c r="AF14" i="58"/>
  <c r="AE14" i="58"/>
  <c r="AD14" i="58"/>
  <c r="Q14" i="58"/>
  <c r="AU13" i="58"/>
  <c r="AM13" i="58"/>
  <c r="AL13" i="58"/>
  <c r="AK13" i="58"/>
  <c r="AJ13" i="58"/>
  <c r="AI13" i="58"/>
  <c r="AH13" i="58"/>
  <c r="AG13" i="58"/>
  <c r="AF13" i="58"/>
  <c r="AE13" i="58"/>
  <c r="AD13" i="58"/>
  <c r="Q13" i="58"/>
  <c r="AU12" i="58"/>
  <c r="AR12" i="58"/>
  <c r="AM12" i="58"/>
  <c r="AL12" i="58"/>
  <c r="AK12" i="58"/>
  <c r="AJ12" i="58"/>
  <c r="AI12" i="58"/>
  <c r="AH12" i="58"/>
  <c r="AG12" i="58"/>
  <c r="AF12" i="58"/>
  <c r="AE12" i="58"/>
  <c r="AD12" i="58"/>
  <c r="Q12" i="58"/>
  <c r="AU11" i="58"/>
  <c r="AR11" i="58"/>
  <c r="AM11" i="58"/>
  <c r="AL11" i="58"/>
  <c r="AK11" i="58"/>
  <c r="AJ11" i="58"/>
  <c r="AI11" i="58"/>
  <c r="AH11" i="58"/>
  <c r="AG11" i="58"/>
  <c r="AF11" i="58"/>
  <c r="AE11" i="58"/>
  <c r="AD11" i="58"/>
  <c r="Q11" i="58"/>
  <c r="AU10" i="58"/>
  <c r="AM10" i="58"/>
  <c r="AL10" i="58"/>
  <c r="AK10" i="58"/>
  <c r="AJ10" i="58"/>
  <c r="AI10" i="58"/>
  <c r="AH10" i="58"/>
  <c r="AG10" i="58"/>
  <c r="AF10" i="58"/>
  <c r="AE10" i="58"/>
  <c r="AD10" i="58"/>
  <c r="Q10" i="58"/>
  <c r="AU9" i="58"/>
  <c r="AM9" i="58"/>
  <c r="AL9" i="58"/>
  <c r="AK9" i="58"/>
  <c r="AJ9" i="58"/>
  <c r="AI9" i="58"/>
  <c r="AH9" i="58"/>
  <c r="AG9" i="58"/>
  <c r="AF9" i="58"/>
  <c r="AE9" i="58"/>
  <c r="AD9" i="58"/>
  <c r="AN9" i="58" s="1"/>
  <c r="Q9" i="58"/>
  <c r="AU8" i="58"/>
  <c r="AR8" i="58"/>
  <c r="AM8" i="58"/>
  <c r="AL8" i="58"/>
  <c r="AK8" i="58"/>
  <c r="AJ8" i="58"/>
  <c r="AI8" i="58"/>
  <c r="AH8" i="58"/>
  <c r="AG8" i="58"/>
  <c r="AF8" i="58"/>
  <c r="AE8" i="58"/>
  <c r="AD8" i="58"/>
  <c r="Q8" i="58"/>
  <c r="AU7" i="58"/>
  <c r="AM7" i="58"/>
  <c r="AL7" i="58"/>
  <c r="AK7" i="58"/>
  <c r="AJ7" i="58"/>
  <c r="AI7" i="58"/>
  <c r="AH7" i="58"/>
  <c r="AG7" i="58"/>
  <c r="AF7" i="58"/>
  <c r="AE7" i="58"/>
  <c r="AD7" i="58"/>
  <c r="Q7" i="58"/>
  <c r="AU6" i="58"/>
  <c r="AR6" i="58"/>
  <c r="AM6" i="58"/>
  <c r="AL6" i="58"/>
  <c r="AK6" i="58"/>
  <c r="AJ6" i="58"/>
  <c r="AI6" i="58"/>
  <c r="AH6" i="58"/>
  <c r="AG6" i="58"/>
  <c r="AF6" i="58"/>
  <c r="AE6" i="58"/>
  <c r="AD6" i="58"/>
  <c r="Q6" i="58"/>
  <c r="AU5" i="58"/>
  <c r="AR5" i="58"/>
  <c r="AM5" i="58"/>
  <c r="AL5" i="58"/>
  <c r="AK5" i="58"/>
  <c r="AJ5" i="58"/>
  <c r="AI5" i="58"/>
  <c r="AH5" i="58"/>
  <c r="AG5" i="58"/>
  <c r="AF5" i="58"/>
  <c r="AE5" i="58"/>
  <c r="AD5" i="58"/>
  <c r="AN5" i="58" s="1"/>
  <c r="AO5" i="58" s="1"/>
  <c r="Q5" i="58"/>
  <c r="AU4" i="58"/>
  <c r="AR4" i="58"/>
  <c r="AM4" i="58"/>
  <c r="AL4" i="58"/>
  <c r="AK4" i="58"/>
  <c r="AJ4" i="58"/>
  <c r="AI4" i="58"/>
  <c r="AH4" i="58"/>
  <c r="AG4" i="58"/>
  <c r="AF4" i="58"/>
  <c r="AE4" i="58"/>
  <c r="AD4" i="58"/>
  <c r="AN4" i="58" s="1"/>
  <c r="Q4" i="58"/>
  <c r="AU3" i="58"/>
  <c r="AR3" i="58"/>
  <c r="AM3" i="58"/>
  <c r="AL3" i="58"/>
  <c r="AK3" i="58"/>
  <c r="AJ3" i="58"/>
  <c r="AI3" i="58"/>
  <c r="AH3" i="58"/>
  <c r="AG3" i="58"/>
  <c r="AF3" i="58"/>
  <c r="AN3" i="58" s="1"/>
  <c r="AE3" i="58"/>
  <c r="AD3" i="58"/>
  <c r="Q3" i="58"/>
  <c r="AU2" i="58"/>
  <c r="AM2" i="58"/>
  <c r="AL2" i="58"/>
  <c r="AK2" i="58"/>
  <c r="AJ2" i="58"/>
  <c r="AI2" i="58"/>
  <c r="AH2" i="58"/>
  <c r="AG2" i="58"/>
  <c r="AF2" i="58"/>
  <c r="AE2" i="58"/>
  <c r="AD2" i="58"/>
  <c r="Q2" i="58"/>
  <c r="AN19" i="58" l="1"/>
  <c r="AN24" i="58"/>
  <c r="AN31" i="58"/>
  <c r="AO31" i="58" s="1"/>
  <c r="AN43" i="58"/>
  <c r="AO43" i="58" s="1"/>
  <c r="AN51" i="58"/>
  <c r="AN53" i="58"/>
  <c r="AN55" i="58"/>
  <c r="AN58" i="58"/>
  <c r="AN94" i="58"/>
  <c r="AN95" i="58"/>
  <c r="AN104" i="58"/>
  <c r="AN106" i="58"/>
  <c r="AO106" i="58" s="1"/>
  <c r="AN109" i="58"/>
  <c r="AN116" i="58"/>
  <c r="AO116" i="58" s="1"/>
  <c r="AV116" i="58" s="1"/>
  <c r="AN120" i="58"/>
  <c r="AO120" i="58" s="1"/>
  <c r="AN130" i="58"/>
  <c r="AN132" i="58"/>
  <c r="AO132" i="58" s="1"/>
  <c r="AN140" i="58"/>
  <c r="AO155" i="58"/>
  <c r="AO163" i="58"/>
  <c r="AN169" i="58"/>
  <c r="AO169" i="58" s="1"/>
  <c r="AN171" i="58"/>
  <c r="AN174" i="58"/>
  <c r="AN184" i="58"/>
  <c r="AO184" i="58" s="1"/>
  <c r="AN196" i="58"/>
  <c r="AO196" i="58" s="1"/>
  <c r="AO203" i="58"/>
  <c r="AO215" i="58"/>
  <c r="AN255" i="58"/>
  <c r="AN260" i="58"/>
  <c r="AO260" i="58" s="1"/>
  <c r="AO262" i="58"/>
  <c r="AO291" i="58"/>
  <c r="AN302" i="58"/>
  <c r="AO304" i="58"/>
  <c r="AO94" i="58"/>
  <c r="AV94" i="58" s="1"/>
  <c r="AN2" i="58"/>
  <c r="AO2" i="58" s="1"/>
  <c r="AN12" i="58"/>
  <c r="AN14" i="58"/>
  <c r="AO14" i="58" s="1"/>
  <c r="AN26" i="58"/>
  <c r="AO26" i="58" s="1"/>
  <c r="AO35" i="58"/>
  <c r="AN45" i="58"/>
  <c r="AO45" i="58" s="1"/>
  <c r="AN60" i="58"/>
  <c r="AN75" i="58"/>
  <c r="AN80" i="58"/>
  <c r="AN82" i="58"/>
  <c r="AO82" i="58" s="1"/>
  <c r="AN92" i="58"/>
  <c r="AN97" i="58"/>
  <c r="AO97" i="58" s="1"/>
  <c r="AN142" i="58"/>
  <c r="AO142" i="58" s="1"/>
  <c r="AN145" i="58"/>
  <c r="AO145" i="58" s="1"/>
  <c r="AN148" i="58"/>
  <c r="AO148" i="58" s="1"/>
  <c r="AN155" i="58"/>
  <c r="AN161" i="58"/>
  <c r="AO161" i="58" s="1"/>
  <c r="AN163" i="58"/>
  <c r="AN168" i="58"/>
  <c r="AO168" i="58" s="1"/>
  <c r="AN188" i="58"/>
  <c r="AO195" i="58"/>
  <c r="AN198" i="58"/>
  <c r="AO198" i="58" s="1"/>
  <c r="AN201" i="58"/>
  <c r="AO201" i="58" s="1"/>
  <c r="AN206" i="58"/>
  <c r="AO206" i="58" s="1"/>
  <c r="AN208" i="58"/>
  <c r="AN210" i="58"/>
  <c r="AO210" i="58" s="1"/>
  <c r="AN234" i="58"/>
  <c r="AO234" i="58" s="1"/>
  <c r="AN249" i="58"/>
  <c r="AO249" i="58" s="1"/>
  <c r="AN251" i="58"/>
  <c r="AO251" i="58" s="1"/>
  <c r="AN252" i="58"/>
  <c r="AO252" i="58" s="1"/>
  <c r="AN259" i="58"/>
  <c r="AO259" i="58" s="1"/>
  <c r="AN275" i="58"/>
  <c r="AO275" i="58" s="1"/>
  <c r="AN283" i="58"/>
  <c r="AN287" i="58"/>
  <c r="AO70" i="58"/>
  <c r="AO87" i="58"/>
  <c r="AO125" i="58"/>
  <c r="AN129" i="58"/>
  <c r="AO129" i="58" s="1"/>
  <c r="AV132" i="58"/>
  <c r="AN134" i="58"/>
  <c r="AO134" i="58" s="1"/>
  <c r="AO137" i="58"/>
  <c r="AN152" i="58"/>
  <c r="AN160" i="58"/>
  <c r="AN165" i="58"/>
  <c r="AN173" i="58"/>
  <c r="AO173" i="58" s="1"/>
  <c r="AN176" i="58"/>
  <c r="AN181" i="58"/>
  <c r="AO181" i="58" s="1"/>
  <c r="AN193" i="58"/>
  <c r="AO193" i="58" s="1"/>
  <c r="AN195" i="58"/>
  <c r="AN205" i="58"/>
  <c r="AN212" i="58"/>
  <c r="AO212" i="58" s="1"/>
  <c r="AV224" i="58"/>
  <c r="AN226" i="58"/>
  <c r="AN236" i="58"/>
  <c r="AO236" i="58" s="1"/>
  <c r="AN237" i="58"/>
  <c r="AO237" i="58" s="1"/>
  <c r="AN241" i="58"/>
  <c r="AO241" i="58" s="1"/>
  <c r="AN264" i="58"/>
  <c r="AO264" i="58" s="1"/>
  <c r="AN280" i="58"/>
  <c r="AO280" i="58" s="1"/>
  <c r="AO19" i="58"/>
  <c r="AO6" i="58"/>
  <c r="AN7" i="58"/>
  <c r="AO7" i="58" s="1"/>
  <c r="AN11" i="58"/>
  <c r="AO11" i="58" s="1"/>
  <c r="AN23" i="58"/>
  <c r="AO23" i="58" s="1"/>
  <c r="AN28" i="58"/>
  <c r="AN57" i="58"/>
  <c r="AN69" i="58"/>
  <c r="AO69" i="58" s="1"/>
  <c r="AP69" i="58" s="1"/>
  <c r="AN79" i="58"/>
  <c r="AN91" i="58"/>
  <c r="AO91" i="58" s="1"/>
  <c r="AN103" i="58"/>
  <c r="AN108" i="58"/>
  <c r="AO108" i="58" s="1"/>
  <c r="AN117" i="58"/>
  <c r="AO117" i="58" s="1"/>
  <c r="AN136" i="58"/>
  <c r="AO136" i="58" s="1"/>
  <c r="AN147" i="58"/>
  <c r="AO147" i="58" s="1"/>
  <c r="AN157" i="58"/>
  <c r="AN170" i="58"/>
  <c r="AO170" i="58" s="1"/>
  <c r="AN214" i="58"/>
  <c r="AN219" i="58"/>
  <c r="AO219" i="58" s="1"/>
  <c r="AN223" i="58"/>
  <c r="AO223" i="58" s="1"/>
  <c r="AN231" i="58"/>
  <c r="AO231" i="58" s="1"/>
  <c r="AN233" i="58"/>
  <c r="AN254" i="58"/>
  <c r="AO254" i="58" s="1"/>
  <c r="AN256" i="58"/>
  <c r="AV267" i="58"/>
  <c r="AN277" i="58"/>
  <c r="AO277" i="58" s="1"/>
  <c r="AN279" i="58"/>
  <c r="AO279" i="58" s="1"/>
  <c r="AN284" i="58"/>
  <c r="AO284" i="58" s="1"/>
  <c r="AN288" i="58"/>
  <c r="AO288" i="58" s="1"/>
  <c r="AV294" i="58"/>
  <c r="AN303" i="58"/>
  <c r="AO303" i="58" s="1"/>
  <c r="AO24" i="58"/>
  <c r="AO109" i="58"/>
  <c r="AV109" i="58" s="1"/>
  <c r="AO171" i="58"/>
  <c r="AQ171" i="58" s="1"/>
  <c r="AN6" i="58"/>
  <c r="AN13" i="58"/>
  <c r="AN25" i="58"/>
  <c r="AO27" i="58"/>
  <c r="AN37" i="58"/>
  <c r="AO37" i="58" s="1"/>
  <c r="AN67" i="58"/>
  <c r="AO67" i="58" s="1"/>
  <c r="AN76" i="58"/>
  <c r="AN102" i="58"/>
  <c r="AN105" i="58"/>
  <c r="AO105" i="58" s="1"/>
  <c r="AN119" i="58"/>
  <c r="AO119" i="58" s="1"/>
  <c r="AN126" i="58"/>
  <c r="AO126" i="58" s="1"/>
  <c r="AN131" i="58"/>
  <c r="AO131" i="58" s="1"/>
  <c r="AO146" i="58"/>
  <c r="AV146" i="58" s="1"/>
  <c r="AN150" i="58"/>
  <c r="AO150" i="58" s="1"/>
  <c r="AN162" i="58"/>
  <c r="AN178" i="58"/>
  <c r="AO178" i="58" s="1"/>
  <c r="AN185" i="58"/>
  <c r="AN190" i="58"/>
  <c r="AO190" i="58" s="1"/>
  <c r="AN202" i="58"/>
  <c r="AO202" i="58" s="1"/>
  <c r="AO209" i="58"/>
  <c r="AN246" i="58"/>
  <c r="AO246" i="58" s="1"/>
  <c r="AN253" i="58"/>
  <c r="AN258" i="58"/>
  <c r="AO281" i="58"/>
  <c r="AN296" i="58"/>
  <c r="AN8" i="58"/>
  <c r="AO8" i="58" s="1"/>
  <c r="AN18" i="58"/>
  <c r="AN20" i="58"/>
  <c r="AO20" i="58" s="1"/>
  <c r="AN49" i="58"/>
  <c r="AO49" i="58" s="1"/>
  <c r="AN59" i="58"/>
  <c r="AN66" i="58"/>
  <c r="AO66" i="58" s="1"/>
  <c r="AP66" i="58" s="1"/>
  <c r="AN81" i="58"/>
  <c r="AN99" i="58"/>
  <c r="AO99" i="58" s="1"/>
  <c r="AN111" i="58"/>
  <c r="AO130" i="58"/>
  <c r="AN138" i="58"/>
  <c r="AO138" i="58" s="1"/>
  <c r="AN141" i="58"/>
  <c r="AN146" i="58"/>
  <c r="AN167" i="58"/>
  <c r="AO167" i="58" s="1"/>
  <c r="AN199" i="58"/>
  <c r="AN207" i="58"/>
  <c r="AO207" i="58" s="1"/>
  <c r="AN211" i="58"/>
  <c r="AN216" i="58"/>
  <c r="AO216" i="58" s="1"/>
  <c r="AN235" i="58"/>
  <c r="AN238" i="58"/>
  <c r="AN243" i="58"/>
  <c r="AO243" i="58" s="1"/>
  <c r="AN250" i="58"/>
  <c r="AO250" i="58" s="1"/>
  <c r="AN266" i="58"/>
  <c r="AN276" i="58"/>
  <c r="AO276" i="58" s="1"/>
  <c r="AN281" i="58"/>
  <c r="AN286" i="58"/>
  <c r="AO286" i="58" s="1"/>
  <c r="AN293" i="58"/>
  <c r="AO293" i="58" s="1"/>
  <c r="AN301" i="58"/>
  <c r="AO301" i="58" s="1"/>
  <c r="AO10" i="58"/>
  <c r="AP10" i="58" s="1"/>
  <c r="AN10" i="58"/>
  <c r="AO12" i="58"/>
  <c r="AV12" i="58" s="1"/>
  <c r="AN22" i="58"/>
  <c r="AO22" i="58" s="1"/>
  <c r="AN30" i="58"/>
  <c r="AO30" i="58" s="1"/>
  <c r="AN34" i="58"/>
  <c r="AO34" i="58" s="1"/>
  <c r="AN46" i="58"/>
  <c r="AO46" i="58" s="1"/>
  <c r="AN54" i="58"/>
  <c r="AO58" i="58"/>
  <c r="AV58" i="58" s="1"/>
  <c r="AO60" i="58"/>
  <c r="AV60" i="58" s="1"/>
  <c r="AN61" i="58"/>
  <c r="AN93" i="58"/>
  <c r="AO93" i="58" s="1"/>
  <c r="AN96" i="58"/>
  <c r="AO96" i="58" s="1"/>
  <c r="AN98" i="58"/>
  <c r="AO98" i="58" s="1"/>
  <c r="AN107" i="58"/>
  <c r="AO107" i="58" s="1"/>
  <c r="AN110" i="58"/>
  <c r="AN113" i="58"/>
  <c r="AO113" i="58" s="1"/>
  <c r="AV114" i="58"/>
  <c r="AN123" i="58"/>
  <c r="AO123" i="58" s="1"/>
  <c r="AN135" i="58"/>
  <c r="AO135" i="58" s="1"/>
  <c r="AV135" i="58" s="1"/>
  <c r="AN175" i="58"/>
  <c r="AO175" i="58" s="1"/>
  <c r="AN177" i="58"/>
  <c r="AO179" i="58"/>
  <c r="AN182" i="58"/>
  <c r="AN187" i="58"/>
  <c r="AO187" i="58" s="1"/>
  <c r="AN189" i="58"/>
  <c r="AO191" i="58"/>
  <c r="AN194" i="58"/>
  <c r="AO194" i="58" s="1"/>
  <c r="AN204" i="58"/>
  <c r="AO204" i="58" s="1"/>
  <c r="AN218" i="58"/>
  <c r="AO218" i="58" s="1"/>
  <c r="AO232" i="58"/>
  <c r="AN242" i="58"/>
  <c r="AO270" i="58"/>
  <c r="AN271" i="58"/>
  <c r="AO271" i="58" s="1"/>
  <c r="AN273" i="58"/>
  <c r="AO273" i="58" s="1"/>
  <c r="AQ273" i="58" s="1"/>
  <c r="AN274" i="58"/>
  <c r="AO274" i="58" s="1"/>
  <c r="AN292" i="58"/>
  <c r="AO292" i="58" s="1"/>
  <c r="AO297" i="58"/>
  <c r="AN298" i="58"/>
  <c r="AO298" i="58" s="1"/>
  <c r="AN300" i="58"/>
  <c r="AO300" i="58" s="1"/>
  <c r="AQ300" i="58" s="1"/>
  <c r="AO302" i="58"/>
  <c r="AQ6" i="58"/>
  <c r="AP6" i="58"/>
  <c r="AV6" i="58"/>
  <c r="AV7" i="58"/>
  <c r="AQ7" i="58"/>
  <c r="AP7" i="58"/>
  <c r="AQ11" i="58"/>
  <c r="AV11" i="58"/>
  <c r="AP11" i="58"/>
  <c r="AO13" i="58"/>
  <c r="AV23" i="58"/>
  <c r="AQ23" i="58"/>
  <c r="AP23" i="58"/>
  <c r="AO25" i="58"/>
  <c r="AO3" i="58"/>
  <c r="AO15" i="58"/>
  <c r="AQ27" i="58"/>
  <c r="AP27" i="58"/>
  <c r="AV27" i="58"/>
  <c r="AO32" i="58"/>
  <c r="AV67" i="58"/>
  <c r="AP67" i="58"/>
  <c r="AQ67" i="58"/>
  <c r="AV119" i="58"/>
  <c r="AQ119" i="58"/>
  <c r="AP119" i="58"/>
  <c r="AP8" i="58"/>
  <c r="AV8" i="58"/>
  <c r="AQ8" i="58"/>
  <c r="AV10" i="58"/>
  <c r="AQ10" i="58"/>
  <c r="AV20" i="58"/>
  <c r="AP20" i="58"/>
  <c r="AQ20" i="58"/>
  <c r="AQ12" i="58"/>
  <c r="AP12" i="58"/>
  <c r="AV30" i="58"/>
  <c r="AQ30" i="58"/>
  <c r="AP30" i="58"/>
  <c r="AQ58" i="58"/>
  <c r="AP58" i="58"/>
  <c r="AP60" i="58"/>
  <c r="AQ60" i="58"/>
  <c r="AV5" i="58"/>
  <c r="AP5" i="58"/>
  <c r="AQ5" i="58"/>
  <c r="AP17" i="58"/>
  <c r="AV17" i="58"/>
  <c r="AQ17" i="58"/>
  <c r="AP19" i="58"/>
  <c r="AV19" i="58"/>
  <c r="AQ19" i="58"/>
  <c r="AQ24" i="58"/>
  <c r="AP24" i="58"/>
  <c r="AV24" i="58"/>
  <c r="AV78" i="58"/>
  <c r="AQ78" i="58"/>
  <c r="AP78" i="58"/>
  <c r="AQ159" i="58"/>
  <c r="AP159" i="58"/>
  <c r="AV159" i="58"/>
  <c r="AP31" i="58"/>
  <c r="AV31" i="58"/>
  <c r="AQ31" i="58"/>
  <c r="AV43" i="58"/>
  <c r="AP43" i="58"/>
  <c r="AQ43" i="58"/>
  <c r="AV2" i="58"/>
  <c r="BD2" i="58" s="1"/>
  <c r="BF2" i="58" s="1"/>
  <c r="AQ2" i="58"/>
  <c r="AP2" i="58"/>
  <c r="AO4" i="58"/>
  <c r="AO9" i="58"/>
  <c r="AQ14" i="58"/>
  <c r="AV14" i="58"/>
  <c r="AP14" i="58"/>
  <c r="AO16" i="58"/>
  <c r="AO21" i="58"/>
  <c r="AV26" i="58"/>
  <c r="AP26" i="58"/>
  <c r="AQ26" i="58"/>
  <c r="AQ35" i="58"/>
  <c r="AV35" i="58"/>
  <c r="AP35" i="58"/>
  <c r="AV45" i="58"/>
  <c r="AP45" i="58"/>
  <c r="AQ45" i="58"/>
  <c r="AO18" i="58"/>
  <c r="AV40" i="58"/>
  <c r="AP40" i="58"/>
  <c r="AQ40" i="58"/>
  <c r="AV70" i="58"/>
  <c r="AP70" i="58"/>
  <c r="AQ70" i="58"/>
  <c r="AP74" i="58"/>
  <c r="AQ74" i="58"/>
  <c r="AV74" i="58"/>
  <c r="AV87" i="58"/>
  <c r="AQ87" i="58"/>
  <c r="AP87" i="58"/>
  <c r="AP137" i="58"/>
  <c r="AV137" i="58"/>
  <c r="AQ137" i="58"/>
  <c r="AQ100" i="58"/>
  <c r="AP100" i="58"/>
  <c r="AN42" i="58"/>
  <c r="AO42" i="58" s="1"/>
  <c r="AO57" i="58"/>
  <c r="AO61" i="58"/>
  <c r="AN73" i="58"/>
  <c r="AO73" i="58" s="1"/>
  <c r="AN84" i="58"/>
  <c r="AP101" i="58"/>
  <c r="AQ101" i="58"/>
  <c r="AQ108" i="58"/>
  <c r="AP108" i="58"/>
  <c r="AN112" i="58"/>
  <c r="AQ123" i="58"/>
  <c r="AP123" i="58"/>
  <c r="AV123" i="58"/>
  <c r="AQ170" i="58"/>
  <c r="AP170" i="58"/>
  <c r="AV170" i="58"/>
  <c r="AO28" i="58"/>
  <c r="AN33" i="58"/>
  <c r="AO33" i="58" s="1"/>
  <c r="AO36" i="58"/>
  <c r="AN44" i="58"/>
  <c r="AO44" i="58" s="1"/>
  <c r="AN47" i="58"/>
  <c r="AO47" i="58" s="1"/>
  <c r="AN52" i="58"/>
  <c r="AO52" i="58" s="1"/>
  <c r="AO62" i="58"/>
  <c r="AN65" i="58"/>
  <c r="AO65" i="58" s="1"/>
  <c r="AN68" i="58"/>
  <c r="AO68" i="58" s="1"/>
  <c r="AN71" i="58"/>
  <c r="AO71" i="58" s="1"/>
  <c r="AO29" i="58"/>
  <c r="AN64" i="58"/>
  <c r="AO64" i="58" s="1"/>
  <c r="AO75" i="58"/>
  <c r="AO92" i="58"/>
  <c r="AV131" i="58"/>
  <c r="AQ131" i="58"/>
  <c r="AP131" i="58"/>
  <c r="AP145" i="58"/>
  <c r="AQ145" i="58"/>
  <c r="AV145" i="58"/>
  <c r="AP148" i="58"/>
  <c r="AV148" i="58"/>
  <c r="AQ148" i="58"/>
  <c r="AN38" i="58"/>
  <c r="AO38" i="58" s="1"/>
  <c r="AQ66" i="58"/>
  <c r="AQ69" i="58"/>
  <c r="AO81" i="58"/>
  <c r="AV90" i="58"/>
  <c r="AQ90" i="58"/>
  <c r="AP90" i="58"/>
  <c r="AQ94" i="58"/>
  <c r="AP94" i="58"/>
  <c r="AV96" i="58"/>
  <c r="AQ96" i="58"/>
  <c r="AP96" i="58"/>
  <c r="AV99" i="58"/>
  <c r="AP99" i="58"/>
  <c r="AQ99" i="58"/>
  <c r="AV101" i="58"/>
  <c r="AV108" i="58"/>
  <c r="AV130" i="58"/>
  <c r="AQ130" i="58"/>
  <c r="AP130" i="58"/>
  <c r="AV136" i="58"/>
  <c r="AP136" i="58"/>
  <c r="AQ136" i="58"/>
  <c r="AV263" i="58"/>
  <c r="AQ263" i="58"/>
  <c r="AP263" i="58"/>
  <c r="AN39" i="58"/>
  <c r="AO39" i="58" s="1"/>
  <c r="AO80" i="58"/>
  <c r="AO84" i="58"/>
  <c r="AP109" i="58"/>
  <c r="AQ109" i="58"/>
  <c r="AV147" i="58"/>
  <c r="AP147" i="58"/>
  <c r="AQ147" i="58"/>
  <c r="AV134" i="58"/>
  <c r="AQ134" i="58"/>
  <c r="AP134" i="58"/>
  <c r="AV207" i="58"/>
  <c r="AQ207" i="58"/>
  <c r="AP207" i="58"/>
  <c r="AO50" i="58"/>
  <c r="AO53" i="58"/>
  <c r="AO55" i="58"/>
  <c r="AV100" i="58"/>
  <c r="AV105" i="58"/>
  <c r="AQ105" i="58"/>
  <c r="AP105" i="58"/>
  <c r="AV125" i="58"/>
  <c r="AQ125" i="58"/>
  <c r="AP125" i="58"/>
  <c r="AV150" i="58"/>
  <c r="AQ150" i="58"/>
  <c r="AP150" i="58"/>
  <c r="AV161" i="58"/>
  <c r="AQ161" i="58"/>
  <c r="AP161" i="58"/>
  <c r="AV249" i="58"/>
  <c r="AQ249" i="58"/>
  <c r="AP249" i="58"/>
  <c r="AV252" i="58"/>
  <c r="AQ252" i="58"/>
  <c r="AP252" i="58"/>
  <c r="AO63" i="58"/>
  <c r="AV107" i="58"/>
  <c r="AP107" i="58"/>
  <c r="AQ107" i="58"/>
  <c r="AV301" i="58"/>
  <c r="AQ301" i="58"/>
  <c r="AP301" i="58"/>
  <c r="AN41" i="58"/>
  <c r="AO41" i="58" s="1"/>
  <c r="AO48" i="58"/>
  <c r="AO51" i="58"/>
  <c r="AO54" i="58"/>
  <c r="AO56" i="58"/>
  <c r="AO59" i="58"/>
  <c r="AV66" i="58"/>
  <c r="AV69" i="58"/>
  <c r="AO72" i="58"/>
  <c r="AV97" i="58"/>
  <c r="AQ97" i="58"/>
  <c r="AP97" i="58"/>
  <c r="AQ116" i="58"/>
  <c r="AP116" i="58"/>
  <c r="AV118" i="58"/>
  <c r="AP118" i="58"/>
  <c r="AQ118" i="58"/>
  <c r="AO79" i="58"/>
  <c r="AN86" i="58"/>
  <c r="AO86" i="58" s="1"/>
  <c r="AO89" i="58"/>
  <c r="AQ120" i="58"/>
  <c r="AP120" i="58"/>
  <c r="AV120" i="58"/>
  <c r="AN124" i="58"/>
  <c r="AO124" i="58" s="1"/>
  <c r="AQ138" i="58"/>
  <c r="AP138" i="58"/>
  <c r="AN139" i="58"/>
  <c r="AO139" i="58" s="1"/>
  <c r="AN153" i="58"/>
  <c r="AO153" i="58" s="1"/>
  <c r="AV156" i="58"/>
  <c r="AQ156" i="58"/>
  <c r="AP156" i="58"/>
  <c r="AV169" i="58"/>
  <c r="AQ169" i="58"/>
  <c r="AP169" i="58"/>
  <c r="AQ179" i="58"/>
  <c r="AP179" i="58"/>
  <c r="AV179" i="58"/>
  <c r="AN88" i="58"/>
  <c r="AO88" i="58" s="1"/>
  <c r="AN128" i="58"/>
  <c r="AO128" i="58" s="1"/>
  <c r="AQ132" i="58"/>
  <c r="AP132" i="58"/>
  <c r="AO141" i="58"/>
  <c r="AV155" i="58"/>
  <c r="AQ155" i="58"/>
  <c r="AP155" i="58"/>
  <c r="AV286" i="58"/>
  <c r="AQ286" i="58"/>
  <c r="AP286" i="58"/>
  <c r="AO76" i="58"/>
  <c r="AO95" i="58"/>
  <c r="AO102" i="58"/>
  <c r="AO110" i="58"/>
  <c r="AN122" i="58"/>
  <c r="AO122" i="58" s="1"/>
  <c r="AN127" i="58"/>
  <c r="AO127" i="58" s="1"/>
  <c r="AQ135" i="58"/>
  <c r="AP135" i="58"/>
  <c r="AV138" i="58"/>
  <c r="AN144" i="58"/>
  <c r="AO144" i="58" s="1"/>
  <c r="AV167" i="58"/>
  <c r="AQ167" i="58"/>
  <c r="AP167" i="58"/>
  <c r="AV254" i="58"/>
  <c r="AQ254" i="58"/>
  <c r="AP254" i="58"/>
  <c r="AO103" i="58"/>
  <c r="AO104" i="58"/>
  <c r="AO111" i="58"/>
  <c r="AO112" i="58"/>
  <c r="AN115" i="58"/>
  <c r="AO115" i="58" s="1"/>
  <c r="AQ126" i="58"/>
  <c r="AP126" i="58"/>
  <c r="AV126" i="58"/>
  <c r="AV164" i="58"/>
  <c r="AQ164" i="58"/>
  <c r="AP164" i="58"/>
  <c r="AV246" i="58"/>
  <c r="AQ246" i="58"/>
  <c r="AP246" i="58"/>
  <c r="AO77" i="58"/>
  <c r="AN83" i="58"/>
  <c r="AO83" i="58" s="1"/>
  <c r="AQ146" i="58"/>
  <c r="AP146" i="58"/>
  <c r="AV163" i="58"/>
  <c r="AQ163" i="58"/>
  <c r="AP163" i="58"/>
  <c r="AV178" i="58"/>
  <c r="AQ178" i="58"/>
  <c r="AP178" i="58"/>
  <c r="AV196" i="58"/>
  <c r="AQ196" i="58"/>
  <c r="AP196" i="58"/>
  <c r="AV218" i="58"/>
  <c r="AQ218" i="58"/>
  <c r="AP218" i="58"/>
  <c r="AV277" i="58"/>
  <c r="AQ277" i="58"/>
  <c r="AP277" i="58"/>
  <c r="AN85" i="58"/>
  <c r="AO85" i="58" s="1"/>
  <c r="AP98" i="58"/>
  <c r="AP106" i="58"/>
  <c r="AP114" i="58"/>
  <c r="AN121" i="58"/>
  <c r="AO121" i="58" s="1"/>
  <c r="AQ129" i="58"/>
  <c r="AP129" i="58"/>
  <c r="AV129" i="58"/>
  <c r="AN133" i="58"/>
  <c r="AO133" i="58" s="1"/>
  <c r="AN172" i="58"/>
  <c r="AO172" i="58" s="1"/>
  <c r="AV175" i="58"/>
  <c r="AQ175" i="58"/>
  <c r="AP175" i="58"/>
  <c r="AV195" i="58"/>
  <c r="AQ195" i="58"/>
  <c r="AP195" i="58"/>
  <c r="AV201" i="58"/>
  <c r="AQ201" i="58"/>
  <c r="AP201" i="58"/>
  <c r="AV206" i="58"/>
  <c r="AQ206" i="58"/>
  <c r="AP206" i="58"/>
  <c r="AN149" i="58"/>
  <c r="AO149" i="58" s="1"/>
  <c r="AO157" i="58"/>
  <c r="AN158" i="58"/>
  <c r="AO158" i="58" s="1"/>
  <c r="AO174" i="58"/>
  <c r="AO182" i="58"/>
  <c r="AN183" i="58"/>
  <c r="AO183" i="58" s="1"/>
  <c r="AO185" i="58"/>
  <c r="AQ202" i="58"/>
  <c r="AP202" i="58"/>
  <c r="AV202" i="58"/>
  <c r="AV210" i="58"/>
  <c r="AQ210" i="58"/>
  <c r="AP210" i="58"/>
  <c r="AV213" i="58"/>
  <c r="AQ213" i="58"/>
  <c r="AP213" i="58"/>
  <c r="AV216" i="58"/>
  <c r="AQ216" i="58"/>
  <c r="AP216" i="58"/>
  <c r="AQ223" i="58"/>
  <c r="AP223" i="58"/>
  <c r="AV223" i="58"/>
  <c r="AV293" i="58"/>
  <c r="AQ293" i="58"/>
  <c r="AP293" i="58"/>
  <c r="AV193" i="58"/>
  <c r="AQ193" i="58"/>
  <c r="AP193" i="58"/>
  <c r="AQ204" i="58"/>
  <c r="AP204" i="58"/>
  <c r="AV204" i="58"/>
  <c r="AV280" i="58"/>
  <c r="AQ280" i="58"/>
  <c r="AP280" i="58"/>
  <c r="AV298" i="58"/>
  <c r="AQ298" i="58"/>
  <c r="AP298" i="58"/>
  <c r="AV302" i="58"/>
  <c r="AQ302" i="58"/>
  <c r="AP302" i="58"/>
  <c r="AN154" i="58"/>
  <c r="AO154" i="58" s="1"/>
  <c r="AO162" i="58"/>
  <c r="AO177" i="58"/>
  <c r="AO189" i="58"/>
  <c r="AV190" i="58"/>
  <c r="AQ190" i="58"/>
  <c r="AP190" i="58"/>
  <c r="AN192" i="58"/>
  <c r="AO192" i="58" s="1"/>
  <c r="AV198" i="58"/>
  <c r="AQ198" i="58"/>
  <c r="AP198" i="58"/>
  <c r="AO200" i="58"/>
  <c r="AV209" i="58"/>
  <c r="AQ209" i="58"/>
  <c r="AP209" i="58"/>
  <c r="AV215" i="58"/>
  <c r="AQ215" i="58"/>
  <c r="AP215" i="58"/>
  <c r="AV234" i="58"/>
  <c r="AQ234" i="58"/>
  <c r="AP234" i="58"/>
  <c r="AN240" i="58"/>
  <c r="AO240" i="58" s="1"/>
  <c r="AV243" i="58"/>
  <c r="AQ243" i="58"/>
  <c r="AP243" i="58"/>
  <c r="AN143" i="58"/>
  <c r="AO143" i="58" s="1"/>
  <c r="AO152" i="58"/>
  <c r="AO180" i="58"/>
  <c r="AV181" i="58"/>
  <c r="AQ181" i="58"/>
  <c r="AP181" i="58"/>
  <c r="AV184" i="58"/>
  <c r="AQ184" i="58"/>
  <c r="AP184" i="58"/>
  <c r="AV187" i="58"/>
  <c r="AQ187" i="58"/>
  <c r="AP187" i="58"/>
  <c r="AV203" i="58"/>
  <c r="AQ203" i="58"/>
  <c r="AP203" i="58"/>
  <c r="AV225" i="58"/>
  <c r="AQ225" i="58"/>
  <c r="AP225" i="58"/>
  <c r="AV231" i="58"/>
  <c r="AQ231" i="58"/>
  <c r="AP231" i="58"/>
  <c r="AQ281" i="58"/>
  <c r="AP281" i="58"/>
  <c r="AV281" i="58"/>
  <c r="AO140" i="58"/>
  <c r="AO151" i="58"/>
  <c r="AN166" i="58"/>
  <c r="AO166" i="58" s="1"/>
  <c r="AP171" i="58"/>
  <c r="AV171" i="58"/>
  <c r="AN180" i="58"/>
  <c r="AN186" i="58"/>
  <c r="AO186" i="58" s="1"/>
  <c r="AQ191" i="58"/>
  <c r="AP191" i="58"/>
  <c r="AV191" i="58"/>
  <c r="AO208" i="58"/>
  <c r="AN222" i="58"/>
  <c r="AO222" i="58" s="1"/>
  <c r="AN228" i="58"/>
  <c r="AO228" i="58" s="1"/>
  <c r="AV237" i="58"/>
  <c r="AQ237" i="58"/>
  <c r="AP237" i="58"/>
  <c r="AN257" i="58"/>
  <c r="AO257" i="58" s="1"/>
  <c r="AV260" i="58"/>
  <c r="AQ260" i="58"/>
  <c r="AP260" i="58"/>
  <c r="AP262" i="58"/>
  <c r="AV262" i="58"/>
  <c r="AQ262" i="58"/>
  <c r="AV271" i="58"/>
  <c r="AQ271" i="58"/>
  <c r="AP271" i="58"/>
  <c r="AV274" i="58"/>
  <c r="AQ274" i="58"/>
  <c r="AP274" i="58"/>
  <c r="AO160" i="58"/>
  <c r="AO165" i="58"/>
  <c r="AO176" i="58"/>
  <c r="AO188" i="58"/>
  <c r="AO199" i="58"/>
  <c r="AV219" i="58"/>
  <c r="AQ219" i="58"/>
  <c r="AP219" i="58"/>
  <c r="AN197" i="58"/>
  <c r="AO197" i="58" s="1"/>
  <c r="AO211" i="58"/>
  <c r="AO214" i="58"/>
  <c r="AN217" i="58"/>
  <c r="AO217" i="58" s="1"/>
  <c r="AO233" i="58"/>
  <c r="AO235" i="58"/>
  <c r="AO242" i="58"/>
  <c r="AN261" i="58"/>
  <c r="AO261" i="58" s="1"/>
  <c r="AO266" i="58"/>
  <c r="AP276" i="58"/>
  <c r="AV276" i="58"/>
  <c r="AN282" i="58"/>
  <c r="AO282" i="58" s="1"/>
  <c r="AP285" i="58"/>
  <c r="AV285" i="58"/>
  <c r="AO258" i="58"/>
  <c r="AQ270" i="58"/>
  <c r="AP270" i="58"/>
  <c r="AV270" i="58"/>
  <c r="AQ291" i="58"/>
  <c r="AP291" i="58"/>
  <c r="AP292" i="58"/>
  <c r="AV292" i="58"/>
  <c r="AQ297" i="58"/>
  <c r="AP297" i="58"/>
  <c r="AV297" i="58"/>
  <c r="AO205" i="58"/>
  <c r="AQ232" i="58"/>
  <c r="AP232" i="58"/>
  <c r="AO269" i="58"/>
  <c r="AQ276" i="58"/>
  <c r="AQ285" i="58"/>
  <c r="AO287" i="58"/>
  <c r="AO296" i="58"/>
  <c r="AO226" i="58"/>
  <c r="AN230" i="58"/>
  <c r="AO230" i="58" s="1"/>
  <c r="AQ236" i="58"/>
  <c r="AQ251" i="58"/>
  <c r="AP279" i="58"/>
  <c r="AV279" i="58"/>
  <c r="AQ292" i="58"/>
  <c r="AP304" i="58"/>
  <c r="AV304" i="58"/>
  <c r="AN200" i="58"/>
  <c r="AN221" i="58"/>
  <c r="AO221" i="58" s="1"/>
  <c r="AN227" i="58"/>
  <c r="AO227" i="58" s="1"/>
  <c r="AN229" i="58"/>
  <c r="AO229" i="58" s="1"/>
  <c r="AO247" i="58"/>
  <c r="AO255" i="58"/>
  <c r="AO256" i="58"/>
  <c r="AN265" i="58"/>
  <c r="AO265" i="58" s="1"/>
  <c r="AN278" i="58"/>
  <c r="AO278" i="58" s="1"/>
  <c r="AO283" i="58"/>
  <c r="AN239" i="58"/>
  <c r="AO239" i="58" s="1"/>
  <c r="AN248" i="58"/>
  <c r="AO248" i="58" s="1"/>
  <c r="AQ267" i="58"/>
  <c r="AP267" i="58"/>
  <c r="AO272" i="58"/>
  <c r="AP273" i="58"/>
  <c r="AV273" i="58"/>
  <c r="AQ279" i="58"/>
  <c r="AN290" i="58"/>
  <c r="AO290" i="58" s="1"/>
  <c r="AQ294" i="58"/>
  <c r="AP294" i="58"/>
  <c r="AO299" i="58"/>
  <c r="AP300" i="58"/>
  <c r="AV300" i="58"/>
  <c r="AQ304" i="58"/>
  <c r="AN220" i="58"/>
  <c r="AO220" i="58" s="1"/>
  <c r="AQ224" i="58"/>
  <c r="AV232" i="58"/>
  <c r="AO238" i="58"/>
  <c r="AO244" i="58"/>
  <c r="AN245" i="58"/>
  <c r="AO245" i="58" s="1"/>
  <c r="AO253" i="58"/>
  <c r="AN268" i="58"/>
  <c r="AO268" i="58" s="1"/>
  <c r="AN272" i="58"/>
  <c r="AP289" i="58"/>
  <c r="AV289" i="58"/>
  <c r="AV291" i="58"/>
  <c r="AN295" i="58"/>
  <c r="AO295" i="58" s="1"/>
  <c r="AN299" i="58"/>
  <c r="AP241" i="58" l="1"/>
  <c r="AV241" i="58"/>
  <c r="AQ241" i="58"/>
  <c r="AV34" i="58"/>
  <c r="AQ34" i="58"/>
  <c r="AP34" i="58"/>
  <c r="AP117" i="58"/>
  <c r="AQ117" i="58"/>
  <c r="AV117" i="58"/>
  <c r="AQ259" i="58"/>
  <c r="AP259" i="58"/>
  <c r="AV259" i="58"/>
  <c r="AV284" i="58"/>
  <c r="AQ284" i="58"/>
  <c r="AP284" i="58"/>
  <c r="AQ194" i="58"/>
  <c r="AP194" i="58"/>
  <c r="AV194" i="58"/>
  <c r="AW135" i="58"/>
  <c r="BE135" i="58" s="1"/>
  <c r="BG135" i="58" s="1"/>
  <c r="BD135" i="58"/>
  <c r="BF135" i="58" s="1"/>
  <c r="AQ93" i="58"/>
  <c r="AP93" i="58"/>
  <c r="AV93" i="58"/>
  <c r="AQ22" i="58"/>
  <c r="AP22" i="58"/>
  <c r="AV22" i="58"/>
  <c r="AV173" i="58"/>
  <c r="AQ173" i="58"/>
  <c r="AP173" i="58"/>
  <c r="AV142" i="58"/>
  <c r="AQ142" i="58"/>
  <c r="AP142" i="58"/>
  <c r="AV46" i="58"/>
  <c r="AQ46" i="58"/>
  <c r="AP46" i="58"/>
  <c r="AV275" i="58"/>
  <c r="AQ275" i="58"/>
  <c r="AP275" i="58"/>
  <c r="AQ288" i="58"/>
  <c r="AP288" i="58"/>
  <c r="AV288" i="58"/>
  <c r="AW12" i="58"/>
  <c r="BE12" i="58" s="1"/>
  <c r="BG12" i="58" s="1"/>
  <c r="BD12" i="58"/>
  <c r="BF12" i="58" s="1"/>
  <c r="AQ91" i="58"/>
  <c r="AP91" i="58"/>
  <c r="AV91" i="58"/>
  <c r="AV303" i="58"/>
  <c r="AQ303" i="58"/>
  <c r="AP303" i="58"/>
  <c r="AW60" i="58"/>
  <c r="BE60" i="58" s="1"/>
  <c r="BG60" i="58" s="1"/>
  <c r="BD60" i="58"/>
  <c r="BF60" i="58" s="1"/>
  <c r="AP250" i="58"/>
  <c r="AV250" i="58"/>
  <c r="AQ250" i="58"/>
  <c r="AV212" i="58"/>
  <c r="AQ212" i="58"/>
  <c r="AP212" i="58"/>
  <c r="AV168" i="58"/>
  <c r="AQ168" i="58"/>
  <c r="AP168" i="58"/>
  <c r="AV113" i="58"/>
  <c r="AQ113" i="58"/>
  <c r="AP113" i="58"/>
  <c r="AW58" i="58"/>
  <c r="BE58" i="58" s="1"/>
  <c r="BG58" i="58" s="1"/>
  <c r="BD58" i="58"/>
  <c r="BF58" i="58" s="1"/>
  <c r="AQ82" i="58"/>
  <c r="AP82" i="58"/>
  <c r="AV82" i="58"/>
  <c r="AQ49" i="58"/>
  <c r="AV49" i="58"/>
  <c r="AP49" i="58"/>
  <c r="AV37" i="58"/>
  <c r="AQ37" i="58"/>
  <c r="AP37" i="58"/>
  <c r="AQ264" i="58"/>
  <c r="AP264" i="58"/>
  <c r="AV264" i="58"/>
  <c r="AW304" i="58"/>
  <c r="BE304" i="58" s="1"/>
  <c r="BG304" i="58" s="1"/>
  <c r="BD304" i="58"/>
  <c r="BF304" i="58" s="1"/>
  <c r="AW273" i="58"/>
  <c r="BE273" i="58" s="1"/>
  <c r="BG273" i="58" s="1"/>
  <c r="BD273" i="58"/>
  <c r="BF273" i="58" s="1"/>
  <c r="AW279" i="58"/>
  <c r="BE279" i="58" s="1"/>
  <c r="BG279" i="58" s="1"/>
  <c r="BD279" i="58"/>
  <c r="BF279" i="58" s="1"/>
  <c r="AW260" i="58"/>
  <c r="BE260" i="58" s="1"/>
  <c r="BG260" i="58" s="1"/>
  <c r="BD260" i="58"/>
  <c r="BF260" i="58" s="1"/>
  <c r="AW191" i="58"/>
  <c r="BE191" i="58" s="1"/>
  <c r="BG191" i="58" s="1"/>
  <c r="BD191" i="58"/>
  <c r="BF191" i="58" s="1"/>
  <c r="AW203" i="58"/>
  <c r="BE203" i="58" s="1"/>
  <c r="BG203" i="58" s="1"/>
  <c r="BD203" i="58"/>
  <c r="BF203" i="58" s="1"/>
  <c r="AW210" i="58"/>
  <c r="BE210" i="58" s="1"/>
  <c r="BG210" i="58" s="1"/>
  <c r="BD210" i="58"/>
  <c r="BF210" i="58" s="1"/>
  <c r="AW201" i="58"/>
  <c r="BE201" i="58" s="1"/>
  <c r="BG201" i="58" s="1"/>
  <c r="BD201" i="58"/>
  <c r="BF201" i="58" s="1"/>
  <c r="AW246" i="58"/>
  <c r="BE246" i="58" s="1"/>
  <c r="BG246" i="58" s="1"/>
  <c r="BD246" i="58"/>
  <c r="BF246" i="58" s="1"/>
  <c r="AW70" i="58"/>
  <c r="BE70" i="58" s="1"/>
  <c r="BG70" i="58" s="1"/>
  <c r="BD70" i="58"/>
  <c r="BF70" i="58" s="1"/>
  <c r="AW26" i="58"/>
  <c r="BE26" i="58" s="1"/>
  <c r="BG26" i="58" s="1"/>
  <c r="BD26" i="58"/>
  <c r="BF26" i="58" s="1"/>
  <c r="AW67" i="58"/>
  <c r="BE67" i="58" s="1"/>
  <c r="BG67" i="58" s="1"/>
  <c r="BD67" i="58"/>
  <c r="BF67" i="58" s="1"/>
  <c r="AW27" i="58"/>
  <c r="BE27" i="58" s="1"/>
  <c r="BG27" i="58" s="1"/>
  <c r="BD27" i="58"/>
  <c r="BF27" i="58" s="1"/>
  <c r="AW23" i="58"/>
  <c r="BE23" i="58" s="1"/>
  <c r="BG23" i="58" s="1"/>
  <c r="BD23" i="58"/>
  <c r="BF23" i="58" s="1"/>
  <c r="AW6" i="58"/>
  <c r="BE6" i="58" s="1"/>
  <c r="BG6" i="58" s="1"/>
  <c r="BD6" i="58"/>
  <c r="BF6" i="58" s="1"/>
  <c r="AW146" i="58"/>
  <c r="BE146" i="58" s="1"/>
  <c r="BG146" i="58" s="1"/>
  <c r="BD146" i="58"/>
  <c r="BF146" i="58" s="1"/>
  <c r="AW116" i="58"/>
  <c r="BE116" i="58" s="1"/>
  <c r="BG116" i="58" s="1"/>
  <c r="BD116" i="58"/>
  <c r="BF116" i="58" s="1"/>
  <c r="AW202" i="58"/>
  <c r="BE202" i="58" s="1"/>
  <c r="BG202" i="58" s="1"/>
  <c r="BD202" i="58"/>
  <c r="BF202" i="58" s="1"/>
  <c r="AW129" i="58"/>
  <c r="BE129" i="58" s="1"/>
  <c r="BG129" i="58" s="1"/>
  <c r="BD129" i="58"/>
  <c r="BF129" i="58" s="1"/>
  <c r="AW196" i="58"/>
  <c r="BE196" i="58" s="1"/>
  <c r="BG196" i="58" s="1"/>
  <c r="BD196" i="58"/>
  <c r="BF196" i="58" s="1"/>
  <c r="AW179" i="58"/>
  <c r="BE179" i="58" s="1"/>
  <c r="BG179" i="58" s="1"/>
  <c r="BD179" i="58"/>
  <c r="BF179" i="58" s="1"/>
  <c r="AW156" i="58"/>
  <c r="BE156" i="58" s="1"/>
  <c r="BG156" i="58" s="1"/>
  <c r="BD156" i="58"/>
  <c r="BF156" i="58" s="1"/>
  <c r="AW161" i="58"/>
  <c r="BE161" i="58" s="1"/>
  <c r="BG161" i="58" s="1"/>
  <c r="BD161" i="58"/>
  <c r="BF161" i="58" s="1"/>
  <c r="AW207" i="58"/>
  <c r="BE207" i="58" s="1"/>
  <c r="BG207" i="58" s="1"/>
  <c r="BD207" i="58"/>
  <c r="BF207" i="58" s="1"/>
  <c r="AW130" i="58"/>
  <c r="BE130" i="58" s="1"/>
  <c r="BG130" i="58" s="1"/>
  <c r="BD130" i="58"/>
  <c r="BF130" i="58" s="1"/>
  <c r="AW96" i="58"/>
  <c r="BE96" i="58" s="1"/>
  <c r="BG96" i="58" s="1"/>
  <c r="BD96" i="58"/>
  <c r="BF96" i="58" s="1"/>
  <c r="AW145" i="58"/>
  <c r="BE145" i="58" s="1"/>
  <c r="BG145" i="58" s="1"/>
  <c r="BD145" i="58"/>
  <c r="BF145" i="58" s="1"/>
  <c r="AW123" i="58"/>
  <c r="BE123" i="58" s="1"/>
  <c r="BG123" i="58" s="1"/>
  <c r="BD123" i="58"/>
  <c r="BF123" i="58" s="1"/>
  <c r="AW159" i="58"/>
  <c r="BE159" i="58" s="1"/>
  <c r="BG159" i="58" s="1"/>
  <c r="BD159" i="58"/>
  <c r="BF159" i="58" s="1"/>
  <c r="AW8" i="58"/>
  <c r="BE8" i="58" s="1"/>
  <c r="BG8" i="58" s="1"/>
  <c r="BD8" i="58"/>
  <c r="BF8" i="58" s="1"/>
  <c r="AW109" i="58"/>
  <c r="BE109" i="58" s="1"/>
  <c r="BG109" i="58" s="1"/>
  <c r="BD109" i="58"/>
  <c r="BF109" i="58" s="1"/>
  <c r="AW267" i="58"/>
  <c r="BE267" i="58" s="1"/>
  <c r="BG267" i="58" s="1"/>
  <c r="BD267" i="58"/>
  <c r="BF267" i="58" s="1"/>
  <c r="AW132" i="58"/>
  <c r="BE132" i="58" s="1"/>
  <c r="BG132" i="58" s="1"/>
  <c r="BD132" i="58"/>
  <c r="BF132" i="58" s="1"/>
  <c r="AW198" i="58"/>
  <c r="BE198" i="58" s="1"/>
  <c r="BG198" i="58" s="1"/>
  <c r="BD198" i="58"/>
  <c r="BF198" i="58" s="1"/>
  <c r="AW289" i="58"/>
  <c r="BE289" i="58" s="1"/>
  <c r="BG289" i="58" s="1"/>
  <c r="BD289" i="58"/>
  <c r="BF289" i="58" s="1"/>
  <c r="AW276" i="58"/>
  <c r="BE276" i="58" s="1"/>
  <c r="BG276" i="58" s="1"/>
  <c r="BD276" i="58"/>
  <c r="BF276" i="58" s="1"/>
  <c r="AW271" i="58"/>
  <c r="BE271" i="58" s="1"/>
  <c r="BG271" i="58" s="1"/>
  <c r="BD271" i="58"/>
  <c r="BF271" i="58" s="1"/>
  <c r="AW231" i="58"/>
  <c r="BE231" i="58" s="1"/>
  <c r="BG231" i="58" s="1"/>
  <c r="BD231" i="58"/>
  <c r="BF231" i="58" s="1"/>
  <c r="AW184" i="58"/>
  <c r="BE184" i="58" s="1"/>
  <c r="BG184" i="58" s="1"/>
  <c r="BD184" i="58"/>
  <c r="BF184" i="58" s="1"/>
  <c r="AW215" i="58"/>
  <c r="BE215" i="58" s="1"/>
  <c r="BG215" i="58" s="1"/>
  <c r="BD215" i="58"/>
  <c r="BF215" i="58" s="1"/>
  <c r="AW280" i="58"/>
  <c r="BE280" i="58" s="1"/>
  <c r="BG280" i="58" s="1"/>
  <c r="BD280" i="58"/>
  <c r="BF280" i="58" s="1"/>
  <c r="AW216" i="58"/>
  <c r="BE216" i="58" s="1"/>
  <c r="BG216" i="58" s="1"/>
  <c r="BD216" i="58"/>
  <c r="BF216" i="58" s="1"/>
  <c r="AW167" i="58"/>
  <c r="BE167" i="58" s="1"/>
  <c r="BG167" i="58" s="1"/>
  <c r="BD167" i="58"/>
  <c r="BF167" i="58" s="1"/>
  <c r="AW155" i="58"/>
  <c r="BE155" i="58" s="1"/>
  <c r="BG155" i="58" s="1"/>
  <c r="BD155" i="58"/>
  <c r="BF155" i="58" s="1"/>
  <c r="AW69" i="58"/>
  <c r="BE69" i="58" s="1"/>
  <c r="BG69" i="58" s="1"/>
  <c r="BD69" i="58"/>
  <c r="BF69" i="58" s="1"/>
  <c r="AW105" i="58"/>
  <c r="BE105" i="58" s="1"/>
  <c r="BG105" i="58" s="1"/>
  <c r="BD105" i="58"/>
  <c r="BF105" i="58" s="1"/>
  <c r="AW147" i="58"/>
  <c r="BE147" i="58" s="1"/>
  <c r="BG147" i="58" s="1"/>
  <c r="BD147" i="58"/>
  <c r="BF147" i="58" s="1"/>
  <c r="AW108" i="58"/>
  <c r="BE108" i="58" s="1"/>
  <c r="BG108" i="58" s="1"/>
  <c r="BD108" i="58"/>
  <c r="BF108" i="58" s="1"/>
  <c r="AW87" i="58"/>
  <c r="BE87" i="58" s="1"/>
  <c r="BG87" i="58" s="1"/>
  <c r="BD87" i="58"/>
  <c r="BF87" i="58" s="1"/>
  <c r="AW45" i="58"/>
  <c r="BE45" i="58" s="1"/>
  <c r="BG45" i="58" s="1"/>
  <c r="BD45" i="58"/>
  <c r="BF45" i="58" s="1"/>
  <c r="AW5" i="58"/>
  <c r="BE5" i="58" s="1"/>
  <c r="BG5" i="58" s="1"/>
  <c r="BD5" i="58"/>
  <c r="BF5" i="58" s="1"/>
  <c r="BD114" i="58"/>
  <c r="BF114" i="58" s="1"/>
  <c r="AW114" i="58"/>
  <c r="BE114" i="58" s="1"/>
  <c r="BG114" i="58" s="1"/>
  <c r="AV236" i="58"/>
  <c r="AP236" i="58"/>
  <c r="AQ106" i="58"/>
  <c r="AV106" i="58"/>
  <c r="AW291" i="58"/>
  <c r="BE291" i="58" s="1"/>
  <c r="BG291" i="58" s="1"/>
  <c r="BD291" i="58"/>
  <c r="BF291" i="58" s="1"/>
  <c r="AW193" i="58"/>
  <c r="BE193" i="58" s="1"/>
  <c r="BG193" i="58" s="1"/>
  <c r="BD193" i="58"/>
  <c r="BF193" i="58" s="1"/>
  <c r="AW195" i="58"/>
  <c r="BE195" i="58" s="1"/>
  <c r="BG195" i="58" s="1"/>
  <c r="BD195" i="58"/>
  <c r="BF195" i="58" s="1"/>
  <c r="AW277" i="58"/>
  <c r="BE277" i="58" s="1"/>
  <c r="BG277" i="58" s="1"/>
  <c r="BD277" i="58"/>
  <c r="BF277" i="58" s="1"/>
  <c r="AW164" i="58"/>
  <c r="BE164" i="58" s="1"/>
  <c r="BG164" i="58" s="1"/>
  <c r="BD164" i="58"/>
  <c r="BF164" i="58" s="1"/>
  <c r="AW66" i="58"/>
  <c r="BE66" i="58" s="1"/>
  <c r="BG66" i="58" s="1"/>
  <c r="BD66" i="58"/>
  <c r="BF66" i="58" s="1"/>
  <c r="AW252" i="58"/>
  <c r="BE252" i="58" s="1"/>
  <c r="BG252" i="58" s="1"/>
  <c r="BD252" i="58"/>
  <c r="BF252" i="58" s="1"/>
  <c r="AW100" i="58"/>
  <c r="BE100" i="58" s="1"/>
  <c r="BG100" i="58" s="1"/>
  <c r="BD100" i="58"/>
  <c r="BF100" i="58" s="1"/>
  <c r="AW263" i="58"/>
  <c r="BE263" i="58" s="1"/>
  <c r="BG263" i="58" s="1"/>
  <c r="BD263" i="58"/>
  <c r="BF263" i="58" s="1"/>
  <c r="AW101" i="58"/>
  <c r="BE101" i="58" s="1"/>
  <c r="BG101" i="58" s="1"/>
  <c r="BD101" i="58"/>
  <c r="BF101" i="58" s="1"/>
  <c r="AW74" i="58"/>
  <c r="BE74" i="58" s="1"/>
  <c r="BG74" i="58" s="1"/>
  <c r="BD74" i="58"/>
  <c r="BF74" i="58" s="1"/>
  <c r="AW40" i="58"/>
  <c r="BE40" i="58" s="1"/>
  <c r="BG40" i="58" s="1"/>
  <c r="BD40" i="58"/>
  <c r="BF40" i="58" s="1"/>
  <c r="AW19" i="58"/>
  <c r="BE19" i="58" s="1"/>
  <c r="BG19" i="58" s="1"/>
  <c r="BD19" i="58"/>
  <c r="BF19" i="58" s="1"/>
  <c r="AW30" i="58"/>
  <c r="BE30" i="58" s="1"/>
  <c r="BG30" i="58" s="1"/>
  <c r="BD30" i="58"/>
  <c r="BF30" i="58" s="1"/>
  <c r="AW11" i="58"/>
  <c r="BE11" i="58" s="1"/>
  <c r="BG11" i="58" s="1"/>
  <c r="BD11" i="58"/>
  <c r="BF11" i="58" s="1"/>
  <c r="AW232" i="58"/>
  <c r="BE232" i="58" s="1"/>
  <c r="BG232" i="58" s="1"/>
  <c r="BD232" i="58"/>
  <c r="BF232" i="58" s="1"/>
  <c r="AW243" i="58"/>
  <c r="BE243" i="58" s="1"/>
  <c r="BG243" i="58" s="1"/>
  <c r="BD243" i="58"/>
  <c r="BF243" i="58" s="1"/>
  <c r="AW297" i="58"/>
  <c r="BE297" i="58" s="1"/>
  <c r="BG297" i="58" s="1"/>
  <c r="BD297" i="58"/>
  <c r="BF297" i="58" s="1"/>
  <c r="AW262" i="58"/>
  <c r="BE262" i="58" s="1"/>
  <c r="BG262" i="58" s="1"/>
  <c r="BD262" i="58"/>
  <c r="BF262" i="58" s="1"/>
  <c r="AW237" i="58"/>
  <c r="BE237" i="58" s="1"/>
  <c r="BG237" i="58" s="1"/>
  <c r="BD237" i="58"/>
  <c r="BF237" i="58" s="1"/>
  <c r="AW302" i="58"/>
  <c r="BE302" i="58" s="1"/>
  <c r="BG302" i="58" s="1"/>
  <c r="BD302" i="58"/>
  <c r="BF302" i="58" s="1"/>
  <c r="AW293" i="58"/>
  <c r="BE293" i="58" s="1"/>
  <c r="BG293" i="58" s="1"/>
  <c r="BD293" i="58"/>
  <c r="BF293" i="58" s="1"/>
  <c r="AW178" i="58"/>
  <c r="BE178" i="58" s="1"/>
  <c r="BG178" i="58" s="1"/>
  <c r="BD178" i="58"/>
  <c r="BF178" i="58" s="1"/>
  <c r="AW138" i="58"/>
  <c r="BE138" i="58" s="1"/>
  <c r="BG138" i="58" s="1"/>
  <c r="BD138" i="58"/>
  <c r="BF138" i="58" s="1"/>
  <c r="AW97" i="58"/>
  <c r="BE97" i="58" s="1"/>
  <c r="BG97" i="58" s="1"/>
  <c r="BD97" i="58"/>
  <c r="BF97" i="58" s="1"/>
  <c r="AW301" i="58"/>
  <c r="BE301" i="58" s="1"/>
  <c r="BG301" i="58" s="1"/>
  <c r="BD301" i="58"/>
  <c r="BF301" i="58" s="1"/>
  <c r="AW150" i="58"/>
  <c r="BE150" i="58" s="1"/>
  <c r="BG150" i="58" s="1"/>
  <c r="BD150" i="58"/>
  <c r="BF150" i="58" s="1"/>
  <c r="AW134" i="58"/>
  <c r="BE134" i="58" s="1"/>
  <c r="BG134" i="58" s="1"/>
  <c r="BD134" i="58"/>
  <c r="BF134" i="58" s="1"/>
  <c r="AW35" i="58"/>
  <c r="BE35" i="58" s="1"/>
  <c r="BG35" i="58" s="1"/>
  <c r="BD35" i="58"/>
  <c r="BF35" i="58" s="1"/>
  <c r="AW14" i="58"/>
  <c r="BE14" i="58" s="1"/>
  <c r="BG14" i="58" s="1"/>
  <c r="BD14" i="58"/>
  <c r="BF14" i="58" s="1"/>
  <c r="AW20" i="58"/>
  <c r="BE20" i="58" s="1"/>
  <c r="BG20" i="58" s="1"/>
  <c r="BD20" i="58"/>
  <c r="BF20" i="58" s="1"/>
  <c r="AW294" i="58"/>
  <c r="BE294" i="58" s="1"/>
  <c r="BG294" i="58" s="1"/>
  <c r="BD294" i="58"/>
  <c r="BF294" i="58" s="1"/>
  <c r="AW224" i="58"/>
  <c r="BE224" i="58" s="1"/>
  <c r="BG224" i="58" s="1"/>
  <c r="BD224" i="58"/>
  <c r="BF224" i="58" s="1"/>
  <c r="AW281" i="58"/>
  <c r="BE281" i="58" s="1"/>
  <c r="BG281" i="58" s="1"/>
  <c r="BD281" i="58"/>
  <c r="BF281" i="58" s="1"/>
  <c r="AW225" i="58"/>
  <c r="BE225" i="58" s="1"/>
  <c r="BG225" i="58" s="1"/>
  <c r="BD225" i="58"/>
  <c r="BF225" i="58" s="1"/>
  <c r="AW181" i="58"/>
  <c r="BE181" i="58" s="1"/>
  <c r="BG181" i="58" s="1"/>
  <c r="BD181" i="58"/>
  <c r="BF181" i="58" s="1"/>
  <c r="AW209" i="58"/>
  <c r="BE209" i="58" s="1"/>
  <c r="BG209" i="58" s="1"/>
  <c r="BD209" i="58"/>
  <c r="BF209" i="58" s="1"/>
  <c r="AW190" i="58"/>
  <c r="BE190" i="58" s="1"/>
  <c r="BG190" i="58" s="1"/>
  <c r="BD190" i="58"/>
  <c r="BF190" i="58" s="1"/>
  <c r="AW223" i="58"/>
  <c r="BE223" i="58" s="1"/>
  <c r="BG223" i="58" s="1"/>
  <c r="BD223" i="58"/>
  <c r="BF223" i="58" s="1"/>
  <c r="AW213" i="58"/>
  <c r="BE213" i="58" s="1"/>
  <c r="BG213" i="58" s="1"/>
  <c r="BD213" i="58"/>
  <c r="BF213" i="58" s="1"/>
  <c r="AW206" i="58"/>
  <c r="BE206" i="58" s="1"/>
  <c r="BG206" i="58" s="1"/>
  <c r="BD206" i="58"/>
  <c r="BF206" i="58" s="1"/>
  <c r="AW126" i="58"/>
  <c r="BE126" i="58" s="1"/>
  <c r="BG126" i="58" s="1"/>
  <c r="BD126" i="58"/>
  <c r="BF126" i="58" s="1"/>
  <c r="AW43" i="58"/>
  <c r="BE43" i="58" s="1"/>
  <c r="BG43" i="58" s="1"/>
  <c r="BD43" i="58"/>
  <c r="BF43" i="58" s="1"/>
  <c r="AW119" i="58"/>
  <c r="BE119" i="58" s="1"/>
  <c r="BG119" i="58" s="1"/>
  <c r="BD119" i="58"/>
  <c r="BF119" i="58" s="1"/>
  <c r="AW187" i="58"/>
  <c r="BE187" i="58" s="1"/>
  <c r="BG187" i="58" s="1"/>
  <c r="BD187" i="58"/>
  <c r="BF187" i="58" s="1"/>
  <c r="AW204" i="58"/>
  <c r="BE204" i="58" s="1"/>
  <c r="BG204" i="58" s="1"/>
  <c r="BD204" i="58"/>
  <c r="BF204" i="58" s="1"/>
  <c r="AW175" i="58"/>
  <c r="BE175" i="58" s="1"/>
  <c r="BG175" i="58" s="1"/>
  <c r="BD175" i="58"/>
  <c r="BF175" i="58" s="1"/>
  <c r="AW218" i="58"/>
  <c r="BE218" i="58" s="1"/>
  <c r="BG218" i="58" s="1"/>
  <c r="BD218" i="58"/>
  <c r="BF218" i="58" s="1"/>
  <c r="AW169" i="58"/>
  <c r="BE169" i="58" s="1"/>
  <c r="BG169" i="58" s="1"/>
  <c r="BD169" i="58"/>
  <c r="BF169" i="58" s="1"/>
  <c r="AW249" i="58"/>
  <c r="BE249" i="58" s="1"/>
  <c r="BG249" i="58" s="1"/>
  <c r="BD249" i="58"/>
  <c r="BF249" i="58" s="1"/>
  <c r="AW136" i="58"/>
  <c r="BE136" i="58" s="1"/>
  <c r="BG136" i="58" s="1"/>
  <c r="BD136" i="58"/>
  <c r="BF136" i="58" s="1"/>
  <c r="AW99" i="58"/>
  <c r="BE99" i="58" s="1"/>
  <c r="BG99" i="58" s="1"/>
  <c r="BD99" i="58"/>
  <c r="BF99" i="58" s="1"/>
  <c r="AW90" i="58"/>
  <c r="BE90" i="58" s="1"/>
  <c r="BG90" i="58" s="1"/>
  <c r="BD90" i="58"/>
  <c r="BF90" i="58" s="1"/>
  <c r="AW131" i="58"/>
  <c r="BE131" i="58" s="1"/>
  <c r="BG131" i="58" s="1"/>
  <c r="BD131" i="58"/>
  <c r="BF131" i="58" s="1"/>
  <c r="AW170" i="58"/>
  <c r="BE170" i="58" s="1"/>
  <c r="BG170" i="58" s="1"/>
  <c r="BD170" i="58"/>
  <c r="BF170" i="58" s="1"/>
  <c r="AW137" i="58"/>
  <c r="BE137" i="58" s="1"/>
  <c r="BG137" i="58" s="1"/>
  <c r="BD137" i="58"/>
  <c r="BF137" i="58" s="1"/>
  <c r="AW78" i="58"/>
  <c r="BE78" i="58" s="1"/>
  <c r="BG78" i="58" s="1"/>
  <c r="BD78" i="58"/>
  <c r="BF78" i="58" s="1"/>
  <c r="AW17" i="58"/>
  <c r="BE17" i="58" s="1"/>
  <c r="BG17" i="58" s="1"/>
  <c r="BD17" i="58"/>
  <c r="BF17" i="58" s="1"/>
  <c r="AW10" i="58"/>
  <c r="BE10" i="58" s="1"/>
  <c r="BG10" i="58" s="1"/>
  <c r="BD10" i="58"/>
  <c r="BF10" i="58" s="1"/>
  <c r="AQ98" i="58"/>
  <c r="AV98" i="58"/>
  <c r="AW171" i="58"/>
  <c r="BE171" i="58" s="1"/>
  <c r="BG171" i="58" s="1"/>
  <c r="BD171" i="58"/>
  <c r="BF171" i="58" s="1"/>
  <c r="AW300" i="58"/>
  <c r="BE300" i="58" s="1"/>
  <c r="BG300" i="58" s="1"/>
  <c r="BD300" i="58"/>
  <c r="BF300" i="58" s="1"/>
  <c r="AW292" i="58"/>
  <c r="BE292" i="58" s="1"/>
  <c r="BG292" i="58" s="1"/>
  <c r="BD292" i="58"/>
  <c r="BF292" i="58" s="1"/>
  <c r="AW270" i="58"/>
  <c r="BE270" i="58" s="1"/>
  <c r="BG270" i="58" s="1"/>
  <c r="BD270" i="58"/>
  <c r="BF270" i="58" s="1"/>
  <c r="AW285" i="58"/>
  <c r="BE285" i="58" s="1"/>
  <c r="BG285" i="58" s="1"/>
  <c r="BD285" i="58"/>
  <c r="BF285" i="58" s="1"/>
  <c r="AW219" i="58"/>
  <c r="BE219" i="58" s="1"/>
  <c r="BG219" i="58" s="1"/>
  <c r="BD219" i="58"/>
  <c r="BF219" i="58" s="1"/>
  <c r="AW274" i="58"/>
  <c r="BE274" i="58" s="1"/>
  <c r="BG274" i="58" s="1"/>
  <c r="BD274" i="58"/>
  <c r="BF274" i="58" s="1"/>
  <c r="AW234" i="58"/>
  <c r="BE234" i="58" s="1"/>
  <c r="BG234" i="58" s="1"/>
  <c r="BD234" i="58"/>
  <c r="BF234" i="58" s="1"/>
  <c r="AW298" i="58"/>
  <c r="BE298" i="58" s="1"/>
  <c r="BG298" i="58" s="1"/>
  <c r="BD298" i="58"/>
  <c r="BF298" i="58" s="1"/>
  <c r="AW163" i="58"/>
  <c r="BE163" i="58" s="1"/>
  <c r="BG163" i="58" s="1"/>
  <c r="BD163" i="58"/>
  <c r="BF163" i="58" s="1"/>
  <c r="AW254" i="58"/>
  <c r="BE254" i="58" s="1"/>
  <c r="BG254" i="58" s="1"/>
  <c r="BD254" i="58"/>
  <c r="BF254" i="58" s="1"/>
  <c r="AW286" i="58"/>
  <c r="BE286" i="58" s="1"/>
  <c r="BG286" i="58" s="1"/>
  <c r="BD286" i="58"/>
  <c r="BF286" i="58" s="1"/>
  <c r="AW120" i="58"/>
  <c r="BE120" i="58" s="1"/>
  <c r="BG120" i="58" s="1"/>
  <c r="BD120" i="58"/>
  <c r="BF120" i="58" s="1"/>
  <c r="AW118" i="58"/>
  <c r="BE118" i="58" s="1"/>
  <c r="BG118" i="58" s="1"/>
  <c r="BD118" i="58"/>
  <c r="BF118" i="58" s="1"/>
  <c r="AW107" i="58"/>
  <c r="BE107" i="58" s="1"/>
  <c r="BG107" i="58" s="1"/>
  <c r="BD107" i="58"/>
  <c r="BF107" i="58" s="1"/>
  <c r="AW125" i="58"/>
  <c r="BE125" i="58" s="1"/>
  <c r="BG125" i="58" s="1"/>
  <c r="BD125" i="58"/>
  <c r="BF125" i="58" s="1"/>
  <c r="AW148" i="58"/>
  <c r="BE148" i="58" s="1"/>
  <c r="BG148" i="58" s="1"/>
  <c r="BD148" i="58"/>
  <c r="BF148" i="58" s="1"/>
  <c r="AW31" i="58"/>
  <c r="BE31" i="58" s="1"/>
  <c r="BG31" i="58" s="1"/>
  <c r="BD31" i="58"/>
  <c r="BF31" i="58" s="1"/>
  <c r="AW24" i="58"/>
  <c r="BE24" i="58" s="1"/>
  <c r="BG24" i="58" s="1"/>
  <c r="BD24" i="58"/>
  <c r="BF24" i="58" s="1"/>
  <c r="AW7" i="58"/>
  <c r="BE7" i="58" s="1"/>
  <c r="BG7" i="58" s="1"/>
  <c r="BD7" i="58"/>
  <c r="BF7" i="58" s="1"/>
  <c r="AV251" i="58"/>
  <c r="AP251" i="58"/>
  <c r="BD94" i="58"/>
  <c r="BF94" i="58" s="1"/>
  <c r="AW94" i="58"/>
  <c r="BE94" i="58" s="1"/>
  <c r="BG94" i="58" s="1"/>
  <c r="AV149" i="58"/>
  <c r="AQ149" i="58"/>
  <c r="AP149" i="58"/>
  <c r="AV197" i="58"/>
  <c r="AQ197" i="58"/>
  <c r="AP197" i="58"/>
  <c r="AV121" i="58"/>
  <c r="AQ121" i="58"/>
  <c r="AP121" i="58"/>
  <c r="AV227" i="58"/>
  <c r="AP227" i="58"/>
  <c r="AQ227" i="58"/>
  <c r="AQ220" i="58"/>
  <c r="AP220" i="58"/>
  <c r="AV220" i="58"/>
  <c r="AQ261" i="58"/>
  <c r="AP261" i="58"/>
  <c r="AV261" i="58"/>
  <c r="AV73" i="58"/>
  <c r="AQ73" i="58"/>
  <c r="AP73" i="58"/>
  <c r="AP221" i="58"/>
  <c r="AV221" i="58"/>
  <c r="AQ221" i="58"/>
  <c r="AV166" i="58"/>
  <c r="AQ166" i="58"/>
  <c r="AP166" i="58"/>
  <c r="AV143" i="58"/>
  <c r="AQ143" i="58"/>
  <c r="AP143" i="58"/>
  <c r="AQ85" i="58"/>
  <c r="AV85" i="58"/>
  <c r="AP85" i="58"/>
  <c r="AQ217" i="58"/>
  <c r="AP217" i="58"/>
  <c r="AV217" i="58"/>
  <c r="AQ154" i="58"/>
  <c r="AP154" i="58"/>
  <c r="AV154" i="58"/>
  <c r="AV64" i="58"/>
  <c r="AQ64" i="58"/>
  <c r="AP64" i="58"/>
  <c r="AV222" i="58"/>
  <c r="AQ222" i="58"/>
  <c r="AP222" i="58"/>
  <c r="AV180" i="58"/>
  <c r="AQ180" i="58"/>
  <c r="AP180" i="58"/>
  <c r="AV112" i="58"/>
  <c r="AQ112" i="58"/>
  <c r="AP112" i="58"/>
  <c r="AV128" i="58"/>
  <c r="AQ128" i="58"/>
  <c r="AP128" i="58"/>
  <c r="AV50" i="58"/>
  <c r="AP50" i="58"/>
  <c r="AQ50" i="58"/>
  <c r="AV80" i="58"/>
  <c r="AQ80" i="58"/>
  <c r="AP80" i="58"/>
  <c r="AQ68" i="58"/>
  <c r="AV68" i="58"/>
  <c r="AP68" i="58"/>
  <c r="AQ28" i="58"/>
  <c r="AP28" i="58"/>
  <c r="AV28" i="58"/>
  <c r="AQ15" i="58"/>
  <c r="AP15" i="58"/>
  <c r="AV15" i="58"/>
  <c r="AQ238" i="58"/>
  <c r="AP238" i="58"/>
  <c r="AV238" i="58"/>
  <c r="AQ272" i="58"/>
  <c r="AP272" i="58"/>
  <c r="AV272" i="58"/>
  <c r="AQ235" i="58"/>
  <c r="AP235" i="58"/>
  <c r="AV235" i="58"/>
  <c r="AP208" i="58"/>
  <c r="AV208" i="58"/>
  <c r="AQ208" i="58"/>
  <c r="AV186" i="58"/>
  <c r="AQ186" i="58"/>
  <c r="AP186" i="58"/>
  <c r="AV192" i="58"/>
  <c r="AQ192" i="58"/>
  <c r="AP192" i="58"/>
  <c r="AP111" i="58"/>
  <c r="AV111" i="58"/>
  <c r="AQ111" i="58"/>
  <c r="AV127" i="58"/>
  <c r="AQ127" i="58"/>
  <c r="AP127" i="58"/>
  <c r="AV51" i="58"/>
  <c r="AQ51" i="58"/>
  <c r="AP51" i="58"/>
  <c r="AQ65" i="58"/>
  <c r="AV65" i="58"/>
  <c r="AP65" i="58"/>
  <c r="AQ61" i="58"/>
  <c r="AP61" i="58"/>
  <c r="AV61" i="58"/>
  <c r="AQ3" i="58"/>
  <c r="AP3" i="58"/>
  <c r="AV3" i="58"/>
  <c r="AV290" i="58"/>
  <c r="AQ290" i="58"/>
  <c r="AP290" i="58"/>
  <c r="AV282" i="58"/>
  <c r="AQ282" i="58"/>
  <c r="AP282" i="58"/>
  <c r="AQ188" i="58"/>
  <c r="AP188" i="58"/>
  <c r="AV188" i="58"/>
  <c r="AV257" i="58"/>
  <c r="AQ257" i="58"/>
  <c r="AP257" i="58"/>
  <c r="AV140" i="58"/>
  <c r="AQ140" i="58"/>
  <c r="AP140" i="58"/>
  <c r="AV189" i="58"/>
  <c r="AQ189" i="58"/>
  <c r="AP189" i="58"/>
  <c r="AV183" i="58"/>
  <c r="AQ183" i="58"/>
  <c r="AP183" i="58"/>
  <c r="AV77" i="58"/>
  <c r="AQ77" i="58"/>
  <c r="AP77" i="58"/>
  <c r="AV139" i="58"/>
  <c r="AQ139" i="58"/>
  <c r="AP139" i="58"/>
  <c r="AP103" i="58"/>
  <c r="AV103" i="58"/>
  <c r="AQ103" i="58"/>
  <c r="AV102" i="58"/>
  <c r="AQ102" i="58"/>
  <c r="AP102" i="58"/>
  <c r="AV72" i="58"/>
  <c r="AQ72" i="58"/>
  <c r="AP72" i="58"/>
  <c r="AQ41" i="58"/>
  <c r="AV41" i="58"/>
  <c r="AP41" i="58"/>
  <c r="AP75" i="58"/>
  <c r="AQ75" i="58"/>
  <c r="AV75" i="58"/>
  <c r="AQ52" i="58"/>
  <c r="AV52" i="58"/>
  <c r="AP52" i="58"/>
  <c r="AP42" i="58"/>
  <c r="AV42" i="58"/>
  <c r="AQ42" i="58"/>
  <c r="AQ18" i="58"/>
  <c r="AP18" i="58"/>
  <c r="AV18" i="58"/>
  <c r="AP4" i="58"/>
  <c r="AV4" i="58"/>
  <c r="AQ4" i="58"/>
  <c r="AV122" i="58"/>
  <c r="AQ122" i="58"/>
  <c r="AP122" i="58"/>
  <c r="AV283" i="58"/>
  <c r="AQ283" i="58"/>
  <c r="AP283" i="58"/>
  <c r="AQ199" i="58"/>
  <c r="AP199" i="58"/>
  <c r="AV199" i="58"/>
  <c r="AV144" i="58"/>
  <c r="AQ144" i="58"/>
  <c r="AP144" i="58"/>
  <c r="AV39" i="58"/>
  <c r="AQ39" i="58"/>
  <c r="AP39" i="58"/>
  <c r="AV81" i="58"/>
  <c r="AQ81" i="58"/>
  <c r="AP81" i="58"/>
  <c r="AV62" i="58"/>
  <c r="AQ62" i="58"/>
  <c r="AP62" i="58"/>
  <c r="AV268" i="58"/>
  <c r="AP268" i="58"/>
  <c r="AQ268" i="58"/>
  <c r="AV265" i="58"/>
  <c r="AQ265" i="58"/>
  <c r="AP265" i="58"/>
  <c r="AV296" i="58"/>
  <c r="AQ296" i="58"/>
  <c r="AP296" i="58"/>
  <c r="AQ214" i="58"/>
  <c r="AP214" i="58"/>
  <c r="AV214" i="58"/>
  <c r="AQ176" i="58"/>
  <c r="AP176" i="58"/>
  <c r="AV176" i="58"/>
  <c r="AV177" i="58"/>
  <c r="AP177" i="58"/>
  <c r="AQ177" i="58"/>
  <c r="AQ182" i="58"/>
  <c r="AP182" i="58"/>
  <c r="AV182" i="58"/>
  <c r="AP95" i="58"/>
  <c r="AV95" i="58"/>
  <c r="AQ95" i="58"/>
  <c r="AV153" i="58"/>
  <c r="AQ153" i="58"/>
  <c r="AP153" i="58"/>
  <c r="AV89" i="58"/>
  <c r="AQ89" i="58"/>
  <c r="AP89" i="58"/>
  <c r="AQ47" i="58"/>
  <c r="AV47" i="58"/>
  <c r="AP47" i="58"/>
  <c r="AP32" i="58"/>
  <c r="AV32" i="58"/>
  <c r="AQ32" i="58"/>
  <c r="AQ299" i="58"/>
  <c r="AP299" i="58"/>
  <c r="AV299" i="58"/>
  <c r="AQ247" i="58"/>
  <c r="AP247" i="58"/>
  <c r="AV247" i="58"/>
  <c r="AV269" i="58"/>
  <c r="AQ269" i="58"/>
  <c r="AP269" i="58"/>
  <c r="AP242" i="58"/>
  <c r="AV242" i="58"/>
  <c r="AQ242" i="58"/>
  <c r="AQ226" i="58"/>
  <c r="AP226" i="58"/>
  <c r="AV226" i="58"/>
  <c r="AP152" i="58"/>
  <c r="AV152" i="58"/>
  <c r="AQ152" i="58"/>
  <c r="AQ88" i="58"/>
  <c r="AV88" i="58"/>
  <c r="AP88" i="58"/>
  <c r="AV63" i="58"/>
  <c r="AQ63" i="58"/>
  <c r="AP63" i="58"/>
  <c r="AQ253" i="58"/>
  <c r="AP253" i="58"/>
  <c r="AV253" i="58"/>
  <c r="AV248" i="58"/>
  <c r="AP248" i="58"/>
  <c r="AQ248" i="58"/>
  <c r="AV287" i="58"/>
  <c r="AQ287" i="58"/>
  <c r="AP287" i="58"/>
  <c r="AP205" i="58"/>
  <c r="AQ205" i="58"/>
  <c r="AV205" i="58"/>
  <c r="AQ211" i="58"/>
  <c r="AP211" i="58"/>
  <c r="AV211" i="58"/>
  <c r="AQ165" i="58"/>
  <c r="AP165" i="58"/>
  <c r="AV165" i="58"/>
  <c r="AQ162" i="58"/>
  <c r="AP162" i="58"/>
  <c r="AV162" i="58"/>
  <c r="AV174" i="58"/>
  <c r="AQ174" i="58"/>
  <c r="AP174" i="58"/>
  <c r="AV172" i="58"/>
  <c r="AQ172" i="58"/>
  <c r="AP172" i="58"/>
  <c r="AV76" i="58"/>
  <c r="AQ76" i="58"/>
  <c r="AP76" i="58"/>
  <c r="AV141" i="58"/>
  <c r="AQ141" i="58"/>
  <c r="AP141" i="58"/>
  <c r="AV86" i="58"/>
  <c r="AQ86" i="58"/>
  <c r="AP86" i="58"/>
  <c r="AQ38" i="58"/>
  <c r="AP38" i="58"/>
  <c r="AV38" i="58"/>
  <c r="AQ44" i="58"/>
  <c r="AV44" i="58"/>
  <c r="AP44" i="58"/>
  <c r="AQ21" i="58"/>
  <c r="AP21" i="58"/>
  <c r="AV21" i="58"/>
  <c r="AQ54" i="58"/>
  <c r="AV54" i="58"/>
  <c r="AP54" i="58"/>
  <c r="AQ278" i="58"/>
  <c r="AP278" i="58"/>
  <c r="AV278" i="58"/>
  <c r="AV233" i="58"/>
  <c r="AQ233" i="58"/>
  <c r="AP233" i="58"/>
  <c r="AQ151" i="58"/>
  <c r="AP151" i="58"/>
  <c r="AV151" i="58"/>
  <c r="AV200" i="58"/>
  <c r="AQ200" i="58"/>
  <c r="AP200" i="58"/>
  <c r="AQ185" i="58"/>
  <c r="AP185" i="58"/>
  <c r="AV185" i="58"/>
  <c r="AV104" i="58"/>
  <c r="AQ104" i="58"/>
  <c r="AP104" i="58"/>
  <c r="AP92" i="58"/>
  <c r="AV92" i="58"/>
  <c r="AQ92" i="58"/>
  <c r="AV57" i="58"/>
  <c r="AQ57" i="58"/>
  <c r="AP57" i="58"/>
  <c r="AQ9" i="58"/>
  <c r="AP9" i="58"/>
  <c r="AV9" i="58"/>
  <c r="AV245" i="58"/>
  <c r="AQ245" i="58"/>
  <c r="AP245" i="58"/>
  <c r="AV239" i="58"/>
  <c r="AQ239" i="58"/>
  <c r="AP239" i="58"/>
  <c r="AP256" i="58"/>
  <c r="AV256" i="58"/>
  <c r="AQ256" i="58"/>
  <c r="AQ258" i="58"/>
  <c r="AP258" i="58"/>
  <c r="AV258" i="58"/>
  <c r="AV266" i="58"/>
  <c r="AQ266" i="58"/>
  <c r="AP266" i="58"/>
  <c r="AP160" i="58"/>
  <c r="AV160" i="58"/>
  <c r="AQ160" i="58"/>
  <c r="AV158" i="58"/>
  <c r="AQ158" i="58"/>
  <c r="AP158" i="58"/>
  <c r="AV133" i="58"/>
  <c r="AP133" i="58"/>
  <c r="AQ133" i="58"/>
  <c r="AP79" i="58"/>
  <c r="AV79" i="58"/>
  <c r="AQ79" i="58"/>
  <c r="AV59" i="58"/>
  <c r="AQ59" i="58"/>
  <c r="AP59" i="58"/>
  <c r="AV55" i="58"/>
  <c r="AP55" i="58"/>
  <c r="AQ55" i="58"/>
  <c r="AP29" i="58"/>
  <c r="AV29" i="58"/>
  <c r="AQ29" i="58"/>
  <c r="AV36" i="58"/>
  <c r="AQ36" i="58"/>
  <c r="AP36" i="58"/>
  <c r="AP16" i="58"/>
  <c r="AV16" i="58"/>
  <c r="AQ16" i="58"/>
  <c r="AW2" i="58"/>
  <c r="BE2" i="58" s="1"/>
  <c r="BG2" i="58" s="1"/>
  <c r="AP13" i="58"/>
  <c r="AV13" i="58"/>
  <c r="AQ13" i="58"/>
  <c r="AQ229" i="58"/>
  <c r="AP229" i="58"/>
  <c r="AV229" i="58"/>
  <c r="AV124" i="58"/>
  <c r="AP124" i="58"/>
  <c r="AQ124" i="58"/>
  <c r="AV83" i="58"/>
  <c r="AP83" i="58"/>
  <c r="AQ83" i="58"/>
  <c r="AV110" i="58"/>
  <c r="AQ110" i="58"/>
  <c r="AP110" i="58"/>
  <c r="AV48" i="58"/>
  <c r="AQ48" i="58"/>
  <c r="AP48" i="58"/>
  <c r="AP25" i="58"/>
  <c r="AV25" i="58"/>
  <c r="AQ25" i="58"/>
  <c r="AV295" i="58"/>
  <c r="AP295" i="58"/>
  <c r="AQ295" i="58"/>
  <c r="AQ244" i="58"/>
  <c r="AP244" i="58"/>
  <c r="AV244" i="58"/>
  <c r="AQ255" i="58"/>
  <c r="AP255" i="58"/>
  <c r="AV255" i="58"/>
  <c r="AV230" i="58"/>
  <c r="AP230" i="58"/>
  <c r="AQ230" i="58"/>
  <c r="AV228" i="58"/>
  <c r="AQ228" i="58"/>
  <c r="AP228" i="58"/>
  <c r="AV240" i="58"/>
  <c r="AQ240" i="58"/>
  <c r="AP240" i="58"/>
  <c r="AQ157" i="58"/>
  <c r="AP157" i="58"/>
  <c r="AV157" i="58"/>
  <c r="AV115" i="58"/>
  <c r="AP115" i="58"/>
  <c r="AQ115" i="58"/>
  <c r="AV56" i="58"/>
  <c r="AQ56" i="58"/>
  <c r="AP56" i="58"/>
  <c r="AV53" i="58"/>
  <c r="AQ53" i="58"/>
  <c r="AP53" i="58"/>
  <c r="AV84" i="58"/>
  <c r="AQ84" i="58"/>
  <c r="AP84" i="58"/>
  <c r="AQ71" i="58"/>
  <c r="AV71" i="58"/>
  <c r="AP71" i="58"/>
  <c r="AV33" i="58"/>
  <c r="AQ33" i="58"/>
  <c r="AP33" i="58"/>
  <c r="AW110" i="58" l="1"/>
  <c r="BE110" i="58" s="1"/>
  <c r="BG110" i="58" s="1"/>
  <c r="BD110" i="58"/>
  <c r="BF110" i="58" s="1"/>
  <c r="AW256" i="58"/>
  <c r="BE256" i="58" s="1"/>
  <c r="BG256" i="58" s="1"/>
  <c r="BD256" i="58"/>
  <c r="BF256" i="58" s="1"/>
  <c r="AW242" i="58"/>
  <c r="BE242" i="58" s="1"/>
  <c r="BG242" i="58" s="1"/>
  <c r="BD242" i="58"/>
  <c r="BF242" i="58" s="1"/>
  <c r="AW296" i="58"/>
  <c r="BE296" i="58" s="1"/>
  <c r="BG296" i="58" s="1"/>
  <c r="BD296" i="58"/>
  <c r="BF296" i="58" s="1"/>
  <c r="AW257" i="58"/>
  <c r="BE257" i="58" s="1"/>
  <c r="BG257" i="58" s="1"/>
  <c r="BD257" i="58"/>
  <c r="BF257" i="58" s="1"/>
  <c r="AW127" i="58"/>
  <c r="BE127" i="58" s="1"/>
  <c r="BG127" i="58" s="1"/>
  <c r="BD127" i="58"/>
  <c r="BF127" i="58" s="1"/>
  <c r="AW37" i="58"/>
  <c r="BE37" i="58" s="1"/>
  <c r="BG37" i="58" s="1"/>
  <c r="BD37" i="58"/>
  <c r="BF37" i="58" s="1"/>
  <c r="AW84" i="58"/>
  <c r="BE84" i="58" s="1"/>
  <c r="BG84" i="58" s="1"/>
  <c r="BD84" i="58"/>
  <c r="BF84" i="58" s="1"/>
  <c r="AW25" i="58"/>
  <c r="BE25" i="58" s="1"/>
  <c r="BG25" i="58" s="1"/>
  <c r="BD25" i="58"/>
  <c r="BF25" i="58" s="1"/>
  <c r="AW55" i="58"/>
  <c r="BE55" i="58" s="1"/>
  <c r="BG55" i="58" s="1"/>
  <c r="BD55" i="58"/>
  <c r="BF55" i="58" s="1"/>
  <c r="AW200" i="58"/>
  <c r="BE200" i="58" s="1"/>
  <c r="BG200" i="58" s="1"/>
  <c r="BD200" i="58"/>
  <c r="BF200" i="58" s="1"/>
  <c r="AW86" i="58"/>
  <c r="BE86" i="58" s="1"/>
  <c r="BG86" i="58" s="1"/>
  <c r="BD86" i="58"/>
  <c r="BF86" i="58" s="1"/>
  <c r="AW165" i="58"/>
  <c r="BE165" i="58" s="1"/>
  <c r="BG165" i="58" s="1"/>
  <c r="BD165" i="58"/>
  <c r="BF165" i="58" s="1"/>
  <c r="AW62" i="58"/>
  <c r="BE62" i="58" s="1"/>
  <c r="BG62" i="58" s="1"/>
  <c r="BD62" i="58"/>
  <c r="BF62" i="58" s="1"/>
  <c r="AW139" i="58"/>
  <c r="BE139" i="58" s="1"/>
  <c r="BG139" i="58" s="1"/>
  <c r="BD139" i="58"/>
  <c r="BF139" i="58" s="1"/>
  <c r="AW188" i="58"/>
  <c r="BE188" i="58" s="1"/>
  <c r="BG188" i="58" s="1"/>
  <c r="BD188" i="58"/>
  <c r="BF188" i="58" s="1"/>
  <c r="AW290" i="58"/>
  <c r="BE290" i="58" s="1"/>
  <c r="BG290" i="58" s="1"/>
  <c r="BD290" i="58"/>
  <c r="BF290" i="58" s="1"/>
  <c r="AW65" i="58"/>
  <c r="BE65" i="58" s="1"/>
  <c r="BG65" i="58" s="1"/>
  <c r="BD65" i="58"/>
  <c r="BF65" i="58" s="1"/>
  <c r="AW186" i="58"/>
  <c r="BE186" i="58" s="1"/>
  <c r="BG186" i="58" s="1"/>
  <c r="BD186" i="58"/>
  <c r="BF186" i="58" s="1"/>
  <c r="AW28" i="58"/>
  <c r="BE28" i="58" s="1"/>
  <c r="BG28" i="58" s="1"/>
  <c r="BD28" i="58"/>
  <c r="BF28" i="58" s="1"/>
  <c r="AW80" i="58"/>
  <c r="BE80" i="58" s="1"/>
  <c r="BG80" i="58" s="1"/>
  <c r="BD80" i="58"/>
  <c r="BF80" i="58" s="1"/>
  <c r="AW261" i="58"/>
  <c r="BE261" i="58" s="1"/>
  <c r="BG261" i="58" s="1"/>
  <c r="BD261" i="58"/>
  <c r="BF261" i="58" s="1"/>
  <c r="AW227" i="58"/>
  <c r="BE227" i="58" s="1"/>
  <c r="BG227" i="58" s="1"/>
  <c r="BD227" i="58"/>
  <c r="BF227" i="58" s="1"/>
  <c r="AW212" i="58"/>
  <c r="BE212" i="58" s="1"/>
  <c r="BG212" i="58" s="1"/>
  <c r="BD212" i="58"/>
  <c r="BF212" i="58" s="1"/>
  <c r="AW303" i="58"/>
  <c r="BE303" i="58" s="1"/>
  <c r="BG303" i="58" s="1"/>
  <c r="BD303" i="58"/>
  <c r="BF303" i="58" s="1"/>
  <c r="AW93" i="58"/>
  <c r="BE93" i="58" s="1"/>
  <c r="BG93" i="58" s="1"/>
  <c r="BD93" i="58"/>
  <c r="BF93" i="58" s="1"/>
  <c r="AW176" i="58"/>
  <c r="BE176" i="58" s="1"/>
  <c r="BG176" i="58" s="1"/>
  <c r="BD176" i="58"/>
  <c r="BF176" i="58" s="1"/>
  <c r="AW272" i="58"/>
  <c r="BE272" i="58" s="1"/>
  <c r="BG272" i="58" s="1"/>
  <c r="BD272" i="58"/>
  <c r="BF272" i="58" s="1"/>
  <c r="AW133" i="58"/>
  <c r="BE133" i="58" s="1"/>
  <c r="BG133" i="58" s="1"/>
  <c r="BD133" i="58"/>
  <c r="BF133" i="58" s="1"/>
  <c r="AW151" i="58"/>
  <c r="BE151" i="58" s="1"/>
  <c r="BG151" i="58" s="1"/>
  <c r="BD151" i="58"/>
  <c r="BF151" i="58" s="1"/>
  <c r="AW44" i="58"/>
  <c r="BE44" i="58" s="1"/>
  <c r="BG44" i="58" s="1"/>
  <c r="BD44" i="58"/>
  <c r="BF44" i="58" s="1"/>
  <c r="AW172" i="58"/>
  <c r="BE172" i="58" s="1"/>
  <c r="BG172" i="58" s="1"/>
  <c r="BD172" i="58"/>
  <c r="BF172" i="58" s="1"/>
  <c r="AW152" i="58"/>
  <c r="BE152" i="58" s="1"/>
  <c r="BG152" i="58" s="1"/>
  <c r="BD152" i="58"/>
  <c r="BF152" i="58" s="1"/>
  <c r="AW182" i="58"/>
  <c r="BE182" i="58" s="1"/>
  <c r="BG182" i="58" s="1"/>
  <c r="BD182" i="58"/>
  <c r="BF182" i="58" s="1"/>
  <c r="AW144" i="58"/>
  <c r="BE144" i="58" s="1"/>
  <c r="BG144" i="58" s="1"/>
  <c r="BD144" i="58"/>
  <c r="BF144" i="58" s="1"/>
  <c r="AW189" i="58"/>
  <c r="BE189" i="58" s="1"/>
  <c r="BG189" i="58" s="1"/>
  <c r="BD189" i="58"/>
  <c r="BF189" i="58" s="1"/>
  <c r="AW3" i="58"/>
  <c r="BE3" i="58" s="1"/>
  <c r="BG3" i="58" s="1"/>
  <c r="BD3" i="58"/>
  <c r="BF3" i="58" s="1"/>
  <c r="AW111" i="58"/>
  <c r="BE111" i="58" s="1"/>
  <c r="BG111" i="58" s="1"/>
  <c r="BD111" i="58"/>
  <c r="BF111" i="58" s="1"/>
  <c r="AW112" i="58"/>
  <c r="BE112" i="58" s="1"/>
  <c r="BG112" i="58" s="1"/>
  <c r="BD112" i="58"/>
  <c r="BF112" i="58" s="1"/>
  <c r="AW166" i="58"/>
  <c r="BE166" i="58" s="1"/>
  <c r="BG166" i="58" s="1"/>
  <c r="BD166" i="58"/>
  <c r="BF166" i="58" s="1"/>
  <c r="AW149" i="58"/>
  <c r="BE149" i="58" s="1"/>
  <c r="BG149" i="58" s="1"/>
  <c r="BD149" i="58"/>
  <c r="BF149" i="58" s="1"/>
  <c r="AW236" i="58"/>
  <c r="BE236" i="58" s="1"/>
  <c r="BG236" i="58" s="1"/>
  <c r="BD236" i="58"/>
  <c r="BF236" i="58" s="1"/>
  <c r="AW49" i="58"/>
  <c r="BE49" i="58" s="1"/>
  <c r="BG49" i="58" s="1"/>
  <c r="BD49" i="58"/>
  <c r="BF49" i="58" s="1"/>
  <c r="AW91" i="58"/>
  <c r="BE91" i="58" s="1"/>
  <c r="BG91" i="58" s="1"/>
  <c r="BD91" i="58"/>
  <c r="BF91" i="58" s="1"/>
  <c r="AW142" i="58"/>
  <c r="BE142" i="58" s="1"/>
  <c r="BG142" i="58" s="1"/>
  <c r="BD142" i="58"/>
  <c r="BF142" i="58" s="1"/>
  <c r="AW299" i="58"/>
  <c r="BE299" i="58" s="1"/>
  <c r="BG299" i="58" s="1"/>
  <c r="BD299" i="58"/>
  <c r="BF299" i="58" s="1"/>
  <c r="AW72" i="58"/>
  <c r="BE72" i="58" s="1"/>
  <c r="BG72" i="58" s="1"/>
  <c r="BD72" i="58"/>
  <c r="BF72" i="58" s="1"/>
  <c r="AW222" i="58"/>
  <c r="BE222" i="58" s="1"/>
  <c r="BG222" i="58" s="1"/>
  <c r="BD222" i="58"/>
  <c r="BF222" i="58" s="1"/>
  <c r="AW244" i="58"/>
  <c r="BE244" i="58" s="1"/>
  <c r="BG244" i="58" s="1"/>
  <c r="BD244" i="58"/>
  <c r="BF244" i="58" s="1"/>
  <c r="AW33" i="58"/>
  <c r="BE33" i="58" s="1"/>
  <c r="BG33" i="58" s="1"/>
  <c r="BD33" i="58"/>
  <c r="BF33" i="58" s="1"/>
  <c r="AW157" i="58"/>
  <c r="BE157" i="58" s="1"/>
  <c r="BG157" i="58" s="1"/>
  <c r="BD157" i="58"/>
  <c r="BF157" i="58" s="1"/>
  <c r="AW83" i="58"/>
  <c r="BE83" i="58" s="1"/>
  <c r="BG83" i="58" s="1"/>
  <c r="BD83" i="58"/>
  <c r="BF83" i="58" s="1"/>
  <c r="AW36" i="58"/>
  <c r="BE36" i="58" s="1"/>
  <c r="BG36" i="58" s="1"/>
  <c r="BD36" i="58"/>
  <c r="BF36" i="58" s="1"/>
  <c r="AW214" i="58"/>
  <c r="BE214" i="58" s="1"/>
  <c r="BG214" i="58" s="1"/>
  <c r="BD214" i="58"/>
  <c r="BF214" i="58" s="1"/>
  <c r="AW122" i="58"/>
  <c r="BE122" i="58" s="1"/>
  <c r="BG122" i="58" s="1"/>
  <c r="BD122" i="58"/>
  <c r="BF122" i="58" s="1"/>
  <c r="AW208" i="58"/>
  <c r="BE208" i="58" s="1"/>
  <c r="BG208" i="58" s="1"/>
  <c r="BD208" i="58"/>
  <c r="BF208" i="58" s="1"/>
  <c r="AW85" i="58"/>
  <c r="BE85" i="58" s="1"/>
  <c r="BG85" i="58" s="1"/>
  <c r="BD85" i="58"/>
  <c r="BF85" i="58" s="1"/>
  <c r="AW264" i="58"/>
  <c r="BE264" i="58" s="1"/>
  <c r="BG264" i="58" s="1"/>
  <c r="BD264" i="58"/>
  <c r="BF264" i="58" s="1"/>
  <c r="AW113" i="58"/>
  <c r="BE113" i="58" s="1"/>
  <c r="BG113" i="58" s="1"/>
  <c r="BD113" i="58"/>
  <c r="BF113" i="58" s="1"/>
  <c r="AW250" i="58"/>
  <c r="BE250" i="58" s="1"/>
  <c r="BG250" i="58" s="1"/>
  <c r="BD250" i="58"/>
  <c r="BF250" i="58" s="1"/>
  <c r="AW284" i="58"/>
  <c r="BE284" i="58" s="1"/>
  <c r="BG284" i="58" s="1"/>
  <c r="BD284" i="58"/>
  <c r="BF284" i="58" s="1"/>
  <c r="AW9" i="58"/>
  <c r="BE9" i="58" s="1"/>
  <c r="BG9" i="58" s="1"/>
  <c r="BD9" i="58"/>
  <c r="BF9" i="58" s="1"/>
  <c r="AW95" i="58"/>
  <c r="BE95" i="58" s="1"/>
  <c r="BG95" i="58" s="1"/>
  <c r="BD95" i="58"/>
  <c r="BF95" i="58" s="1"/>
  <c r="AW75" i="58"/>
  <c r="BE75" i="58" s="1"/>
  <c r="BG75" i="58" s="1"/>
  <c r="BD75" i="58"/>
  <c r="BF75" i="58" s="1"/>
  <c r="AW73" i="58"/>
  <c r="BE73" i="58" s="1"/>
  <c r="BG73" i="58" s="1"/>
  <c r="BD73" i="58"/>
  <c r="BF73" i="58" s="1"/>
  <c r="AW115" i="58"/>
  <c r="BE115" i="58" s="1"/>
  <c r="BG115" i="58" s="1"/>
  <c r="BD115" i="58"/>
  <c r="BF115" i="58" s="1"/>
  <c r="AW228" i="58"/>
  <c r="BE228" i="58" s="1"/>
  <c r="BG228" i="58" s="1"/>
  <c r="BD228" i="58"/>
  <c r="BF228" i="58" s="1"/>
  <c r="AW13" i="58"/>
  <c r="BE13" i="58" s="1"/>
  <c r="BG13" i="58" s="1"/>
  <c r="BD13" i="58"/>
  <c r="BF13" i="58" s="1"/>
  <c r="AW266" i="58"/>
  <c r="BE266" i="58" s="1"/>
  <c r="BG266" i="58" s="1"/>
  <c r="BD266" i="58"/>
  <c r="BF266" i="58" s="1"/>
  <c r="AW104" i="58"/>
  <c r="BE104" i="58" s="1"/>
  <c r="BG104" i="58" s="1"/>
  <c r="BD104" i="58"/>
  <c r="BF104" i="58" s="1"/>
  <c r="AW89" i="58"/>
  <c r="BE89" i="58" s="1"/>
  <c r="BG89" i="58" s="1"/>
  <c r="BD89" i="58"/>
  <c r="BF89" i="58" s="1"/>
  <c r="AW265" i="58"/>
  <c r="BE265" i="58" s="1"/>
  <c r="BG265" i="58" s="1"/>
  <c r="BD265" i="58"/>
  <c r="BF265" i="58" s="1"/>
  <c r="AW199" i="58"/>
  <c r="BE199" i="58" s="1"/>
  <c r="BG199" i="58" s="1"/>
  <c r="BD199" i="58"/>
  <c r="BF199" i="58" s="1"/>
  <c r="AW42" i="58"/>
  <c r="BE42" i="58" s="1"/>
  <c r="BG42" i="58" s="1"/>
  <c r="BD42" i="58"/>
  <c r="BF42" i="58" s="1"/>
  <c r="AW102" i="58"/>
  <c r="BE102" i="58" s="1"/>
  <c r="BG102" i="58" s="1"/>
  <c r="BD102" i="58"/>
  <c r="BF102" i="58" s="1"/>
  <c r="AW238" i="58"/>
  <c r="BE238" i="58" s="1"/>
  <c r="BG238" i="58" s="1"/>
  <c r="BD238" i="58"/>
  <c r="BF238" i="58" s="1"/>
  <c r="AW64" i="58"/>
  <c r="BE64" i="58" s="1"/>
  <c r="BG64" i="58" s="1"/>
  <c r="BD64" i="58"/>
  <c r="BF64" i="58" s="1"/>
  <c r="AW53" i="58"/>
  <c r="BE53" i="58" s="1"/>
  <c r="BG53" i="58" s="1"/>
  <c r="BD53" i="58"/>
  <c r="BF53" i="58" s="1"/>
  <c r="AW59" i="58"/>
  <c r="BE59" i="58" s="1"/>
  <c r="BG59" i="58" s="1"/>
  <c r="BD59" i="58"/>
  <c r="BF59" i="58" s="1"/>
  <c r="AW258" i="58"/>
  <c r="BE258" i="58" s="1"/>
  <c r="BG258" i="58" s="1"/>
  <c r="BD258" i="58"/>
  <c r="BF258" i="58" s="1"/>
  <c r="AW239" i="58"/>
  <c r="BE239" i="58" s="1"/>
  <c r="BG239" i="58" s="1"/>
  <c r="BD239" i="58"/>
  <c r="BF239" i="58" s="1"/>
  <c r="AW185" i="58"/>
  <c r="BE185" i="58" s="1"/>
  <c r="BG185" i="58" s="1"/>
  <c r="BD185" i="58"/>
  <c r="BF185" i="58" s="1"/>
  <c r="AW54" i="58"/>
  <c r="BE54" i="58" s="1"/>
  <c r="BG54" i="58" s="1"/>
  <c r="BD54" i="58"/>
  <c r="BF54" i="58" s="1"/>
  <c r="AW38" i="58"/>
  <c r="BE38" i="58" s="1"/>
  <c r="BG38" i="58" s="1"/>
  <c r="BD38" i="58"/>
  <c r="BF38" i="58" s="1"/>
  <c r="AW141" i="58"/>
  <c r="BE141" i="58" s="1"/>
  <c r="BG141" i="58" s="1"/>
  <c r="BD141" i="58"/>
  <c r="BF141" i="58" s="1"/>
  <c r="AW211" i="58"/>
  <c r="BE211" i="58" s="1"/>
  <c r="BG211" i="58" s="1"/>
  <c r="BD211" i="58"/>
  <c r="BF211" i="58" s="1"/>
  <c r="AW287" i="58"/>
  <c r="BE287" i="58" s="1"/>
  <c r="BG287" i="58" s="1"/>
  <c r="BD287" i="58"/>
  <c r="BF287" i="58" s="1"/>
  <c r="AW226" i="58"/>
  <c r="BE226" i="58" s="1"/>
  <c r="BG226" i="58" s="1"/>
  <c r="BD226" i="58"/>
  <c r="BF226" i="58" s="1"/>
  <c r="AW269" i="58"/>
  <c r="BE269" i="58" s="1"/>
  <c r="BG269" i="58" s="1"/>
  <c r="BD269" i="58"/>
  <c r="BF269" i="58" s="1"/>
  <c r="AW32" i="58"/>
  <c r="BE32" i="58" s="1"/>
  <c r="BG32" i="58" s="1"/>
  <c r="BD32" i="58"/>
  <c r="BF32" i="58" s="1"/>
  <c r="AW81" i="58"/>
  <c r="BE81" i="58" s="1"/>
  <c r="BG81" i="58" s="1"/>
  <c r="BD81" i="58"/>
  <c r="BF81" i="58" s="1"/>
  <c r="AW41" i="58"/>
  <c r="BE41" i="58" s="1"/>
  <c r="BG41" i="58" s="1"/>
  <c r="BD41" i="58"/>
  <c r="BF41" i="58" s="1"/>
  <c r="AW77" i="58"/>
  <c r="BE77" i="58" s="1"/>
  <c r="BG77" i="58" s="1"/>
  <c r="BD77" i="58"/>
  <c r="BF77" i="58" s="1"/>
  <c r="AW50" i="58"/>
  <c r="BE50" i="58" s="1"/>
  <c r="BG50" i="58" s="1"/>
  <c r="BD50" i="58"/>
  <c r="BF50" i="58" s="1"/>
  <c r="AW154" i="58"/>
  <c r="BE154" i="58" s="1"/>
  <c r="BG154" i="58" s="1"/>
  <c r="BD154" i="58"/>
  <c r="BF154" i="58" s="1"/>
  <c r="AW221" i="58"/>
  <c r="BE221" i="58" s="1"/>
  <c r="BG221" i="58" s="1"/>
  <c r="BD221" i="58"/>
  <c r="BF221" i="58" s="1"/>
  <c r="AW220" i="58"/>
  <c r="BE220" i="58" s="1"/>
  <c r="BG220" i="58" s="1"/>
  <c r="BD220" i="58"/>
  <c r="BF220" i="58" s="1"/>
  <c r="AW121" i="58"/>
  <c r="BE121" i="58" s="1"/>
  <c r="BG121" i="58" s="1"/>
  <c r="BD121" i="58"/>
  <c r="BF121" i="58" s="1"/>
  <c r="AW82" i="58"/>
  <c r="BE82" i="58" s="1"/>
  <c r="BG82" i="58" s="1"/>
  <c r="BD82" i="58"/>
  <c r="BF82" i="58" s="1"/>
  <c r="AW275" i="58"/>
  <c r="BE275" i="58" s="1"/>
  <c r="BG275" i="58" s="1"/>
  <c r="BD275" i="58"/>
  <c r="BF275" i="58" s="1"/>
  <c r="AW259" i="58"/>
  <c r="BE259" i="58" s="1"/>
  <c r="BG259" i="58" s="1"/>
  <c r="BD259" i="58"/>
  <c r="BF259" i="58" s="1"/>
  <c r="AW34" i="58"/>
  <c r="BE34" i="58" s="1"/>
  <c r="BG34" i="58" s="1"/>
  <c r="BD34" i="58"/>
  <c r="BF34" i="58" s="1"/>
  <c r="AW278" i="58"/>
  <c r="BE278" i="58" s="1"/>
  <c r="BG278" i="58" s="1"/>
  <c r="BD278" i="58"/>
  <c r="BF278" i="58" s="1"/>
  <c r="AW283" i="58"/>
  <c r="BE283" i="58" s="1"/>
  <c r="BG283" i="58" s="1"/>
  <c r="BD283" i="58"/>
  <c r="BF283" i="58" s="1"/>
  <c r="AW29" i="58"/>
  <c r="BE29" i="58" s="1"/>
  <c r="BG29" i="58" s="1"/>
  <c r="BD29" i="58"/>
  <c r="BF29" i="58" s="1"/>
  <c r="AW158" i="58"/>
  <c r="BE158" i="58" s="1"/>
  <c r="BG158" i="58" s="1"/>
  <c r="BD158" i="58"/>
  <c r="BF158" i="58" s="1"/>
  <c r="AW57" i="58"/>
  <c r="BE57" i="58" s="1"/>
  <c r="BG57" i="58" s="1"/>
  <c r="BD57" i="58"/>
  <c r="BF57" i="58" s="1"/>
  <c r="AW174" i="58"/>
  <c r="BE174" i="58" s="1"/>
  <c r="BG174" i="58" s="1"/>
  <c r="BD174" i="58"/>
  <c r="BF174" i="58" s="1"/>
  <c r="AW63" i="58"/>
  <c r="BE63" i="58" s="1"/>
  <c r="BG63" i="58" s="1"/>
  <c r="BD63" i="58"/>
  <c r="BF63" i="58" s="1"/>
  <c r="AW247" i="58"/>
  <c r="BE247" i="58" s="1"/>
  <c r="BG247" i="58" s="1"/>
  <c r="BD247" i="58"/>
  <c r="BF247" i="58" s="1"/>
  <c r="AW4" i="58"/>
  <c r="BE4" i="58" s="1"/>
  <c r="BG4" i="58" s="1"/>
  <c r="BD4" i="58"/>
  <c r="BF4" i="58" s="1"/>
  <c r="AW103" i="58"/>
  <c r="BE103" i="58" s="1"/>
  <c r="BG103" i="58" s="1"/>
  <c r="BD103" i="58"/>
  <c r="BF103" i="58" s="1"/>
  <c r="AW140" i="58"/>
  <c r="BE140" i="58" s="1"/>
  <c r="BG140" i="58" s="1"/>
  <c r="BD140" i="58"/>
  <c r="BF140" i="58" s="1"/>
  <c r="AW61" i="58"/>
  <c r="BE61" i="58" s="1"/>
  <c r="BG61" i="58" s="1"/>
  <c r="BD61" i="58"/>
  <c r="BF61" i="58" s="1"/>
  <c r="AW51" i="58"/>
  <c r="BE51" i="58" s="1"/>
  <c r="BG51" i="58" s="1"/>
  <c r="BD51" i="58"/>
  <c r="BF51" i="58" s="1"/>
  <c r="AW235" i="58"/>
  <c r="BE235" i="58" s="1"/>
  <c r="BG235" i="58" s="1"/>
  <c r="BD235" i="58"/>
  <c r="BF235" i="58" s="1"/>
  <c r="AW68" i="58"/>
  <c r="BE68" i="58" s="1"/>
  <c r="BG68" i="58" s="1"/>
  <c r="BD68" i="58"/>
  <c r="BF68" i="58" s="1"/>
  <c r="AW180" i="58"/>
  <c r="BE180" i="58" s="1"/>
  <c r="BG180" i="58" s="1"/>
  <c r="BD180" i="58"/>
  <c r="BF180" i="58" s="1"/>
  <c r="AW173" i="58"/>
  <c r="BE173" i="58" s="1"/>
  <c r="BG173" i="58" s="1"/>
  <c r="BD173" i="58"/>
  <c r="BF173" i="58" s="1"/>
  <c r="AW253" i="58"/>
  <c r="BE253" i="58" s="1"/>
  <c r="BG253" i="58" s="1"/>
  <c r="BD253" i="58"/>
  <c r="BF253" i="58" s="1"/>
  <c r="AW48" i="58"/>
  <c r="BE48" i="58" s="1"/>
  <c r="BG48" i="58" s="1"/>
  <c r="BD48" i="58"/>
  <c r="BF48" i="58" s="1"/>
  <c r="AW124" i="58"/>
  <c r="BE124" i="58" s="1"/>
  <c r="BG124" i="58" s="1"/>
  <c r="BD124" i="58"/>
  <c r="BF124" i="58" s="1"/>
  <c r="AW79" i="58"/>
  <c r="BE79" i="58" s="1"/>
  <c r="BG79" i="58" s="1"/>
  <c r="BD79" i="58"/>
  <c r="BF79" i="58" s="1"/>
  <c r="AW21" i="58"/>
  <c r="BE21" i="58" s="1"/>
  <c r="BG21" i="58" s="1"/>
  <c r="BD21" i="58"/>
  <c r="BF21" i="58" s="1"/>
  <c r="AW162" i="58"/>
  <c r="BE162" i="58" s="1"/>
  <c r="BG162" i="58" s="1"/>
  <c r="BD162" i="58"/>
  <c r="BF162" i="58" s="1"/>
  <c r="AW153" i="58"/>
  <c r="BE153" i="58" s="1"/>
  <c r="BG153" i="58" s="1"/>
  <c r="BD153" i="58"/>
  <c r="BF153" i="58" s="1"/>
  <c r="AW268" i="58"/>
  <c r="BE268" i="58" s="1"/>
  <c r="BG268" i="58" s="1"/>
  <c r="BD268" i="58"/>
  <c r="BF268" i="58" s="1"/>
  <c r="AW52" i="58"/>
  <c r="BE52" i="58" s="1"/>
  <c r="BG52" i="58" s="1"/>
  <c r="BD52" i="58"/>
  <c r="BF52" i="58" s="1"/>
  <c r="AW282" i="58"/>
  <c r="BE282" i="58" s="1"/>
  <c r="BG282" i="58" s="1"/>
  <c r="BD282" i="58"/>
  <c r="BF282" i="58" s="1"/>
  <c r="AW192" i="58"/>
  <c r="BE192" i="58" s="1"/>
  <c r="BG192" i="58" s="1"/>
  <c r="BD192" i="58"/>
  <c r="BF192" i="58" s="1"/>
  <c r="AW15" i="58"/>
  <c r="BE15" i="58" s="1"/>
  <c r="BG15" i="58" s="1"/>
  <c r="BD15" i="58"/>
  <c r="BF15" i="58" s="1"/>
  <c r="AW251" i="58"/>
  <c r="BE251" i="58" s="1"/>
  <c r="BG251" i="58" s="1"/>
  <c r="BD251" i="58"/>
  <c r="BF251" i="58" s="1"/>
  <c r="AW168" i="58"/>
  <c r="BE168" i="58" s="1"/>
  <c r="BG168" i="58" s="1"/>
  <c r="BD168" i="58"/>
  <c r="BF168" i="58" s="1"/>
  <c r="AW22" i="58"/>
  <c r="BE22" i="58" s="1"/>
  <c r="BG22" i="58" s="1"/>
  <c r="BD22" i="58"/>
  <c r="BF22" i="58" s="1"/>
  <c r="AW194" i="58"/>
  <c r="BE194" i="58" s="1"/>
  <c r="BG194" i="58" s="1"/>
  <c r="BD194" i="58"/>
  <c r="BF194" i="58" s="1"/>
  <c r="AW241" i="58"/>
  <c r="BE241" i="58" s="1"/>
  <c r="BG241" i="58" s="1"/>
  <c r="BD241" i="58"/>
  <c r="BF241" i="58" s="1"/>
  <c r="AW240" i="58"/>
  <c r="BE240" i="58" s="1"/>
  <c r="BG240" i="58" s="1"/>
  <c r="BD240" i="58"/>
  <c r="BF240" i="58" s="1"/>
  <c r="AW71" i="58"/>
  <c r="BE71" i="58" s="1"/>
  <c r="BG71" i="58" s="1"/>
  <c r="BD71" i="58"/>
  <c r="BF71" i="58" s="1"/>
  <c r="AW230" i="58"/>
  <c r="BE230" i="58" s="1"/>
  <c r="BG230" i="58" s="1"/>
  <c r="BD230" i="58"/>
  <c r="BF230" i="58" s="1"/>
  <c r="AW56" i="58"/>
  <c r="BE56" i="58" s="1"/>
  <c r="BG56" i="58" s="1"/>
  <c r="BD56" i="58"/>
  <c r="BF56" i="58" s="1"/>
  <c r="AW255" i="58"/>
  <c r="BE255" i="58" s="1"/>
  <c r="BG255" i="58" s="1"/>
  <c r="BD255" i="58"/>
  <c r="BF255" i="58" s="1"/>
  <c r="AW295" i="58"/>
  <c r="BE295" i="58" s="1"/>
  <c r="BG295" i="58" s="1"/>
  <c r="BD295" i="58"/>
  <c r="BF295" i="58" s="1"/>
  <c r="AW229" i="58"/>
  <c r="BE229" i="58" s="1"/>
  <c r="BG229" i="58" s="1"/>
  <c r="BD229" i="58"/>
  <c r="BF229" i="58" s="1"/>
  <c r="AW16" i="58"/>
  <c r="BE16" i="58" s="1"/>
  <c r="BG16" i="58" s="1"/>
  <c r="BG305" i="58" s="1"/>
  <c r="D6" i="52" s="1"/>
  <c r="BD16" i="58"/>
  <c r="BF16" i="58" s="1"/>
  <c r="AW160" i="58"/>
  <c r="BE160" i="58" s="1"/>
  <c r="BG160" i="58" s="1"/>
  <c r="BD160" i="58"/>
  <c r="BF160" i="58" s="1"/>
  <c r="AW245" i="58"/>
  <c r="BE245" i="58" s="1"/>
  <c r="BG245" i="58" s="1"/>
  <c r="BD245" i="58"/>
  <c r="BF245" i="58" s="1"/>
  <c r="AW92" i="58"/>
  <c r="BE92" i="58" s="1"/>
  <c r="BG92" i="58" s="1"/>
  <c r="BD92" i="58"/>
  <c r="BF92" i="58" s="1"/>
  <c r="AW233" i="58"/>
  <c r="BE233" i="58" s="1"/>
  <c r="BG233" i="58" s="1"/>
  <c r="BD233" i="58"/>
  <c r="BF233" i="58" s="1"/>
  <c r="AW76" i="58"/>
  <c r="BE76" i="58" s="1"/>
  <c r="BG76" i="58" s="1"/>
  <c r="BD76" i="58"/>
  <c r="BF76" i="58" s="1"/>
  <c r="AW205" i="58"/>
  <c r="BE205" i="58" s="1"/>
  <c r="BG205" i="58" s="1"/>
  <c r="BD205" i="58"/>
  <c r="BF205" i="58" s="1"/>
  <c r="AW248" i="58"/>
  <c r="BE248" i="58" s="1"/>
  <c r="BG248" i="58" s="1"/>
  <c r="BD248" i="58"/>
  <c r="BF248" i="58" s="1"/>
  <c r="AW88" i="58"/>
  <c r="BE88" i="58" s="1"/>
  <c r="BG88" i="58" s="1"/>
  <c r="BD88" i="58"/>
  <c r="BF88" i="58" s="1"/>
  <c r="AW47" i="58"/>
  <c r="BE47" i="58" s="1"/>
  <c r="BG47" i="58" s="1"/>
  <c r="BD47" i="58"/>
  <c r="BF47" i="58" s="1"/>
  <c r="AW177" i="58"/>
  <c r="BE177" i="58" s="1"/>
  <c r="BG177" i="58" s="1"/>
  <c r="BD177" i="58"/>
  <c r="BF177" i="58" s="1"/>
  <c r="AW39" i="58"/>
  <c r="BE39" i="58" s="1"/>
  <c r="BG39" i="58" s="1"/>
  <c r="BD39" i="58"/>
  <c r="BF39" i="58" s="1"/>
  <c r="AW18" i="58"/>
  <c r="BE18" i="58" s="1"/>
  <c r="BG18" i="58" s="1"/>
  <c r="BD18" i="58"/>
  <c r="BF18" i="58" s="1"/>
  <c r="AW183" i="58"/>
  <c r="BE183" i="58" s="1"/>
  <c r="BG183" i="58" s="1"/>
  <c r="BD183" i="58"/>
  <c r="BF183" i="58" s="1"/>
  <c r="AW128" i="58"/>
  <c r="BE128" i="58" s="1"/>
  <c r="BG128" i="58" s="1"/>
  <c r="BD128" i="58"/>
  <c r="BF128" i="58" s="1"/>
  <c r="AW217" i="58"/>
  <c r="BE217" i="58" s="1"/>
  <c r="BG217" i="58" s="1"/>
  <c r="BD217" i="58"/>
  <c r="BF217" i="58" s="1"/>
  <c r="AW143" i="58"/>
  <c r="BE143" i="58" s="1"/>
  <c r="BG143" i="58" s="1"/>
  <c r="BD143" i="58"/>
  <c r="BF143" i="58" s="1"/>
  <c r="AW197" i="58"/>
  <c r="BE197" i="58" s="1"/>
  <c r="BG197" i="58" s="1"/>
  <c r="BD197" i="58"/>
  <c r="BF197" i="58" s="1"/>
  <c r="BD98" i="58"/>
  <c r="BF98" i="58" s="1"/>
  <c r="AW98" i="58"/>
  <c r="BE98" i="58" s="1"/>
  <c r="BG98" i="58" s="1"/>
  <c r="AW106" i="58"/>
  <c r="BE106" i="58" s="1"/>
  <c r="BG106" i="58" s="1"/>
  <c r="BD106" i="58"/>
  <c r="BF106" i="58" s="1"/>
  <c r="AW288" i="58"/>
  <c r="BE288" i="58" s="1"/>
  <c r="BG288" i="58" s="1"/>
  <c r="BD288" i="58"/>
  <c r="BF288" i="58" s="1"/>
  <c r="AW46" i="58"/>
  <c r="BE46" i="58" s="1"/>
  <c r="BG46" i="58" s="1"/>
  <c r="BD46" i="58"/>
  <c r="BF46" i="58" s="1"/>
  <c r="AW117" i="58"/>
  <c r="BE117" i="58" s="1"/>
  <c r="BG117" i="58" s="1"/>
  <c r="BD117" i="58"/>
  <c r="BF117" i="58" s="1"/>
  <c r="AV305" i="58"/>
  <c r="H307" i="58" s="1"/>
  <c r="AU107" i="57"/>
  <c r="AM107" i="57"/>
  <c r="AL107" i="57"/>
  <c r="AK107" i="57"/>
  <c r="AJ107" i="57"/>
  <c r="AI107" i="57"/>
  <c r="AH107" i="57"/>
  <c r="AG107" i="57"/>
  <c r="AF107" i="57"/>
  <c r="AE107" i="57"/>
  <c r="AD107" i="57"/>
  <c r="Q107" i="57"/>
  <c r="AU106" i="57"/>
  <c r="AM106" i="57"/>
  <c r="AL106" i="57"/>
  <c r="AK106" i="57"/>
  <c r="AJ106" i="57"/>
  <c r="AI106" i="57"/>
  <c r="AH106" i="57"/>
  <c r="AG106" i="57"/>
  <c r="AF106" i="57"/>
  <c r="AE106" i="57"/>
  <c r="AD106" i="57"/>
  <c r="AN106" i="57" s="1"/>
  <c r="Q106" i="57"/>
  <c r="AU105" i="57"/>
  <c r="AM105" i="57"/>
  <c r="AL105" i="57"/>
  <c r="AK105" i="57"/>
  <c r="AJ105" i="57"/>
  <c r="AI105" i="57"/>
  <c r="AH105" i="57"/>
  <c r="AG105" i="57"/>
  <c r="AF105" i="57"/>
  <c r="AE105" i="57"/>
  <c r="AN105" i="57" s="1"/>
  <c r="AO105" i="57" s="1"/>
  <c r="AD105" i="57"/>
  <c r="Q105" i="57"/>
  <c r="AU104" i="57"/>
  <c r="AM104" i="57"/>
  <c r="AL104" i="57"/>
  <c r="AK104" i="57"/>
  <c r="AJ104" i="57"/>
  <c r="AI104" i="57"/>
  <c r="AH104" i="57"/>
  <c r="AG104" i="57"/>
  <c r="AF104" i="57"/>
  <c r="AE104" i="57"/>
  <c r="AD104" i="57"/>
  <c r="AN104" i="57" s="1"/>
  <c r="Q104" i="57"/>
  <c r="AU98" i="57"/>
  <c r="AM98" i="57"/>
  <c r="AL98" i="57"/>
  <c r="AK98" i="57"/>
  <c r="AJ98" i="57"/>
  <c r="AI98" i="57"/>
  <c r="AH98" i="57"/>
  <c r="AG98" i="57"/>
  <c r="AF98" i="57"/>
  <c r="AE98" i="57"/>
  <c r="AN98" i="57" s="1"/>
  <c r="AO98" i="57" s="1"/>
  <c r="AD98" i="57"/>
  <c r="Q98" i="57"/>
  <c r="AU97" i="57"/>
  <c r="AM97" i="57"/>
  <c r="AL97" i="57"/>
  <c r="AK97" i="57"/>
  <c r="AJ97" i="57"/>
  <c r="AI97" i="57"/>
  <c r="AH97" i="57"/>
  <c r="AG97" i="57"/>
  <c r="AF97" i="57"/>
  <c r="AE97" i="57"/>
  <c r="AD97" i="57"/>
  <c r="AN97" i="57" s="1"/>
  <c r="Q97" i="57"/>
  <c r="AU96" i="57"/>
  <c r="AM96" i="57"/>
  <c r="AL96" i="57"/>
  <c r="AK96" i="57"/>
  <c r="AJ96" i="57"/>
  <c r="AI96" i="57"/>
  <c r="AH96" i="57"/>
  <c r="AG96" i="57"/>
  <c r="AF96" i="57"/>
  <c r="AE96" i="57"/>
  <c r="AD96" i="57"/>
  <c r="Q96" i="57"/>
  <c r="AU95" i="57"/>
  <c r="AM95" i="57"/>
  <c r="AL95" i="57"/>
  <c r="AK95" i="57"/>
  <c r="AJ95" i="57"/>
  <c r="AI95" i="57"/>
  <c r="AH95" i="57"/>
  <c r="AG95" i="57"/>
  <c r="AF95" i="57"/>
  <c r="AE95" i="57"/>
  <c r="AD95" i="57"/>
  <c r="AN95" i="57" s="1"/>
  <c r="AO95" i="57" s="1"/>
  <c r="Q95" i="57"/>
  <c r="AU94" i="57"/>
  <c r="AM94" i="57"/>
  <c r="AL94" i="57"/>
  <c r="AK94" i="57"/>
  <c r="AJ94" i="57"/>
  <c r="AI94" i="57"/>
  <c r="AH94" i="57"/>
  <c r="AG94" i="57"/>
  <c r="AF94" i="57"/>
  <c r="AE94" i="57"/>
  <c r="AN94" i="57" s="1"/>
  <c r="AO94" i="57" s="1"/>
  <c r="AD94" i="57"/>
  <c r="Q94" i="57"/>
  <c r="AU93" i="57"/>
  <c r="AM93" i="57"/>
  <c r="AL93" i="57"/>
  <c r="AK93" i="57"/>
  <c r="AJ93" i="57"/>
  <c r="AI93" i="57"/>
  <c r="AH93" i="57"/>
  <c r="AG93" i="57"/>
  <c r="AF93" i="57"/>
  <c r="AE93" i="57"/>
  <c r="AD93" i="57"/>
  <c r="AN93" i="57" s="1"/>
  <c r="Q93" i="57"/>
  <c r="AU92" i="57"/>
  <c r="AM92" i="57"/>
  <c r="AL92" i="57"/>
  <c r="AK92" i="57"/>
  <c r="AJ92" i="57"/>
  <c r="AI92" i="57"/>
  <c r="AH92" i="57"/>
  <c r="AG92" i="57"/>
  <c r="AF92" i="57"/>
  <c r="AE92" i="57"/>
  <c r="AD92" i="57"/>
  <c r="Q92" i="57"/>
  <c r="AU91" i="57"/>
  <c r="AM91" i="57"/>
  <c r="AL91" i="57"/>
  <c r="AK91" i="57"/>
  <c r="AJ91" i="57"/>
  <c r="AI91" i="57"/>
  <c r="AH91" i="57"/>
  <c r="AG91" i="57"/>
  <c r="AF91" i="57"/>
  <c r="AE91" i="57"/>
  <c r="AD91" i="57"/>
  <c r="AN91" i="57" s="1"/>
  <c r="AO91" i="57" s="1"/>
  <c r="Q91" i="57"/>
  <c r="AU90" i="57"/>
  <c r="AM90" i="57"/>
  <c r="AL90" i="57"/>
  <c r="AK90" i="57"/>
  <c r="AJ90" i="57"/>
  <c r="AI90" i="57"/>
  <c r="AH90" i="57"/>
  <c r="AG90" i="57"/>
  <c r="AF90" i="57"/>
  <c r="AE90" i="57"/>
  <c r="AN90" i="57" s="1"/>
  <c r="AO90" i="57" s="1"/>
  <c r="AD90" i="57"/>
  <c r="Q90" i="57"/>
  <c r="AU89" i="57"/>
  <c r="AM89" i="57"/>
  <c r="AL89" i="57"/>
  <c r="AK89" i="57"/>
  <c r="AJ89" i="57"/>
  <c r="AI89" i="57"/>
  <c r="AH89" i="57"/>
  <c r="AG89" i="57"/>
  <c r="AF89" i="57"/>
  <c r="AE89" i="57"/>
  <c r="AD89" i="57"/>
  <c r="AN89" i="57" s="1"/>
  <c r="Q89" i="57"/>
  <c r="AU88" i="57"/>
  <c r="AM88" i="57"/>
  <c r="AL88" i="57"/>
  <c r="AK88" i="57"/>
  <c r="AJ88" i="57"/>
  <c r="AI88" i="57"/>
  <c r="AH88" i="57"/>
  <c r="AG88" i="57"/>
  <c r="AF88" i="57"/>
  <c r="AE88" i="57"/>
  <c r="AD88" i="57"/>
  <c r="Q88" i="57"/>
  <c r="AU87" i="57"/>
  <c r="AM87" i="57"/>
  <c r="AL87" i="57"/>
  <c r="AK87" i="57"/>
  <c r="AJ87" i="57"/>
  <c r="AI87" i="57"/>
  <c r="AH87" i="57"/>
  <c r="AG87" i="57"/>
  <c r="AF87" i="57"/>
  <c r="AE87" i="57"/>
  <c r="AD87" i="57"/>
  <c r="AN87" i="57" s="1"/>
  <c r="AO87" i="57" s="1"/>
  <c r="Q87" i="57"/>
  <c r="AU86" i="57"/>
  <c r="AM86" i="57"/>
  <c r="AL86" i="57"/>
  <c r="AK86" i="57"/>
  <c r="AJ86" i="57"/>
  <c r="AI86" i="57"/>
  <c r="AH86" i="57"/>
  <c r="AG86" i="57"/>
  <c r="AF86" i="57"/>
  <c r="AE86" i="57"/>
  <c r="AN86" i="57" s="1"/>
  <c r="AO86" i="57" s="1"/>
  <c r="AD86" i="57"/>
  <c r="Q86" i="57"/>
  <c r="AU85" i="57"/>
  <c r="AM85" i="57"/>
  <c r="AL85" i="57"/>
  <c r="AK85" i="57"/>
  <c r="AJ85" i="57"/>
  <c r="AI85" i="57"/>
  <c r="AH85" i="57"/>
  <c r="AG85" i="57"/>
  <c r="AF85" i="57"/>
  <c r="AE85" i="57"/>
  <c r="AD85" i="57"/>
  <c r="AN85" i="57" s="1"/>
  <c r="Q85" i="57"/>
  <c r="AU84" i="57"/>
  <c r="AM84" i="57"/>
  <c r="AL84" i="57"/>
  <c r="AK84" i="57"/>
  <c r="AJ84" i="57"/>
  <c r="AI84" i="57"/>
  <c r="AH84" i="57"/>
  <c r="AG84" i="57"/>
  <c r="AF84" i="57"/>
  <c r="AE84" i="57"/>
  <c r="AD84" i="57"/>
  <c r="Q84" i="57"/>
  <c r="AU83" i="57"/>
  <c r="AM83" i="57"/>
  <c r="AL83" i="57"/>
  <c r="AK83" i="57"/>
  <c r="AJ83" i="57"/>
  <c r="AI83" i="57"/>
  <c r="AH83" i="57"/>
  <c r="AG83" i="57"/>
  <c r="AF83" i="57"/>
  <c r="AE83" i="57"/>
  <c r="AD83" i="57"/>
  <c r="AN83" i="57" s="1"/>
  <c r="AO83" i="57" s="1"/>
  <c r="Q83" i="57"/>
  <c r="AU82" i="57"/>
  <c r="AM82" i="57"/>
  <c r="AL82" i="57"/>
  <c r="AK82" i="57"/>
  <c r="AJ82" i="57"/>
  <c r="AI82" i="57"/>
  <c r="AH82" i="57"/>
  <c r="AG82" i="57"/>
  <c r="AF82" i="57"/>
  <c r="AE82" i="57"/>
  <c r="AN82" i="57" s="1"/>
  <c r="AO82" i="57" s="1"/>
  <c r="AD82" i="57"/>
  <c r="Q82" i="57"/>
  <c r="AU81" i="57"/>
  <c r="AM81" i="57"/>
  <c r="AL81" i="57"/>
  <c r="AK81" i="57"/>
  <c r="AJ81" i="57"/>
  <c r="AI81" i="57"/>
  <c r="AH81" i="57"/>
  <c r="AG81" i="57"/>
  <c r="AF81" i="57"/>
  <c r="AE81" i="57"/>
  <c r="AD81" i="57"/>
  <c r="AN81" i="57" s="1"/>
  <c r="Q81" i="57"/>
  <c r="AU80" i="57"/>
  <c r="AM80" i="57"/>
  <c r="AL80" i="57"/>
  <c r="AK80" i="57"/>
  <c r="AJ80" i="57"/>
  <c r="AI80" i="57"/>
  <c r="AH80" i="57"/>
  <c r="AG80" i="57"/>
  <c r="AF80" i="57"/>
  <c r="AE80" i="57"/>
  <c r="AD80" i="57"/>
  <c r="Q80" i="57"/>
  <c r="AU79" i="57"/>
  <c r="AM79" i="57"/>
  <c r="AL79" i="57"/>
  <c r="AK79" i="57"/>
  <c r="AJ79" i="57"/>
  <c r="AI79" i="57"/>
  <c r="AH79" i="57"/>
  <c r="AG79" i="57"/>
  <c r="AF79" i="57"/>
  <c r="AE79" i="57"/>
  <c r="AD79" i="57"/>
  <c r="AN79" i="57" s="1"/>
  <c r="AO79" i="57" s="1"/>
  <c r="Q79" i="57"/>
  <c r="AU78" i="57"/>
  <c r="AM78" i="57"/>
  <c r="AL78" i="57"/>
  <c r="AK78" i="57"/>
  <c r="AJ78" i="57"/>
  <c r="AI78" i="57"/>
  <c r="AH78" i="57"/>
  <c r="AG78" i="57"/>
  <c r="AF78" i="57"/>
  <c r="AE78" i="57"/>
  <c r="AD78" i="57"/>
  <c r="Q78" i="57"/>
  <c r="AU77" i="57"/>
  <c r="AM77" i="57"/>
  <c r="AL77" i="57"/>
  <c r="AK77" i="57"/>
  <c r="AJ77" i="57"/>
  <c r="AI77" i="57"/>
  <c r="AH77" i="57"/>
  <c r="AG77" i="57"/>
  <c r="AF77" i="57"/>
  <c r="AE77" i="57"/>
  <c r="AD77" i="57"/>
  <c r="Q77" i="57"/>
  <c r="AU76" i="57"/>
  <c r="AM76" i="57"/>
  <c r="AL76" i="57"/>
  <c r="AK76" i="57"/>
  <c r="AJ76" i="57"/>
  <c r="AI76" i="57"/>
  <c r="AH76" i="57"/>
  <c r="AG76" i="57"/>
  <c r="AF76" i="57"/>
  <c r="AE76" i="57"/>
  <c r="AD76" i="57"/>
  <c r="Q76" i="57"/>
  <c r="AU75" i="57"/>
  <c r="AM75" i="57"/>
  <c r="AL75" i="57"/>
  <c r="AK75" i="57"/>
  <c r="AJ75" i="57"/>
  <c r="AI75" i="57"/>
  <c r="AH75" i="57"/>
  <c r="AG75" i="57"/>
  <c r="AF75" i="57"/>
  <c r="AE75" i="57"/>
  <c r="AD75" i="57"/>
  <c r="Q75" i="57"/>
  <c r="AU74" i="57"/>
  <c r="AM74" i="57"/>
  <c r="AL74" i="57"/>
  <c r="AK74" i="57"/>
  <c r="AJ74" i="57"/>
  <c r="AI74" i="57"/>
  <c r="AH74" i="57"/>
  <c r="AG74" i="57"/>
  <c r="AF74" i="57"/>
  <c r="AN74" i="57" s="1"/>
  <c r="AO74" i="57" s="1"/>
  <c r="AE74" i="57"/>
  <c r="AD74" i="57"/>
  <c r="Q74" i="57"/>
  <c r="AU73" i="57"/>
  <c r="AM73" i="57"/>
  <c r="AL73" i="57"/>
  <c r="AK73" i="57"/>
  <c r="AJ73" i="57"/>
  <c r="AI73" i="57"/>
  <c r="AH73" i="57"/>
  <c r="AG73" i="57"/>
  <c r="AF73" i="57"/>
  <c r="AE73" i="57"/>
  <c r="AD73" i="57"/>
  <c r="Q73" i="57"/>
  <c r="AU72" i="57"/>
  <c r="AM72" i="57"/>
  <c r="AL72" i="57"/>
  <c r="AK72" i="57"/>
  <c r="AJ72" i="57"/>
  <c r="AI72" i="57"/>
  <c r="AH72" i="57"/>
  <c r="AG72" i="57"/>
  <c r="AF72" i="57"/>
  <c r="AE72" i="57"/>
  <c r="AD72" i="57"/>
  <c r="Q72" i="57"/>
  <c r="AU71" i="57"/>
  <c r="AM71" i="57"/>
  <c r="AL71" i="57"/>
  <c r="AK71" i="57"/>
  <c r="AJ71" i="57"/>
  <c r="AI71" i="57"/>
  <c r="AH71" i="57"/>
  <c r="AG71" i="57"/>
  <c r="AF71" i="57"/>
  <c r="AE71" i="57"/>
  <c r="AD71" i="57"/>
  <c r="Q71" i="57"/>
  <c r="AU70" i="57"/>
  <c r="AM70" i="57"/>
  <c r="AL70" i="57"/>
  <c r="AK70" i="57"/>
  <c r="AJ70" i="57"/>
  <c r="AI70" i="57"/>
  <c r="AH70" i="57"/>
  <c r="AG70" i="57"/>
  <c r="AF70" i="57"/>
  <c r="AN70" i="57" s="1"/>
  <c r="AO70" i="57" s="1"/>
  <c r="AE70" i="57"/>
  <c r="AD70" i="57"/>
  <c r="Q70" i="57"/>
  <c r="AU69" i="57"/>
  <c r="AM69" i="57"/>
  <c r="AL69" i="57"/>
  <c r="AK69" i="57"/>
  <c r="AJ69" i="57"/>
  <c r="AI69" i="57"/>
  <c r="AH69" i="57"/>
  <c r="AG69" i="57"/>
  <c r="AF69" i="57"/>
  <c r="AE69" i="57"/>
  <c r="AD69" i="57"/>
  <c r="Q69" i="57"/>
  <c r="AU68" i="57"/>
  <c r="AM68" i="57"/>
  <c r="AL68" i="57"/>
  <c r="AK68" i="57"/>
  <c r="AJ68" i="57"/>
  <c r="AI68" i="57"/>
  <c r="AH68" i="57"/>
  <c r="AG68" i="57"/>
  <c r="AF68" i="57"/>
  <c r="AE68" i="57"/>
  <c r="AD68" i="57"/>
  <c r="Q68" i="57"/>
  <c r="AU67" i="57"/>
  <c r="AM67" i="57"/>
  <c r="AL67" i="57"/>
  <c r="AK67" i="57"/>
  <c r="AJ67" i="57"/>
  <c r="AI67" i="57"/>
  <c r="AH67" i="57"/>
  <c r="AG67" i="57"/>
  <c r="AF67" i="57"/>
  <c r="AE67" i="57"/>
  <c r="AD67" i="57"/>
  <c r="Q67" i="57"/>
  <c r="AU66" i="57"/>
  <c r="AM66" i="57"/>
  <c r="AL66" i="57"/>
  <c r="AK66" i="57"/>
  <c r="AJ66" i="57"/>
  <c r="AI66" i="57"/>
  <c r="AH66" i="57"/>
  <c r="AG66" i="57"/>
  <c r="AF66" i="57"/>
  <c r="AN66" i="57" s="1"/>
  <c r="AO66" i="57" s="1"/>
  <c r="AE66" i="57"/>
  <c r="AD66" i="57"/>
  <c r="Q66" i="57"/>
  <c r="AU65" i="57"/>
  <c r="AM65" i="57"/>
  <c r="AL65" i="57"/>
  <c r="AK65" i="57"/>
  <c r="AJ65" i="57"/>
  <c r="AI65" i="57"/>
  <c r="AH65" i="57"/>
  <c r="AG65" i="57"/>
  <c r="AF65" i="57"/>
  <c r="AE65" i="57"/>
  <c r="AD65" i="57"/>
  <c r="Q65" i="57"/>
  <c r="AU64" i="57"/>
  <c r="AM64" i="57"/>
  <c r="AL64" i="57"/>
  <c r="AK64" i="57"/>
  <c r="AJ64" i="57"/>
  <c r="AI64" i="57"/>
  <c r="AH64" i="57"/>
  <c r="AG64" i="57"/>
  <c r="AF64" i="57"/>
  <c r="AE64" i="57"/>
  <c r="AD64" i="57"/>
  <c r="Q64" i="57"/>
  <c r="AU63" i="57"/>
  <c r="AM63" i="57"/>
  <c r="AL63" i="57"/>
  <c r="AK63" i="57"/>
  <c r="AJ63" i="57"/>
  <c r="AI63" i="57"/>
  <c r="AH63" i="57"/>
  <c r="AG63" i="57"/>
  <c r="AF63" i="57"/>
  <c r="AE63" i="57"/>
  <c r="AD63" i="57"/>
  <c r="Q63" i="57"/>
  <c r="AU62" i="57"/>
  <c r="AM62" i="57"/>
  <c r="AL62" i="57"/>
  <c r="AK62" i="57"/>
  <c r="AJ62" i="57"/>
  <c r="AI62" i="57"/>
  <c r="AH62" i="57"/>
  <c r="AG62" i="57"/>
  <c r="AF62" i="57"/>
  <c r="AN62" i="57" s="1"/>
  <c r="AO62" i="57" s="1"/>
  <c r="AE62" i="57"/>
  <c r="AD62" i="57"/>
  <c r="Q62" i="57"/>
  <c r="AU61" i="57"/>
  <c r="AM61" i="57"/>
  <c r="AL61" i="57"/>
  <c r="AK61" i="57"/>
  <c r="AJ61" i="57"/>
  <c r="AI61" i="57"/>
  <c r="AH61" i="57"/>
  <c r="AG61" i="57"/>
  <c r="AF61" i="57"/>
  <c r="AE61" i="57"/>
  <c r="AD61" i="57"/>
  <c r="Q61" i="57"/>
  <c r="AU60" i="57"/>
  <c r="AM60" i="57"/>
  <c r="AL60" i="57"/>
  <c r="AK60" i="57"/>
  <c r="AJ60" i="57"/>
  <c r="AI60" i="57"/>
  <c r="AH60" i="57"/>
  <c r="AG60" i="57"/>
  <c r="AF60" i="57"/>
  <c r="AE60" i="57"/>
  <c r="AD60" i="57"/>
  <c r="Q60" i="57"/>
  <c r="AU59" i="57"/>
  <c r="AM59" i="57"/>
  <c r="AL59" i="57"/>
  <c r="AK59" i="57"/>
  <c r="AJ59" i="57"/>
  <c r="AI59" i="57"/>
  <c r="AH59" i="57"/>
  <c r="AG59" i="57"/>
  <c r="AF59" i="57"/>
  <c r="AE59" i="57"/>
  <c r="AD59" i="57"/>
  <c r="Q59" i="57"/>
  <c r="AU58" i="57"/>
  <c r="AM58" i="57"/>
  <c r="AL58" i="57"/>
  <c r="AK58" i="57"/>
  <c r="AJ58" i="57"/>
  <c r="AI58" i="57"/>
  <c r="AH58" i="57"/>
  <c r="AG58" i="57"/>
  <c r="AF58" i="57"/>
  <c r="AE58" i="57"/>
  <c r="AD58" i="57"/>
  <c r="Q58" i="57"/>
  <c r="AU57" i="57"/>
  <c r="AM57" i="57"/>
  <c r="AL57" i="57"/>
  <c r="AK57" i="57"/>
  <c r="AJ57" i="57"/>
  <c r="AI57" i="57"/>
  <c r="AH57" i="57"/>
  <c r="AG57" i="57"/>
  <c r="AF57" i="57"/>
  <c r="AE57" i="57"/>
  <c r="AD57" i="57"/>
  <c r="Q57" i="57"/>
  <c r="AU56" i="57"/>
  <c r="AM56" i="57"/>
  <c r="AL56" i="57"/>
  <c r="AK56" i="57"/>
  <c r="AJ56" i="57"/>
  <c r="AI56" i="57"/>
  <c r="AH56" i="57"/>
  <c r="AG56" i="57"/>
  <c r="AF56" i="57"/>
  <c r="AE56" i="57"/>
  <c r="AD56" i="57"/>
  <c r="Q56" i="57"/>
  <c r="AU55" i="57"/>
  <c r="AM55" i="57"/>
  <c r="AL55" i="57"/>
  <c r="AK55" i="57"/>
  <c r="AJ55" i="57"/>
  <c r="AI55" i="57"/>
  <c r="AH55" i="57"/>
  <c r="AG55" i="57"/>
  <c r="AF55" i="57"/>
  <c r="AE55" i="57"/>
  <c r="AD55" i="57"/>
  <c r="Q55" i="57"/>
  <c r="AU54" i="57"/>
  <c r="AM54" i="57"/>
  <c r="AL54" i="57"/>
  <c r="AK54" i="57"/>
  <c r="AJ54" i="57"/>
  <c r="AI54" i="57"/>
  <c r="AH54" i="57"/>
  <c r="AG54" i="57"/>
  <c r="AF54" i="57"/>
  <c r="AE54" i="57"/>
  <c r="AD54" i="57"/>
  <c r="Q54" i="57"/>
  <c r="AU53" i="57"/>
  <c r="AM53" i="57"/>
  <c r="AL53" i="57"/>
  <c r="AK53" i="57"/>
  <c r="AJ53" i="57"/>
  <c r="AI53" i="57"/>
  <c r="AH53" i="57"/>
  <c r="AG53" i="57"/>
  <c r="AF53" i="57"/>
  <c r="AE53" i="57"/>
  <c r="AD53" i="57"/>
  <c r="AN53" i="57" s="1"/>
  <c r="Q53" i="57"/>
  <c r="AU52" i="57"/>
  <c r="AM52" i="57"/>
  <c r="AL52" i="57"/>
  <c r="AK52" i="57"/>
  <c r="AJ52" i="57"/>
  <c r="AI52" i="57"/>
  <c r="AH52" i="57"/>
  <c r="AG52" i="57"/>
  <c r="AF52" i="57"/>
  <c r="AE52" i="57"/>
  <c r="AD52" i="57"/>
  <c r="Q52" i="57"/>
  <c r="AU51" i="57"/>
  <c r="AM51" i="57"/>
  <c r="AL51" i="57"/>
  <c r="AK51" i="57"/>
  <c r="AJ51" i="57"/>
  <c r="AI51" i="57"/>
  <c r="AH51" i="57"/>
  <c r="AG51" i="57"/>
  <c r="AF51" i="57"/>
  <c r="AE51" i="57"/>
  <c r="AN51" i="57" s="1"/>
  <c r="AD51" i="57"/>
  <c r="Q51" i="57"/>
  <c r="AO51" i="57" s="1"/>
  <c r="AU50" i="57"/>
  <c r="AM50" i="57"/>
  <c r="AL50" i="57"/>
  <c r="AK50" i="57"/>
  <c r="AJ50" i="57"/>
  <c r="AI50" i="57"/>
  <c r="AH50" i="57"/>
  <c r="AG50" i="57"/>
  <c r="AF50" i="57"/>
  <c r="AE50" i="57"/>
  <c r="AD50" i="57"/>
  <c r="Q50" i="57"/>
  <c r="AU49" i="57"/>
  <c r="AM49" i="57"/>
  <c r="AL49" i="57"/>
  <c r="AK49" i="57"/>
  <c r="AJ49" i="57"/>
  <c r="AI49" i="57"/>
  <c r="AH49" i="57"/>
  <c r="AG49" i="57"/>
  <c r="AF49" i="57"/>
  <c r="AE49" i="57"/>
  <c r="AD49" i="57"/>
  <c r="Q49" i="57"/>
  <c r="AU48" i="57"/>
  <c r="AM48" i="57"/>
  <c r="AL48" i="57"/>
  <c r="AK48" i="57"/>
  <c r="AJ48" i="57"/>
  <c r="AI48" i="57"/>
  <c r="AH48" i="57"/>
  <c r="AG48" i="57"/>
  <c r="AF48" i="57"/>
  <c r="AE48" i="57"/>
  <c r="AD48" i="57"/>
  <c r="Q48" i="57"/>
  <c r="AU47" i="57"/>
  <c r="AM47" i="57"/>
  <c r="AL47" i="57"/>
  <c r="AK47" i="57"/>
  <c r="AJ47" i="57"/>
  <c r="AI47" i="57"/>
  <c r="AH47" i="57"/>
  <c r="AG47" i="57"/>
  <c r="AF47" i="57"/>
  <c r="AE47" i="57"/>
  <c r="AN47" i="57" s="1"/>
  <c r="AO47" i="57" s="1"/>
  <c r="AD47" i="57"/>
  <c r="Q47" i="57"/>
  <c r="AU46" i="57"/>
  <c r="AM46" i="57"/>
  <c r="AL46" i="57"/>
  <c r="AK46" i="57"/>
  <c r="AJ46" i="57"/>
  <c r="AI46" i="57"/>
  <c r="AH46" i="57"/>
  <c r="AG46" i="57"/>
  <c r="AF46" i="57"/>
  <c r="AE46" i="57"/>
  <c r="AD46" i="57"/>
  <c r="Q46" i="57"/>
  <c r="AU45" i="57"/>
  <c r="AM45" i="57"/>
  <c r="AL45" i="57"/>
  <c r="AK45" i="57"/>
  <c r="AJ45" i="57"/>
  <c r="AI45" i="57"/>
  <c r="AH45" i="57"/>
  <c r="AG45" i="57"/>
  <c r="AF45" i="57"/>
  <c r="AE45" i="57"/>
  <c r="AD45" i="57"/>
  <c r="Q45" i="57"/>
  <c r="AU44" i="57"/>
  <c r="AM44" i="57"/>
  <c r="AL44" i="57"/>
  <c r="AK44" i="57"/>
  <c r="AJ44" i="57"/>
  <c r="AI44" i="57"/>
  <c r="AH44" i="57"/>
  <c r="AG44" i="57"/>
  <c r="AF44" i="57"/>
  <c r="AE44" i="57"/>
  <c r="AD44" i="57"/>
  <c r="Q44" i="57"/>
  <c r="AU43" i="57"/>
  <c r="AM43" i="57"/>
  <c r="AL43" i="57"/>
  <c r="AK43" i="57"/>
  <c r="AJ43" i="57"/>
  <c r="AI43" i="57"/>
  <c r="AH43" i="57"/>
  <c r="AG43" i="57"/>
  <c r="AF43" i="57"/>
  <c r="AE43" i="57"/>
  <c r="AD43" i="57"/>
  <c r="Q43" i="57"/>
  <c r="AU42" i="57"/>
  <c r="AM42" i="57"/>
  <c r="AL42" i="57"/>
  <c r="AK42" i="57"/>
  <c r="AJ42" i="57"/>
  <c r="AI42" i="57"/>
  <c r="AH42" i="57"/>
  <c r="AG42" i="57"/>
  <c r="AF42" i="57"/>
  <c r="AE42" i="57"/>
  <c r="AD42" i="57"/>
  <c r="Q42" i="57"/>
  <c r="AU41" i="57"/>
  <c r="AM41" i="57"/>
  <c r="AL41" i="57"/>
  <c r="AK41" i="57"/>
  <c r="AJ41" i="57"/>
  <c r="AI41" i="57"/>
  <c r="AH41" i="57"/>
  <c r="AG41" i="57"/>
  <c r="AF41" i="57"/>
  <c r="AE41" i="57"/>
  <c r="AD41" i="57"/>
  <c r="Q41" i="57"/>
  <c r="AU40" i="57"/>
  <c r="AM40" i="57"/>
  <c r="AL40" i="57"/>
  <c r="AK40" i="57"/>
  <c r="AJ40" i="57"/>
  <c r="AI40" i="57"/>
  <c r="AH40" i="57"/>
  <c r="AG40" i="57"/>
  <c r="AF40" i="57"/>
  <c r="AE40" i="57"/>
  <c r="AD40" i="57"/>
  <c r="Q40" i="57"/>
  <c r="AU39" i="57"/>
  <c r="AM39" i="57"/>
  <c r="AL39" i="57"/>
  <c r="AK39" i="57"/>
  <c r="AJ39" i="57"/>
  <c r="AI39" i="57"/>
  <c r="AH39" i="57"/>
  <c r="AG39" i="57"/>
  <c r="AF39" i="57"/>
  <c r="AE39" i="57"/>
  <c r="AD39" i="57"/>
  <c r="Q39" i="57"/>
  <c r="AU38" i="57"/>
  <c r="AM38" i="57"/>
  <c r="AL38" i="57"/>
  <c r="AK38" i="57"/>
  <c r="AJ38" i="57"/>
  <c r="AI38" i="57"/>
  <c r="AH38" i="57"/>
  <c r="AG38" i="57"/>
  <c r="AF38" i="57"/>
  <c r="AE38" i="57"/>
  <c r="AD38" i="57"/>
  <c r="Q38" i="57"/>
  <c r="AU37" i="57"/>
  <c r="AM37" i="57"/>
  <c r="AL37" i="57"/>
  <c r="AK37" i="57"/>
  <c r="AJ37" i="57"/>
  <c r="AI37" i="57"/>
  <c r="AH37" i="57"/>
  <c r="AG37" i="57"/>
  <c r="AF37" i="57"/>
  <c r="AE37" i="57"/>
  <c r="AD37" i="57"/>
  <c r="Q37" i="57"/>
  <c r="AU36" i="57"/>
  <c r="AM36" i="57"/>
  <c r="AL36" i="57"/>
  <c r="AK36" i="57"/>
  <c r="AJ36" i="57"/>
  <c r="AI36" i="57"/>
  <c r="AH36" i="57"/>
  <c r="AG36" i="57"/>
  <c r="AF36" i="57"/>
  <c r="AE36" i="57"/>
  <c r="AD36" i="57"/>
  <c r="Q36" i="57"/>
  <c r="AU35" i="57"/>
  <c r="AM35" i="57"/>
  <c r="AL35" i="57"/>
  <c r="AK35" i="57"/>
  <c r="AJ35" i="57"/>
  <c r="AI35" i="57"/>
  <c r="AH35" i="57"/>
  <c r="AG35" i="57"/>
  <c r="AF35" i="57"/>
  <c r="AE35" i="57"/>
  <c r="AD35" i="57"/>
  <c r="Q35" i="57"/>
  <c r="AU34" i="57"/>
  <c r="AM34" i="57"/>
  <c r="AL34" i="57"/>
  <c r="AK34" i="57"/>
  <c r="AJ34" i="57"/>
  <c r="AI34" i="57"/>
  <c r="AH34" i="57"/>
  <c r="AG34" i="57"/>
  <c r="AF34" i="57"/>
  <c r="AE34" i="57"/>
  <c r="AD34" i="57"/>
  <c r="Q34" i="57"/>
  <c r="AU33" i="57"/>
  <c r="AM33" i="57"/>
  <c r="AL33" i="57"/>
  <c r="AK33" i="57"/>
  <c r="AJ33" i="57"/>
  <c r="AI33" i="57"/>
  <c r="AH33" i="57"/>
  <c r="AG33" i="57"/>
  <c r="AF33" i="57"/>
  <c r="AE33" i="57"/>
  <c r="AD33" i="57"/>
  <c r="Q33" i="57"/>
  <c r="AU32" i="57"/>
  <c r="AM32" i="57"/>
  <c r="AL32" i="57"/>
  <c r="AK32" i="57"/>
  <c r="AJ32" i="57"/>
  <c r="AI32" i="57"/>
  <c r="AH32" i="57"/>
  <c r="AG32" i="57"/>
  <c r="AF32" i="57"/>
  <c r="AE32" i="57"/>
  <c r="AD32" i="57"/>
  <c r="Q32" i="57"/>
  <c r="AU31" i="57"/>
  <c r="AM31" i="57"/>
  <c r="AL31" i="57"/>
  <c r="AK31" i="57"/>
  <c r="AJ31" i="57"/>
  <c r="AI31" i="57"/>
  <c r="AH31" i="57"/>
  <c r="AG31" i="57"/>
  <c r="AF31" i="57"/>
  <c r="AE31" i="57"/>
  <c r="AD31" i="57"/>
  <c r="Q31" i="57"/>
  <c r="AU30" i="57"/>
  <c r="AM30" i="57"/>
  <c r="AL30" i="57"/>
  <c r="AK30" i="57"/>
  <c r="AJ30" i="57"/>
  <c r="AI30" i="57"/>
  <c r="AH30" i="57"/>
  <c r="AG30" i="57"/>
  <c r="AF30" i="57"/>
  <c r="AE30" i="57"/>
  <c r="AD30" i="57"/>
  <c r="Q30" i="57"/>
  <c r="AU29" i="57"/>
  <c r="AM29" i="57"/>
  <c r="AL29" i="57"/>
  <c r="AK29" i="57"/>
  <c r="AJ29" i="57"/>
  <c r="AI29" i="57"/>
  <c r="AH29" i="57"/>
  <c r="AG29" i="57"/>
  <c r="AF29" i="57"/>
  <c r="AE29" i="57"/>
  <c r="AD29" i="57"/>
  <c r="Q29" i="57"/>
  <c r="AU28" i="57"/>
  <c r="AM28" i="57"/>
  <c r="AL28" i="57"/>
  <c r="AK28" i="57"/>
  <c r="AJ28" i="57"/>
  <c r="AI28" i="57"/>
  <c r="AH28" i="57"/>
  <c r="AG28" i="57"/>
  <c r="AF28" i="57"/>
  <c r="AE28" i="57"/>
  <c r="AD28" i="57"/>
  <c r="AN28" i="57" s="1"/>
  <c r="Q28" i="57"/>
  <c r="AU27" i="57"/>
  <c r="AM27" i="57"/>
  <c r="AL27" i="57"/>
  <c r="AK27" i="57"/>
  <c r="AJ27" i="57"/>
  <c r="AI27" i="57"/>
  <c r="AH27" i="57"/>
  <c r="AG27" i="57"/>
  <c r="AF27" i="57"/>
  <c r="AE27" i="57"/>
  <c r="AD27" i="57"/>
  <c r="Q27" i="57"/>
  <c r="AU26" i="57"/>
  <c r="AM26" i="57"/>
  <c r="AL26" i="57"/>
  <c r="AK26" i="57"/>
  <c r="AJ26" i="57"/>
  <c r="AI26" i="57"/>
  <c r="AH26" i="57"/>
  <c r="AG26" i="57"/>
  <c r="AF26" i="57"/>
  <c r="AE26" i="57"/>
  <c r="AD26" i="57"/>
  <c r="Q26" i="57"/>
  <c r="AU25" i="57"/>
  <c r="AM25" i="57"/>
  <c r="AL25" i="57"/>
  <c r="AK25" i="57"/>
  <c r="AJ25" i="57"/>
  <c r="AI25" i="57"/>
  <c r="AH25" i="57"/>
  <c r="AG25" i="57"/>
  <c r="AF25" i="57"/>
  <c r="AE25" i="57"/>
  <c r="AD25" i="57"/>
  <c r="Q25" i="57"/>
  <c r="AU24" i="57"/>
  <c r="AM24" i="57"/>
  <c r="AL24" i="57"/>
  <c r="AK24" i="57"/>
  <c r="AJ24" i="57"/>
  <c r="AI24" i="57"/>
  <c r="AH24" i="57"/>
  <c r="AG24" i="57"/>
  <c r="AF24" i="57"/>
  <c r="AE24" i="57"/>
  <c r="AD24" i="57"/>
  <c r="Q24" i="57"/>
  <c r="AU23" i="57"/>
  <c r="AM23" i="57"/>
  <c r="AL23" i="57"/>
  <c r="AK23" i="57"/>
  <c r="AJ23" i="57"/>
  <c r="AI23" i="57"/>
  <c r="AH23" i="57"/>
  <c r="AG23" i="57"/>
  <c r="AF23" i="57"/>
  <c r="AE23" i="57"/>
  <c r="AD23" i="57"/>
  <c r="Q23" i="57"/>
  <c r="AU22" i="57"/>
  <c r="AM22" i="57"/>
  <c r="AL22" i="57"/>
  <c r="AK22" i="57"/>
  <c r="AJ22" i="57"/>
  <c r="AI22" i="57"/>
  <c r="AH22" i="57"/>
  <c r="AG22" i="57"/>
  <c r="AF22" i="57"/>
  <c r="AE22" i="57"/>
  <c r="AD22" i="57"/>
  <c r="Q22" i="57"/>
  <c r="AU21" i="57"/>
  <c r="AM21" i="57"/>
  <c r="AL21" i="57"/>
  <c r="AK21" i="57"/>
  <c r="AJ21" i="57"/>
  <c r="AI21" i="57"/>
  <c r="AH21" i="57"/>
  <c r="AG21" i="57"/>
  <c r="AF21" i="57"/>
  <c r="AE21" i="57"/>
  <c r="AD21" i="57"/>
  <c r="Q21" i="57"/>
  <c r="AU20" i="57"/>
  <c r="AM20" i="57"/>
  <c r="AL20" i="57"/>
  <c r="AK20" i="57"/>
  <c r="AJ20" i="57"/>
  <c r="AI20" i="57"/>
  <c r="AH20" i="57"/>
  <c r="AG20" i="57"/>
  <c r="AF20" i="57"/>
  <c r="AE20" i="57"/>
  <c r="AD20" i="57"/>
  <c r="AN20" i="57" s="1"/>
  <c r="Q20" i="57"/>
  <c r="AU19" i="57"/>
  <c r="AM19" i="57"/>
  <c r="AL19" i="57"/>
  <c r="AK19" i="57"/>
  <c r="AJ19" i="57"/>
  <c r="AI19" i="57"/>
  <c r="AH19" i="57"/>
  <c r="AG19" i="57"/>
  <c r="AF19" i="57"/>
  <c r="AE19" i="57"/>
  <c r="AD19" i="57"/>
  <c r="Q19" i="57"/>
  <c r="AU18" i="57"/>
  <c r="AM18" i="57"/>
  <c r="AL18" i="57"/>
  <c r="AK18" i="57"/>
  <c r="AJ18" i="57"/>
  <c r="AI18" i="57"/>
  <c r="AH18" i="57"/>
  <c r="AG18" i="57"/>
  <c r="AF18" i="57"/>
  <c r="AE18" i="57"/>
  <c r="AD18" i="57"/>
  <c r="Q18" i="57"/>
  <c r="AU17" i="57"/>
  <c r="AM17" i="57"/>
  <c r="AL17" i="57"/>
  <c r="AK17" i="57"/>
  <c r="AJ17" i="57"/>
  <c r="AI17" i="57"/>
  <c r="AH17" i="57"/>
  <c r="AG17" i="57"/>
  <c r="AF17" i="57"/>
  <c r="AE17" i="57"/>
  <c r="AD17" i="57"/>
  <c r="Q17" i="57"/>
  <c r="AU16" i="57"/>
  <c r="AM16" i="57"/>
  <c r="AL16" i="57"/>
  <c r="AK16" i="57"/>
  <c r="AJ16" i="57"/>
  <c r="AI16" i="57"/>
  <c r="AH16" i="57"/>
  <c r="AG16" i="57"/>
  <c r="AF16" i="57"/>
  <c r="AE16" i="57"/>
  <c r="AD16" i="57"/>
  <c r="AN16" i="57" s="1"/>
  <c r="Q16" i="57"/>
  <c r="AU15" i="57"/>
  <c r="AM15" i="57"/>
  <c r="AL15" i="57"/>
  <c r="AK15" i="57"/>
  <c r="AJ15" i="57"/>
  <c r="AI15" i="57"/>
  <c r="AH15" i="57"/>
  <c r="AG15" i="57"/>
  <c r="AF15" i="57"/>
  <c r="AE15" i="57"/>
  <c r="AD15" i="57"/>
  <c r="Q15" i="57"/>
  <c r="AU14" i="57"/>
  <c r="AM14" i="57"/>
  <c r="AL14" i="57"/>
  <c r="AK14" i="57"/>
  <c r="AJ14" i="57"/>
  <c r="AI14" i="57"/>
  <c r="AH14" i="57"/>
  <c r="AG14" i="57"/>
  <c r="AF14" i="57"/>
  <c r="AE14" i="57"/>
  <c r="AD14" i="57"/>
  <c r="Q14" i="57"/>
  <c r="AU13" i="57"/>
  <c r="AM13" i="57"/>
  <c r="AL13" i="57"/>
  <c r="AK13" i="57"/>
  <c r="AJ13" i="57"/>
  <c r="AI13" i="57"/>
  <c r="AH13" i="57"/>
  <c r="AG13" i="57"/>
  <c r="AF13" i="57"/>
  <c r="AE13" i="57"/>
  <c r="AD13" i="57"/>
  <c r="Q13" i="57"/>
  <c r="AU12" i="57"/>
  <c r="AM12" i="57"/>
  <c r="AL12" i="57"/>
  <c r="AK12" i="57"/>
  <c r="AJ12" i="57"/>
  <c r="AI12" i="57"/>
  <c r="AH12" i="57"/>
  <c r="AG12" i="57"/>
  <c r="AF12" i="57"/>
  <c r="AE12" i="57"/>
  <c r="AD12" i="57"/>
  <c r="AN12" i="57" s="1"/>
  <c r="Q12" i="57"/>
  <c r="AU11" i="57"/>
  <c r="AM11" i="57"/>
  <c r="AL11" i="57"/>
  <c r="AK11" i="57"/>
  <c r="AJ11" i="57"/>
  <c r="AI11" i="57"/>
  <c r="AH11" i="57"/>
  <c r="AG11" i="57"/>
  <c r="AF11" i="57"/>
  <c r="AE11" i="57"/>
  <c r="AD11" i="57"/>
  <c r="Q11" i="57"/>
  <c r="AU10" i="57"/>
  <c r="AM10" i="57"/>
  <c r="AL10" i="57"/>
  <c r="AK10" i="57"/>
  <c r="AJ10" i="57"/>
  <c r="AI10" i="57"/>
  <c r="AH10" i="57"/>
  <c r="AG10" i="57"/>
  <c r="AF10" i="57"/>
  <c r="AE10" i="57"/>
  <c r="AN10" i="57" s="1"/>
  <c r="AO10" i="57" s="1"/>
  <c r="AD10" i="57"/>
  <c r="Q10" i="57"/>
  <c r="AU9" i="57"/>
  <c r="AM9" i="57"/>
  <c r="AL9" i="57"/>
  <c r="AK9" i="57"/>
  <c r="AJ9" i="57"/>
  <c r="AI9" i="57"/>
  <c r="AH9" i="57"/>
  <c r="AG9" i="57"/>
  <c r="AF9" i="57"/>
  <c r="AE9" i="57"/>
  <c r="AD9" i="57"/>
  <c r="Q9" i="57"/>
  <c r="AU8" i="57"/>
  <c r="AM8" i="57"/>
  <c r="AL8" i="57"/>
  <c r="AK8" i="57"/>
  <c r="AJ8" i="57"/>
  <c r="AI8" i="57"/>
  <c r="AH8" i="57"/>
  <c r="AG8" i="57"/>
  <c r="AF8" i="57"/>
  <c r="AE8" i="57"/>
  <c r="AD8" i="57"/>
  <c r="Q8" i="57"/>
  <c r="AU7" i="57"/>
  <c r="AM7" i="57"/>
  <c r="AL7" i="57"/>
  <c r="AK7" i="57"/>
  <c r="AJ7" i="57"/>
  <c r="AI7" i="57"/>
  <c r="AH7" i="57"/>
  <c r="AG7" i="57"/>
  <c r="AF7" i="57"/>
  <c r="AE7" i="57"/>
  <c r="AD7" i="57"/>
  <c r="Q7" i="57"/>
  <c r="AU6" i="57"/>
  <c r="AM6" i="57"/>
  <c r="AL6" i="57"/>
  <c r="AK6" i="57"/>
  <c r="AJ6" i="57"/>
  <c r="AI6" i="57"/>
  <c r="AH6" i="57"/>
  <c r="AG6" i="57"/>
  <c r="AF6" i="57"/>
  <c r="AE6" i="57"/>
  <c r="AN6" i="57" s="1"/>
  <c r="AO6" i="57" s="1"/>
  <c r="AD6" i="57"/>
  <c r="Q6" i="57"/>
  <c r="AU5" i="57"/>
  <c r="AM5" i="57"/>
  <c r="AL5" i="57"/>
  <c r="AK5" i="57"/>
  <c r="AJ5" i="57"/>
  <c r="AI5" i="57"/>
  <c r="AH5" i="57"/>
  <c r="AG5" i="57"/>
  <c r="AF5" i="57"/>
  <c r="AE5" i="57"/>
  <c r="AD5" i="57"/>
  <c r="Q5" i="57"/>
  <c r="AU4" i="57"/>
  <c r="AM4" i="57"/>
  <c r="AL4" i="57"/>
  <c r="AK4" i="57"/>
  <c r="AJ4" i="57"/>
  <c r="AI4" i="57"/>
  <c r="AH4" i="57"/>
  <c r="AG4" i="57"/>
  <c r="AF4" i="57"/>
  <c r="AE4" i="57"/>
  <c r="AD4" i="57"/>
  <c r="Q4" i="57"/>
  <c r="AU3" i="57"/>
  <c r="AM3" i="57"/>
  <c r="AL3" i="57"/>
  <c r="AK3" i="57"/>
  <c r="AJ3" i="57"/>
  <c r="AI3" i="57"/>
  <c r="AH3" i="57"/>
  <c r="AG3" i="57"/>
  <c r="AF3" i="57"/>
  <c r="AE3" i="57"/>
  <c r="AD3" i="57"/>
  <c r="Q3" i="57"/>
  <c r="AW305" i="58" l="1"/>
  <c r="H308" i="58" s="1"/>
  <c r="AN22" i="57"/>
  <c r="AO22" i="57" s="1"/>
  <c r="AN32" i="57"/>
  <c r="AN57" i="57"/>
  <c r="AO61" i="57"/>
  <c r="AP61" i="57" s="1"/>
  <c r="AN78" i="57"/>
  <c r="AO78" i="57" s="1"/>
  <c r="AN3" i="57"/>
  <c r="AO3" i="57" s="1"/>
  <c r="AN7" i="57"/>
  <c r="AO7" i="57" s="1"/>
  <c r="AN9" i="57"/>
  <c r="AO9" i="57" s="1"/>
  <c r="AO11" i="57"/>
  <c r="AO13" i="57"/>
  <c r="AV13" i="57" s="1"/>
  <c r="AN26" i="57"/>
  <c r="AO26" i="57" s="1"/>
  <c r="AN40" i="57"/>
  <c r="AN55" i="57"/>
  <c r="AO55" i="57" s="1"/>
  <c r="AN59" i="57"/>
  <c r="AO59" i="57" s="1"/>
  <c r="AN61" i="57"/>
  <c r="AN65" i="57"/>
  <c r="AO65" i="57" s="1"/>
  <c r="AN67" i="57"/>
  <c r="AO67" i="57" s="1"/>
  <c r="AN69" i="57"/>
  <c r="AO69" i="57" s="1"/>
  <c r="AN73" i="57"/>
  <c r="AN77" i="57"/>
  <c r="AO77" i="57" s="1"/>
  <c r="AO81" i="57"/>
  <c r="AV81" i="57" s="1"/>
  <c r="AO85" i="57"/>
  <c r="AO89" i="57"/>
  <c r="AO93" i="57"/>
  <c r="AQ93" i="57" s="1"/>
  <c r="AO97" i="57"/>
  <c r="AO104" i="57"/>
  <c r="AN13" i="57"/>
  <c r="AN17" i="57"/>
  <c r="AO17" i="57" s="1"/>
  <c r="AN19" i="57"/>
  <c r="AO19" i="57" s="1"/>
  <c r="AV19" i="57" s="1"/>
  <c r="AN25" i="57"/>
  <c r="AO25" i="57" s="1"/>
  <c r="AN48" i="57"/>
  <c r="AO48" i="57" s="1"/>
  <c r="AO106" i="57"/>
  <c r="AN11" i="57"/>
  <c r="AN15" i="57"/>
  <c r="AO15" i="57" s="1"/>
  <c r="AN27" i="57"/>
  <c r="AO27" i="57" s="1"/>
  <c r="AN29" i="57"/>
  <c r="AO29" i="57" s="1"/>
  <c r="AN34" i="57"/>
  <c r="AO34" i="57" s="1"/>
  <c r="AV34" i="57" s="1"/>
  <c r="AN38" i="57"/>
  <c r="AO38" i="57" s="1"/>
  <c r="AN42" i="57"/>
  <c r="AO42" i="57" s="1"/>
  <c r="AN52" i="57"/>
  <c r="AO52" i="57" s="1"/>
  <c r="AN14" i="57"/>
  <c r="AO14" i="57" s="1"/>
  <c r="AN18" i="57"/>
  <c r="AO18" i="57" s="1"/>
  <c r="AV18" i="57" s="1"/>
  <c r="AN23" i="57"/>
  <c r="AO23" i="57" s="1"/>
  <c r="AQ23" i="57" s="1"/>
  <c r="AN33" i="57"/>
  <c r="AO33" i="57" s="1"/>
  <c r="AO37" i="57"/>
  <c r="AV37" i="57" s="1"/>
  <c r="AN46" i="57"/>
  <c r="AO46" i="57" s="1"/>
  <c r="AN50" i="57"/>
  <c r="AO50" i="57" s="1"/>
  <c r="AN56" i="57"/>
  <c r="AN4" i="57"/>
  <c r="AO12" i="57"/>
  <c r="AP12" i="57" s="1"/>
  <c r="AO16" i="57"/>
  <c r="AP16" i="57" s="1"/>
  <c r="AN31" i="57"/>
  <c r="AO31" i="57" s="1"/>
  <c r="AN37" i="57"/>
  <c r="AN41" i="57"/>
  <c r="AN45" i="57"/>
  <c r="AO45" i="57" s="1"/>
  <c r="AN64" i="57"/>
  <c r="AO64" i="57" s="1"/>
  <c r="AN72" i="57"/>
  <c r="AO84" i="57"/>
  <c r="AV84" i="57" s="1"/>
  <c r="AO107" i="57"/>
  <c r="AO28" i="57"/>
  <c r="AV28" i="57" s="1"/>
  <c r="AN35" i="57"/>
  <c r="AO35" i="57" s="1"/>
  <c r="AV35" i="57" s="1"/>
  <c r="AN39" i="57"/>
  <c r="AO39" i="57" s="1"/>
  <c r="AN49" i="57"/>
  <c r="AO49" i="57" s="1"/>
  <c r="AO53" i="57"/>
  <c r="AV53" i="57" s="1"/>
  <c r="AN54" i="57"/>
  <c r="AO54" i="57" s="1"/>
  <c r="AN58" i="57"/>
  <c r="AO58" i="57" s="1"/>
  <c r="AN80" i="57"/>
  <c r="AN84" i="57"/>
  <c r="AN88" i="57"/>
  <c r="AO88" i="57" s="1"/>
  <c r="AN92" i="57"/>
  <c r="AO92" i="57" s="1"/>
  <c r="AN96" i="57"/>
  <c r="AO96" i="57" s="1"/>
  <c r="AN107" i="57"/>
  <c r="AQ18" i="57"/>
  <c r="AP18" i="57"/>
  <c r="AV47" i="57"/>
  <c r="AQ47" i="57"/>
  <c r="AP47" i="57"/>
  <c r="AV55" i="57"/>
  <c r="AQ55" i="57"/>
  <c r="AP55" i="57"/>
  <c r="AV67" i="57"/>
  <c r="AQ67" i="57"/>
  <c r="AP67" i="57"/>
  <c r="AV17" i="57"/>
  <c r="AQ17" i="57"/>
  <c r="AP17" i="57"/>
  <c r="AQ19" i="57"/>
  <c r="AP19" i="57"/>
  <c r="AV79" i="57"/>
  <c r="AQ79" i="57"/>
  <c r="AP79" i="57"/>
  <c r="AV10" i="57"/>
  <c r="AQ10" i="57"/>
  <c r="AP10" i="57"/>
  <c r="AV27" i="57"/>
  <c r="AQ27" i="57"/>
  <c r="AP27" i="57"/>
  <c r="AV14" i="57"/>
  <c r="AQ14" i="57"/>
  <c r="AP14" i="57"/>
  <c r="AV22" i="57"/>
  <c r="AQ22" i="57"/>
  <c r="AP22" i="57"/>
  <c r="AQ11" i="57"/>
  <c r="AP11" i="57"/>
  <c r="AV11" i="57"/>
  <c r="AV26" i="57"/>
  <c r="AQ26" i="57"/>
  <c r="AP26" i="57"/>
  <c r="AV23" i="57"/>
  <c r="AV31" i="57"/>
  <c r="AQ31" i="57"/>
  <c r="AP31" i="57"/>
  <c r="AV6" i="57"/>
  <c r="AP6" i="57"/>
  <c r="AQ6" i="57"/>
  <c r="AP35" i="57"/>
  <c r="AV39" i="57"/>
  <c r="AQ39" i="57"/>
  <c r="AP39" i="57"/>
  <c r="AO44" i="57"/>
  <c r="AQ61" i="57"/>
  <c r="AP62" i="57"/>
  <c r="AV62" i="57"/>
  <c r="AQ62" i="57"/>
  <c r="AQ85" i="57"/>
  <c r="AP85" i="57"/>
  <c r="AV85" i="57"/>
  <c r="AQ89" i="57"/>
  <c r="AP89" i="57"/>
  <c r="AV89" i="57"/>
  <c r="AQ97" i="57"/>
  <c r="AP97" i="57"/>
  <c r="AV97" i="57"/>
  <c r="AQ104" i="57"/>
  <c r="AP104" i="57"/>
  <c r="AV104" i="57"/>
  <c r="AW104" i="57" s="1"/>
  <c r="AO4" i="57"/>
  <c r="AN5" i="57"/>
  <c r="AO5" i="57" s="1"/>
  <c r="AN8" i="57"/>
  <c r="AO8" i="57" s="1"/>
  <c r="AO41" i="57"/>
  <c r="AP42" i="57"/>
  <c r="AV42" i="57"/>
  <c r="AQ42" i="57"/>
  <c r="AN44" i="57"/>
  <c r="AO56" i="57"/>
  <c r="AN71" i="57"/>
  <c r="AO71" i="57" s="1"/>
  <c r="AO73" i="57"/>
  <c r="AP74" i="57"/>
  <c r="AV74" i="57"/>
  <c r="AQ74" i="57"/>
  <c r="AN76" i="57"/>
  <c r="AO76" i="57" s="1"/>
  <c r="AV83" i="57"/>
  <c r="AQ83" i="57"/>
  <c r="AP83" i="57"/>
  <c r="AV87" i="57"/>
  <c r="AQ87" i="57"/>
  <c r="AP87" i="57"/>
  <c r="AV91" i="57"/>
  <c r="AQ91" i="57"/>
  <c r="AP91" i="57"/>
  <c r="AV95" i="57"/>
  <c r="AQ95" i="57"/>
  <c r="AP95" i="57"/>
  <c r="AV106" i="57"/>
  <c r="AW106" i="57" s="1"/>
  <c r="AQ106" i="57"/>
  <c r="AP106" i="57"/>
  <c r="AQ53" i="57"/>
  <c r="AP53" i="57"/>
  <c r="AP54" i="57"/>
  <c r="AV54" i="57"/>
  <c r="AQ54" i="57"/>
  <c r="AN24" i="57"/>
  <c r="AO24" i="57" s="1"/>
  <c r="AP34" i="57"/>
  <c r="AN36" i="57"/>
  <c r="AO36" i="57" s="1"/>
  <c r="AN63" i="57"/>
  <c r="AO63" i="57" s="1"/>
  <c r="AP66" i="57"/>
  <c r="AV66" i="57"/>
  <c r="AQ66" i="57"/>
  <c r="AN68" i="57"/>
  <c r="AO68" i="57" s="1"/>
  <c r="AO80" i="57"/>
  <c r="AQ12" i="57"/>
  <c r="AV12" i="57"/>
  <c r="AP46" i="57"/>
  <c r="AV46" i="57"/>
  <c r="AQ46" i="57"/>
  <c r="AV51" i="57"/>
  <c r="AQ51" i="57"/>
  <c r="AP51" i="57"/>
  <c r="AN75" i="57"/>
  <c r="AO75" i="57" s="1"/>
  <c r="AP78" i="57"/>
  <c r="AV78" i="57"/>
  <c r="AQ78" i="57"/>
  <c r="AP84" i="57"/>
  <c r="AV107" i="57"/>
  <c r="AW107" i="57" s="1"/>
  <c r="AQ107" i="57"/>
  <c r="AP107" i="57"/>
  <c r="AO20" i="57"/>
  <c r="AN21" i="57"/>
  <c r="AO21" i="57" s="1"/>
  <c r="AN30" i="57"/>
  <c r="AO30" i="57" s="1"/>
  <c r="AO32" i="57"/>
  <c r="AO40" i="57"/>
  <c r="AN43" i="57"/>
  <c r="AO43" i="57" s="1"/>
  <c r="AO57" i="57"/>
  <c r="AP58" i="57"/>
  <c r="AV58" i="57"/>
  <c r="AQ58" i="57"/>
  <c r="AN60" i="57"/>
  <c r="AO60" i="57" s="1"/>
  <c r="AO72" i="57"/>
  <c r="AQ28" i="57"/>
  <c r="AP28" i="57"/>
  <c r="AP38" i="57"/>
  <c r="AV38" i="57"/>
  <c r="AQ38" i="57"/>
  <c r="AP70" i="57"/>
  <c r="AV70" i="57"/>
  <c r="AQ70" i="57"/>
  <c r="AP82" i="57"/>
  <c r="AQ82" i="57"/>
  <c r="AV82" i="57"/>
  <c r="AP86" i="57"/>
  <c r="AV86" i="57"/>
  <c r="AQ86" i="57"/>
  <c r="AP90" i="57"/>
  <c r="AQ90" i="57"/>
  <c r="AV90" i="57"/>
  <c r="AP94" i="57"/>
  <c r="AV94" i="57"/>
  <c r="AQ94" i="57"/>
  <c r="AP98" i="57"/>
  <c r="AV98" i="57"/>
  <c r="AQ98" i="57"/>
  <c r="AP105" i="57"/>
  <c r="AV105" i="57"/>
  <c r="AW105" i="57" s="1"/>
  <c r="AQ105" i="57"/>
  <c r="AP50" i="57"/>
  <c r="AV50" i="57"/>
  <c r="AQ50" i="57"/>
  <c r="AQ81" i="57"/>
  <c r="AP81" i="57"/>
  <c r="AQ64" i="57" l="1"/>
  <c r="AP64" i="57"/>
  <c r="AV64" i="57"/>
  <c r="AV52" i="57"/>
  <c r="AQ52" i="57"/>
  <c r="AP52" i="57"/>
  <c r="AP9" i="57"/>
  <c r="AV9" i="57"/>
  <c r="AQ9" i="57"/>
  <c r="AP96" i="57"/>
  <c r="AQ96" i="57"/>
  <c r="AV96" i="57"/>
  <c r="AV49" i="57"/>
  <c r="AQ49" i="57"/>
  <c r="AP49" i="57"/>
  <c r="AV45" i="57"/>
  <c r="AQ45" i="57"/>
  <c r="AP45" i="57"/>
  <c r="AQ7" i="57"/>
  <c r="AP7" i="57"/>
  <c r="AV7" i="57"/>
  <c r="AV92" i="57"/>
  <c r="AQ92" i="57"/>
  <c r="AP92" i="57"/>
  <c r="AQ3" i="57"/>
  <c r="AP3" i="57"/>
  <c r="AV3" i="57"/>
  <c r="BC3" i="57" s="1"/>
  <c r="BE3" i="57" s="1"/>
  <c r="AV88" i="57"/>
  <c r="AQ88" i="57"/>
  <c r="AP88" i="57"/>
  <c r="AP33" i="57"/>
  <c r="AV33" i="57"/>
  <c r="AQ33" i="57"/>
  <c r="AV59" i="57"/>
  <c r="AQ59" i="57"/>
  <c r="AP59" i="57"/>
  <c r="AW35" i="57"/>
  <c r="BD35" i="57" s="1"/>
  <c r="BF35" i="57" s="1"/>
  <c r="BC35" i="57"/>
  <c r="BE35" i="57" s="1"/>
  <c r="AW34" i="57"/>
  <c r="BD34" i="57" s="1"/>
  <c r="BF34" i="57" s="1"/>
  <c r="BC34" i="57"/>
  <c r="BE34" i="57" s="1"/>
  <c r="AW19" i="57"/>
  <c r="BD19" i="57" s="1"/>
  <c r="BF19" i="57" s="1"/>
  <c r="BC19" i="57"/>
  <c r="BE19" i="57" s="1"/>
  <c r="AP29" i="57"/>
  <c r="AQ29" i="57"/>
  <c r="AV29" i="57"/>
  <c r="AV77" i="57"/>
  <c r="AQ77" i="57"/>
  <c r="AP77" i="57"/>
  <c r="AQ25" i="57"/>
  <c r="AV25" i="57"/>
  <c r="AP25" i="57"/>
  <c r="AW84" i="57"/>
  <c r="BD84" i="57" s="1"/>
  <c r="BF84" i="57" s="1"/>
  <c r="BC84" i="57"/>
  <c r="BE84" i="57" s="1"/>
  <c r="AW18" i="57"/>
  <c r="BD18" i="57" s="1"/>
  <c r="BF18" i="57" s="1"/>
  <c r="BC18" i="57"/>
  <c r="BE18" i="57" s="1"/>
  <c r="AP15" i="57"/>
  <c r="AV15" i="57"/>
  <c r="AQ15" i="57"/>
  <c r="AV69" i="57"/>
  <c r="AQ69" i="57"/>
  <c r="AP69" i="57"/>
  <c r="AW13" i="57"/>
  <c r="BD13" i="57" s="1"/>
  <c r="BF13" i="57" s="1"/>
  <c r="BC13" i="57"/>
  <c r="BE13" i="57" s="1"/>
  <c r="AW97" i="57"/>
  <c r="BD97" i="57" s="1"/>
  <c r="BF97" i="57" s="1"/>
  <c r="BC97" i="57"/>
  <c r="BE97" i="57" s="1"/>
  <c r="AW37" i="57"/>
  <c r="BD37" i="57" s="1"/>
  <c r="BF37" i="57" s="1"/>
  <c r="BC37" i="57"/>
  <c r="BE37" i="57" s="1"/>
  <c r="AQ84" i="57"/>
  <c r="AV61" i="57"/>
  <c r="AW54" i="57"/>
  <c r="BD54" i="57" s="1"/>
  <c r="BF54" i="57" s="1"/>
  <c r="BC54" i="57"/>
  <c r="BE54" i="57" s="1"/>
  <c r="AQ16" i="57"/>
  <c r="AW85" i="57"/>
  <c r="BD85" i="57" s="1"/>
  <c r="BF85" i="57" s="1"/>
  <c r="BC85" i="57"/>
  <c r="BE85" i="57" s="1"/>
  <c r="AW22" i="57"/>
  <c r="BD22" i="57" s="1"/>
  <c r="BF22" i="57" s="1"/>
  <c r="BC22" i="57"/>
  <c r="BE22" i="57" s="1"/>
  <c r="AW58" i="57"/>
  <c r="BD58" i="57" s="1"/>
  <c r="BF58" i="57" s="1"/>
  <c r="BC58" i="57"/>
  <c r="BE58" i="57" s="1"/>
  <c r="AW95" i="57"/>
  <c r="BD95" i="57" s="1"/>
  <c r="BF95" i="57" s="1"/>
  <c r="BC95" i="57"/>
  <c r="BE95" i="57" s="1"/>
  <c r="AW6" i="57"/>
  <c r="BD6" i="57" s="1"/>
  <c r="BF6" i="57" s="1"/>
  <c r="BC6" i="57"/>
  <c r="BE6" i="57" s="1"/>
  <c r="AW14" i="57"/>
  <c r="BD14" i="57" s="1"/>
  <c r="BF14" i="57" s="1"/>
  <c r="BC14" i="57"/>
  <c r="BE14" i="57" s="1"/>
  <c r="AW55" i="57"/>
  <c r="BD55" i="57" s="1"/>
  <c r="BF55" i="57" s="1"/>
  <c r="BC55" i="57"/>
  <c r="BE55" i="57" s="1"/>
  <c r="AW87" i="57"/>
  <c r="BD87" i="57" s="1"/>
  <c r="BF87" i="57" s="1"/>
  <c r="BC87" i="57"/>
  <c r="BE87" i="57" s="1"/>
  <c r="AW23" i="57"/>
  <c r="BD23" i="57" s="1"/>
  <c r="BF23" i="57" s="1"/>
  <c r="BC23" i="57"/>
  <c r="BE23" i="57" s="1"/>
  <c r="AW86" i="57"/>
  <c r="BD86" i="57" s="1"/>
  <c r="BF86" i="57" s="1"/>
  <c r="BC86" i="57"/>
  <c r="BE86" i="57" s="1"/>
  <c r="AP37" i="57"/>
  <c r="AW12" i="57"/>
  <c r="BD12" i="57" s="1"/>
  <c r="BF12" i="57" s="1"/>
  <c r="BC12" i="57"/>
  <c r="BE12" i="57" s="1"/>
  <c r="AV16" i="57"/>
  <c r="AW83" i="57"/>
  <c r="BD83" i="57" s="1"/>
  <c r="BF83" i="57" s="1"/>
  <c r="BC83" i="57"/>
  <c r="BE83" i="57" s="1"/>
  <c r="AV93" i="57"/>
  <c r="AW26" i="57"/>
  <c r="BD26" i="57" s="1"/>
  <c r="BF26" i="57" s="1"/>
  <c r="BC26" i="57"/>
  <c r="BE26" i="57" s="1"/>
  <c r="AW10" i="57"/>
  <c r="BD10" i="57" s="1"/>
  <c r="BF10" i="57" s="1"/>
  <c r="BC10" i="57"/>
  <c r="BE10" i="57" s="1"/>
  <c r="AQ13" i="57"/>
  <c r="AW47" i="57"/>
  <c r="BD47" i="57" s="1"/>
  <c r="BF47" i="57" s="1"/>
  <c r="BC47" i="57"/>
  <c r="BE47" i="57" s="1"/>
  <c r="AW28" i="57"/>
  <c r="BD28" i="57" s="1"/>
  <c r="BF28" i="57" s="1"/>
  <c r="BC28" i="57"/>
  <c r="BE28" i="57" s="1"/>
  <c r="AW81" i="57"/>
  <c r="BD81" i="57" s="1"/>
  <c r="BF81" i="57" s="1"/>
  <c r="BC81" i="57"/>
  <c r="BE81" i="57" s="1"/>
  <c r="AW50" i="57"/>
  <c r="BD50" i="57" s="1"/>
  <c r="BF50" i="57" s="1"/>
  <c r="BC50" i="57"/>
  <c r="BE50" i="57" s="1"/>
  <c r="AQ37" i="57"/>
  <c r="AW78" i="57"/>
  <c r="BD78" i="57" s="1"/>
  <c r="BF78" i="57" s="1"/>
  <c r="BC78" i="57"/>
  <c r="BE78" i="57" s="1"/>
  <c r="AP93" i="57"/>
  <c r="AW39" i="57"/>
  <c r="BD39" i="57" s="1"/>
  <c r="BF39" i="57" s="1"/>
  <c r="BC39" i="57"/>
  <c r="BE39" i="57" s="1"/>
  <c r="AW11" i="57"/>
  <c r="BD11" i="57" s="1"/>
  <c r="BF11" i="57" s="1"/>
  <c r="BC11" i="57"/>
  <c r="BE11" i="57" s="1"/>
  <c r="AW17" i="57"/>
  <c r="BD17" i="57" s="1"/>
  <c r="BF17" i="57" s="1"/>
  <c r="BC17" i="57"/>
  <c r="BE17" i="57" s="1"/>
  <c r="AP13" i="57"/>
  <c r="AW66" i="57"/>
  <c r="BD66" i="57" s="1"/>
  <c r="BF66" i="57" s="1"/>
  <c r="BC66" i="57"/>
  <c r="BE66" i="57" s="1"/>
  <c r="AW38" i="57"/>
  <c r="BD38" i="57" s="1"/>
  <c r="BF38" i="57" s="1"/>
  <c r="BC38" i="57"/>
  <c r="BE38" i="57" s="1"/>
  <c r="AW82" i="57"/>
  <c r="BD82" i="57" s="1"/>
  <c r="BF82" i="57" s="1"/>
  <c r="BC82" i="57"/>
  <c r="BE82" i="57" s="1"/>
  <c r="AW91" i="57"/>
  <c r="BD91" i="57" s="1"/>
  <c r="BF91" i="57" s="1"/>
  <c r="BC91" i="57"/>
  <c r="BE91" i="57" s="1"/>
  <c r="AW42" i="57"/>
  <c r="BD42" i="57" s="1"/>
  <c r="BF42" i="57" s="1"/>
  <c r="BC42" i="57"/>
  <c r="BE42" i="57" s="1"/>
  <c r="AW62" i="57"/>
  <c r="BD62" i="57" s="1"/>
  <c r="BF62" i="57" s="1"/>
  <c r="BC62" i="57"/>
  <c r="BE62" i="57" s="1"/>
  <c r="AW31" i="57"/>
  <c r="BD31" i="57" s="1"/>
  <c r="BF31" i="57" s="1"/>
  <c r="BC31" i="57"/>
  <c r="BE31" i="57" s="1"/>
  <c r="AW27" i="57"/>
  <c r="BD27" i="57" s="1"/>
  <c r="BF27" i="57" s="1"/>
  <c r="BC27" i="57"/>
  <c r="BE27" i="57" s="1"/>
  <c r="AQ34" i="57"/>
  <c r="AW74" i="57"/>
  <c r="BD74" i="57" s="1"/>
  <c r="BF74" i="57" s="1"/>
  <c r="BC74" i="57"/>
  <c r="BE74" i="57" s="1"/>
  <c r="AW89" i="57"/>
  <c r="BD89" i="57" s="1"/>
  <c r="BF89" i="57" s="1"/>
  <c r="BC89" i="57"/>
  <c r="BE89" i="57" s="1"/>
  <c r="AQ35" i="57"/>
  <c r="AP23" i="57"/>
  <c r="AW79" i="57"/>
  <c r="BD79" i="57" s="1"/>
  <c r="BF79" i="57" s="1"/>
  <c r="BC79" i="57"/>
  <c r="BE79" i="57" s="1"/>
  <c r="AW70" i="57"/>
  <c r="BD70" i="57" s="1"/>
  <c r="BF70" i="57" s="1"/>
  <c r="BC70" i="57"/>
  <c r="BE70" i="57" s="1"/>
  <c r="AW98" i="57"/>
  <c r="BD98" i="57" s="1"/>
  <c r="BF98" i="57" s="1"/>
  <c r="BC98" i="57"/>
  <c r="BE98" i="57" s="1"/>
  <c r="AW94" i="57"/>
  <c r="BD94" i="57" s="1"/>
  <c r="BF94" i="57" s="1"/>
  <c r="BC94" i="57"/>
  <c r="BE94" i="57" s="1"/>
  <c r="AW51" i="57"/>
  <c r="BD51" i="57" s="1"/>
  <c r="BF51" i="57" s="1"/>
  <c r="BC51" i="57"/>
  <c r="BE51" i="57" s="1"/>
  <c r="AW90" i="57"/>
  <c r="BD90" i="57" s="1"/>
  <c r="BF90" i="57" s="1"/>
  <c r="BC90" i="57"/>
  <c r="BE90" i="57" s="1"/>
  <c r="AW46" i="57"/>
  <c r="BD46" i="57" s="1"/>
  <c r="BF46" i="57" s="1"/>
  <c r="BC46" i="57"/>
  <c r="BE46" i="57" s="1"/>
  <c r="AW67" i="57"/>
  <c r="BD67" i="57" s="1"/>
  <c r="BF67" i="57" s="1"/>
  <c r="BC67" i="57"/>
  <c r="BE67" i="57" s="1"/>
  <c r="AW53" i="57"/>
  <c r="BD53" i="57" s="1"/>
  <c r="BF53" i="57" s="1"/>
  <c r="BC53" i="57"/>
  <c r="BE53" i="57" s="1"/>
  <c r="AV36" i="57"/>
  <c r="AQ36" i="57"/>
  <c r="AP36" i="57"/>
  <c r="AV76" i="57"/>
  <c r="AQ76" i="57"/>
  <c r="AP76" i="57"/>
  <c r="AP21" i="57"/>
  <c r="AV21" i="57"/>
  <c r="AQ21" i="57"/>
  <c r="AQ24" i="57"/>
  <c r="AP24" i="57"/>
  <c r="AV24" i="57"/>
  <c r="AP8" i="57"/>
  <c r="AV8" i="57"/>
  <c r="AQ8" i="57"/>
  <c r="AQ5" i="57"/>
  <c r="AP5" i="57"/>
  <c r="AV5" i="57"/>
  <c r="AQ57" i="57"/>
  <c r="AP57" i="57"/>
  <c r="AV57" i="57"/>
  <c r="AV48" i="57"/>
  <c r="AQ48" i="57"/>
  <c r="AP48" i="57"/>
  <c r="AV44" i="57"/>
  <c r="AQ44" i="57"/>
  <c r="AP44" i="57"/>
  <c r="AV40" i="57"/>
  <c r="AQ40" i="57"/>
  <c r="AP40" i="57"/>
  <c r="AV80" i="57"/>
  <c r="AQ80" i="57"/>
  <c r="AP80" i="57"/>
  <c r="AQ65" i="57"/>
  <c r="AP65" i="57"/>
  <c r="AV65" i="57"/>
  <c r="AQ73" i="57"/>
  <c r="AP73" i="57"/>
  <c r="AV73" i="57"/>
  <c r="AV71" i="57"/>
  <c r="AQ71" i="57"/>
  <c r="AP71" i="57"/>
  <c r="AV43" i="57"/>
  <c r="AQ43" i="57"/>
  <c r="AP43" i="57"/>
  <c r="AV68" i="57"/>
  <c r="AQ68" i="57"/>
  <c r="AP68" i="57"/>
  <c r="AV56" i="57"/>
  <c r="AQ56" i="57"/>
  <c r="AP56" i="57"/>
  <c r="AV72" i="57"/>
  <c r="AQ72" i="57"/>
  <c r="AP72" i="57"/>
  <c r="AP4" i="57"/>
  <c r="AQ4" i="57"/>
  <c r="AV4" i="57"/>
  <c r="AP20" i="57"/>
  <c r="AV20" i="57"/>
  <c r="AQ20" i="57"/>
  <c r="AQ41" i="57"/>
  <c r="AP41" i="57"/>
  <c r="AV41" i="57"/>
  <c r="AV63" i="57"/>
  <c r="AQ63" i="57"/>
  <c r="AP63" i="57"/>
  <c r="AQ32" i="57"/>
  <c r="AP32" i="57"/>
  <c r="AV32" i="57"/>
  <c r="AV75" i="57"/>
  <c r="AQ75" i="57"/>
  <c r="AP75" i="57"/>
  <c r="AP30" i="57"/>
  <c r="AV30" i="57"/>
  <c r="AQ30" i="57"/>
  <c r="AV60" i="57"/>
  <c r="AQ60" i="57"/>
  <c r="AP60" i="57"/>
  <c r="AW3" i="57"/>
  <c r="BD3" i="57" s="1"/>
  <c r="BF3" i="57" s="1"/>
  <c r="AW32" i="57" l="1"/>
  <c r="BD32" i="57" s="1"/>
  <c r="BF32" i="57" s="1"/>
  <c r="BC32" i="57"/>
  <c r="BE32" i="57" s="1"/>
  <c r="AW57" i="57"/>
  <c r="BD57" i="57" s="1"/>
  <c r="BF57" i="57" s="1"/>
  <c r="BC57" i="57"/>
  <c r="BE57" i="57" s="1"/>
  <c r="AW24" i="57"/>
  <c r="BD24" i="57" s="1"/>
  <c r="BF24" i="57" s="1"/>
  <c r="BC24" i="57"/>
  <c r="BE24" i="57" s="1"/>
  <c r="AW16" i="57"/>
  <c r="BD16" i="57" s="1"/>
  <c r="BF16" i="57" s="1"/>
  <c r="BC16" i="57"/>
  <c r="BE16" i="57" s="1"/>
  <c r="AW33" i="57"/>
  <c r="BD33" i="57" s="1"/>
  <c r="BF33" i="57" s="1"/>
  <c r="BC33" i="57"/>
  <c r="BE33" i="57" s="1"/>
  <c r="AW45" i="57"/>
  <c r="BD45" i="57" s="1"/>
  <c r="BF45" i="57" s="1"/>
  <c r="BC45" i="57"/>
  <c r="BE45" i="57" s="1"/>
  <c r="AW9" i="57"/>
  <c r="BD9" i="57" s="1"/>
  <c r="BF9" i="57" s="1"/>
  <c r="BC9" i="57"/>
  <c r="BE9" i="57" s="1"/>
  <c r="AW20" i="57"/>
  <c r="BD20" i="57" s="1"/>
  <c r="BF20" i="57" s="1"/>
  <c r="BC20" i="57"/>
  <c r="BE20" i="57" s="1"/>
  <c r="AW43" i="57"/>
  <c r="BD43" i="57" s="1"/>
  <c r="BF43" i="57" s="1"/>
  <c r="BC43" i="57"/>
  <c r="BE43" i="57" s="1"/>
  <c r="AW65" i="57"/>
  <c r="BD65" i="57" s="1"/>
  <c r="BF65" i="57" s="1"/>
  <c r="BC65" i="57"/>
  <c r="BE65" i="57" s="1"/>
  <c r="AW77" i="57"/>
  <c r="BD77" i="57" s="1"/>
  <c r="BF77" i="57" s="1"/>
  <c r="BC77" i="57"/>
  <c r="BE77" i="57" s="1"/>
  <c r="AW56" i="57"/>
  <c r="BD56" i="57" s="1"/>
  <c r="BF56" i="57" s="1"/>
  <c r="BC56" i="57"/>
  <c r="BE56" i="57" s="1"/>
  <c r="AW36" i="57"/>
  <c r="BD36" i="57" s="1"/>
  <c r="BF36" i="57" s="1"/>
  <c r="BC36" i="57"/>
  <c r="BE36" i="57" s="1"/>
  <c r="AW61" i="57"/>
  <c r="BD61" i="57" s="1"/>
  <c r="BF61" i="57" s="1"/>
  <c r="BC61" i="57"/>
  <c r="BE61" i="57" s="1"/>
  <c r="AW29" i="57"/>
  <c r="BD29" i="57" s="1"/>
  <c r="BF29" i="57" s="1"/>
  <c r="BC29" i="57"/>
  <c r="BE29" i="57" s="1"/>
  <c r="AW7" i="57"/>
  <c r="BD7" i="57" s="1"/>
  <c r="BF7" i="57" s="1"/>
  <c r="BC7" i="57"/>
  <c r="BE7" i="57" s="1"/>
  <c r="AW49" i="57"/>
  <c r="BD49" i="57" s="1"/>
  <c r="BF49" i="57" s="1"/>
  <c r="BC49" i="57"/>
  <c r="BE49" i="57" s="1"/>
  <c r="AW72" i="57"/>
  <c r="BD72" i="57" s="1"/>
  <c r="BF72" i="57" s="1"/>
  <c r="BC72" i="57"/>
  <c r="BE72" i="57" s="1"/>
  <c r="AW4" i="57"/>
  <c r="BD4" i="57" s="1"/>
  <c r="BF4" i="57" s="1"/>
  <c r="BC4" i="57"/>
  <c r="BE4" i="57" s="1"/>
  <c r="AW44" i="57"/>
  <c r="BD44" i="57" s="1"/>
  <c r="BF44" i="57" s="1"/>
  <c r="BC44" i="57"/>
  <c r="BE44" i="57" s="1"/>
  <c r="AW63" i="57"/>
  <c r="BD63" i="57" s="1"/>
  <c r="BF63" i="57" s="1"/>
  <c r="BC63" i="57"/>
  <c r="BE63" i="57" s="1"/>
  <c r="AW71" i="57"/>
  <c r="BD71" i="57" s="1"/>
  <c r="BF71" i="57" s="1"/>
  <c r="BC71" i="57"/>
  <c r="BE71" i="57" s="1"/>
  <c r="AW21" i="57"/>
  <c r="BD21" i="57" s="1"/>
  <c r="BF21" i="57" s="1"/>
  <c r="BC21" i="57"/>
  <c r="BE21" i="57" s="1"/>
  <c r="AW88" i="57"/>
  <c r="BD88" i="57" s="1"/>
  <c r="BF88" i="57" s="1"/>
  <c r="BC88" i="57"/>
  <c r="BE88" i="57" s="1"/>
  <c r="AW96" i="57"/>
  <c r="BD96" i="57" s="1"/>
  <c r="BF96" i="57" s="1"/>
  <c r="BC96" i="57"/>
  <c r="BE96" i="57" s="1"/>
  <c r="AW52" i="57"/>
  <c r="BD52" i="57" s="1"/>
  <c r="BF52" i="57" s="1"/>
  <c r="BC52" i="57"/>
  <c r="BE52" i="57" s="1"/>
  <c r="AW76" i="57"/>
  <c r="BD76" i="57" s="1"/>
  <c r="BF76" i="57" s="1"/>
  <c r="BC76" i="57"/>
  <c r="BE76" i="57" s="1"/>
  <c r="AW30" i="57"/>
  <c r="BD30" i="57" s="1"/>
  <c r="BF30" i="57" s="1"/>
  <c r="BC30" i="57"/>
  <c r="BE30" i="57" s="1"/>
  <c r="AW92" i="57"/>
  <c r="BD92" i="57" s="1"/>
  <c r="BF92" i="57" s="1"/>
  <c r="BC92" i="57"/>
  <c r="BE92" i="57" s="1"/>
  <c r="AW41" i="57"/>
  <c r="BD41" i="57" s="1"/>
  <c r="BF41" i="57" s="1"/>
  <c r="BC41" i="57"/>
  <c r="BE41" i="57" s="1"/>
  <c r="AW80" i="57"/>
  <c r="BD80" i="57" s="1"/>
  <c r="BF80" i="57" s="1"/>
  <c r="BC80" i="57"/>
  <c r="BE80" i="57" s="1"/>
  <c r="AW93" i="57"/>
  <c r="BD93" i="57" s="1"/>
  <c r="BF93" i="57" s="1"/>
  <c r="BC93" i="57"/>
  <c r="BE93" i="57" s="1"/>
  <c r="AW69" i="57"/>
  <c r="BD69" i="57" s="1"/>
  <c r="BF69" i="57" s="1"/>
  <c r="BC69" i="57"/>
  <c r="BE69" i="57" s="1"/>
  <c r="AW64" i="57"/>
  <c r="BD64" i="57" s="1"/>
  <c r="BF64" i="57" s="1"/>
  <c r="BC64" i="57"/>
  <c r="BE64" i="57" s="1"/>
  <c r="AW60" i="57"/>
  <c r="BD60" i="57" s="1"/>
  <c r="BF60" i="57" s="1"/>
  <c r="BC60" i="57"/>
  <c r="BE60" i="57" s="1"/>
  <c r="AW40" i="57"/>
  <c r="BD40" i="57" s="1"/>
  <c r="BF40" i="57" s="1"/>
  <c r="BC40" i="57"/>
  <c r="BE40" i="57" s="1"/>
  <c r="AW5" i="57"/>
  <c r="BD5" i="57" s="1"/>
  <c r="BF5" i="57" s="1"/>
  <c r="BC5" i="57"/>
  <c r="BE5" i="57" s="1"/>
  <c r="AW73" i="57"/>
  <c r="BD73" i="57" s="1"/>
  <c r="BF73" i="57" s="1"/>
  <c r="BC73" i="57"/>
  <c r="BE73" i="57" s="1"/>
  <c r="AW75" i="57"/>
  <c r="BD75" i="57" s="1"/>
  <c r="BF75" i="57" s="1"/>
  <c r="BC75" i="57"/>
  <c r="BE75" i="57" s="1"/>
  <c r="AW68" i="57"/>
  <c r="BD68" i="57" s="1"/>
  <c r="BF68" i="57" s="1"/>
  <c r="BC68" i="57"/>
  <c r="BE68" i="57" s="1"/>
  <c r="AW48" i="57"/>
  <c r="BD48" i="57" s="1"/>
  <c r="BF48" i="57" s="1"/>
  <c r="BC48" i="57"/>
  <c r="BE48" i="57" s="1"/>
  <c r="AW8" i="57"/>
  <c r="BD8" i="57" s="1"/>
  <c r="BF8" i="57" s="1"/>
  <c r="BF99" i="57" s="1"/>
  <c r="D4" i="52" s="1"/>
  <c r="BC8" i="57"/>
  <c r="BE8" i="57" s="1"/>
  <c r="AW25" i="57"/>
  <c r="BD25" i="57" s="1"/>
  <c r="BF25" i="57" s="1"/>
  <c r="BC25" i="57"/>
  <c r="BE25" i="57" s="1"/>
  <c r="AW59" i="57"/>
  <c r="BD59" i="57" s="1"/>
  <c r="BF59" i="57" s="1"/>
  <c r="BC59" i="57"/>
  <c r="BE59" i="57" s="1"/>
  <c r="AW15" i="57"/>
  <c r="BD15" i="57" s="1"/>
  <c r="BF15" i="57" s="1"/>
  <c r="BC15" i="57"/>
  <c r="BE15" i="57" s="1"/>
  <c r="AW99" i="57"/>
  <c r="H102" i="57" s="1"/>
  <c r="AV99" i="57"/>
  <c r="H101" i="57" s="1"/>
  <c r="AU387" i="56" l="1"/>
  <c r="AR387" i="56"/>
  <c r="AM387" i="56"/>
  <c r="AL387" i="56"/>
  <c r="AK387" i="56"/>
  <c r="AJ387" i="56"/>
  <c r="AI387" i="56"/>
  <c r="AH387" i="56"/>
  <c r="AG387" i="56"/>
  <c r="AF387" i="56"/>
  <c r="AE387" i="56"/>
  <c r="AD387" i="56"/>
  <c r="AN387" i="56" s="1"/>
  <c r="AO387" i="56" s="1"/>
  <c r="Q387" i="56"/>
  <c r="AU386" i="56"/>
  <c r="AR386" i="56"/>
  <c r="AM386" i="56"/>
  <c r="AL386" i="56"/>
  <c r="AK386" i="56"/>
  <c r="AJ386" i="56"/>
  <c r="AI386" i="56"/>
  <c r="AH386" i="56"/>
  <c r="AG386" i="56"/>
  <c r="AF386" i="56"/>
  <c r="AE386" i="56"/>
  <c r="AD386" i="56"/>
  <c r="Q386" i="56"/>
  <c r="AU385" i="56"/>
  <c r="AR385" i="56"/>
  <c r="AM385" i="56"/>
  <c r="AL385" i="56"/>
  <c r="AK385" i="56"/>
  <c r="AJ385" i="56"/>
  <c r="AI385" i="56"/>
  <c r="AH385" i="56"/>
  <c r="AG385" i="56"/>
  <c r="AF385" i="56"/>
  <c r="AE385" i="56"/>
  <c r="AD385" i="56"/>
  <c r="Q385" i="56"/>
  <c r="AU384" i="56"/>
  <c r="AR384" i="56"/>
  <c r="AM384" i="56"/>
  <c r="AL384" i="56"/>
  <c r="AK384" i="56"/>
  <c r="AJ384" i="56"/>
  <c r="AI384" i="56"/>
  <c r="AH384" i="56"/>
  <c r="AG384" i="56"/>
  <c r="AF384" i="56"/>
  <c r="AE384" i="56"/>
  <c r="AD384" i="56"/>
  <c r="AN384" i="56" s="1"/>
  <c r="Q384" i="56"/>
  <c r="AO384" i="56" s="1"/>
  <c r="AU383" i="56"/>
  <c r="AM383" i="56"/>
  <c r="AL383" i="56"/>
  <c r="AK383" i="56"/>
  <c r="AJ383" i="56"/>
  <c r="AI383" i="56"/>
  <c r="AH383" i="56"/>
  <c r="AG383" i="56"/>
  <c r="AF383" i="56"/>
  <c r="AE383" i="56"/>
  <c r="AD383" i="56"/>
  <c r="Q383" i="56"/>
  <c r="AU382" i="56"/>
  <c r="AR382" i="56"/>
  <c r="AM382" i="56"/>
  <c r="AL382" i="56"/>
  <c r="AK382" i="56"/>
  <c r="AJ382" i="56"/>
  <c r="AI382" i="56"/>
  <c r="AH382" i="56"/>
  <c r="AG382" i="56"/>
  <c r="AF382" i="56"/>
  <c r="AE382" i="56"/>
  <c r="AD382" i="56"/>
  <c r="Q382" i="56"/>
  <c r="AU381" i="56"/>
  <c r="AR381" i="56"/>
  <c r="AM381" i="56"/>
  <c r="AL381" i="56"/>
  <c r="AK381" i="56"/>
  <c r="AJ381" i="56"/>
  <c r="AI381" i="56"/>
  <c r="AH381" i="56"/>
  <c r="AG381" i="56"/>
  <c r="AF381" i="56"/>
  <c r="AE381" i="56"/>
  <c r="AD381" i="56"/>
  <c r="Q381" i="56"/>
  <c r="AU380" i="56"/>
  <c r="AR380" i="56"/>
  <c r="AM380" i="56"/>
  <c r="AL380" i="56"/>
  <c r="AK380" i="56"/>
  <c r="AJ380" i="56"/>
  <c r="AI380" i="56"/>
  <c r="AH380" i="56"/>
  <c r="AG380" i="56"/>
  <c r="AF380" i="56"/>
  <c r="AN380" i="56" s="1"/>
  <c r="AE380" i="56"/>
  <c r="AD380" i="56"/>
  <c r="Q380" i="56"/>
  <c r="AU379" i="56"/>
  <c r="AM379" i="56"/>
  <c r="AL379" i="56"/>
  <c r="AK379" i="56"/>
  <c r="AJ379" i="56"/>
  <c r="AI379" i="56"/>
  <c r="AH379" i="56"/>
  <c r="AG379" i="56"/>
  <c r="AF379" i="56"/>
  <c r="AE379" i="56"/>
  <c r="AD379" i="56"/>
  <c r="Q379" i="56"/>
  <c r="AU378" i="56"/>
  <c r="AM378" i="56"/>
  <c r="AL378" i="56"/>
  <c r="AK378" i="56"/>
  <c r="AJ378" i="56"/>
  <c r="AI378" i="56"/>
  <c r="AH378" i="56"/>
  <c r="AG378" i="56"/>
  <c r="AF378" i="56"/>
  <c r="AE378" i="56"/>
  <c r="AD378" i="56"/>
  <c r="Q378" i="56"/>
  <c r="AU377" i="56"/>
  <c r="AM377" i="56"/>
  <c r="AL377" i="56"/>
  <c r="AK377" i="56"/>
  <c r="AJ377" i="56"/>
  <c r="AI377" i="56"/>
  <c r="AH377" i="56"/>
  <c r="AG377" i="56"/>
  <c r="AF377" i="56"/>
  <c r="AE377" i="56"/>
  <c r="AD377" i="56"/>
  <c r="Q377" i="56"/>
  <c r="AU376" i="56"/>
  <c r="AM376" i="56"/>
  <c r="AL376" i="56"/>
  <c r="AK376" i="56"/>
  <c r="AJ376" i="56"/>
  <c r="AI376" i="56"/>
  <c r="AH376" i="56"/>
  <c r="AG376" i="56"/>
  <c r="AF376" i="56"/>
  <c r="AN376" i="56" s="1"/>
  <c r="AE376" i="56"/>
  <c r="AD376" i="56"/>
  <c r="Q376" i="56"/>
  <c r="AU375" i="56"/>
  <c r="AM375" i="56"/>
  <c r="AL375" i="56"/>
  <c r="AK375" i="56"/>
  <c r="AJ375" i="56"/>
  <c r="AI375" i="56"/>
  <c r="AH375" i="56"/>
  <c r="AG375" i="56"/>
  <c r="AF375" i="56"/>
  <c r="AE375" i="56"/>
  <c r="AD375" i="56"/>
  <c r="Q375" i="56"/>
  <c r="AU374" i="56"/>
  <c r="AM374" i="56"/>
  <c r="AL374" i="56"/>
  <c r="AK374" i="56"/>
  <c r="AJ374" i="56"/>
  <c r="AI374" i="56"/>
  <c r="AH374" i="56"/>
  <c r="AG374" i="56"/>
  <c r="AF374" i="56"/>
  <c r="AE374" i="56"/>
  <c r="AD374" i="56"/>
  <c r="Q374" i="56"/>
  <c r="AU373" i="56"/>
  <c r="AM373" i="56"/>
  <c r="AL373" i="56"/>
  <c r="AK373" i="56"/>
  <c r="AJ373" i="56"/>
  <c r="AI373" i="56"/>
  <c r="AH373" i="56"/>
  <c r="AG373" i="56"/>
  <c r="AF373" i="56"/>
  <c r="AE373" i="56"/>
  <c r="AD373" i="56"/>
  <c r="AN373" i="56" s="1"/>
  <c r="Q373" i="56"/>
  <c r="AU372" i="56"/>
  <c r="AM372" i="56"/>
  <c r="AL372" i="56"/>
  <c r="AK372" i="56"/>
  <c r="AJ372" i="56"/>
  <c r="AI372" i="56"/>
  <c r="AH372" i="56"/>
  <c r="AG372" i="56"/>
  <c r="AF372" i="56"/>
  <c r="AN372" i="56" s="1"/>
  <c r="AE372" i="56"/>
  <c r="AD372" i="56"/>
  <c r="Q372" i="56"/>
  <c r="AU371" i="56"/>
  <c r="AM371" i="56"/>
  <c r="AL371" i="56"/>
  <c r="AK371" i="56"/>
  <c r="AJ371" i="56"/>
  <c r="AI371" i="56"/>
  <c r="AH371" i="56"/>
  <c r="AG371" i="56"/>
  <c r="AF371" i="56"/>
  <c r="AE371" i="56"/>
  <c r="AD371" i="56"/>
  <c r="Q371" i="56"/>
  <c r="AU370" i="56"/>
  <c r="AR370" i="56"/>
  <c r="AM370" i="56"/>
  <c r="AL370" i="56"/>
  <c r="AK370" i="56"/>
  <c r="AJ370" i="56"/>
  <c r="AI370" i="56"/>
  <c r="AH370" i="56"/>
  <c r="AG370" i="56"/>
  <c r="AF370" i="56"/>
  <c r="AE370" i="56"/>
  <c r="AD370" i="56"/>
  <c r="Q370" i="56"/>
  <c r="AU369" i="56"/>
  <c r="AR369" i="56"/>
  <c r="AM369" i="56"/>
  <c r="AL369" i="56"/>
  <c r="AK369" i="56"/>
  <c r="AJ369" i="56"/>
  <c r="AI369" i="56"/>
  <c r="AH369" i="56"/>
  <c r="AG369" i="56"/>
  <c r="AF369" i="56"/>
  <c r="AE369" i="56"/>
  <c r="AD369" i="56"/>
  <c r="Q369" i="56"/>
  <c r="AU368" i="56"/>
  <c r="AR368" i="56"/>
  <c r="AM368" i="56"/>
  <c r="AL368" i="56"/>
  <c r="AK368" i="56"/>
  <c r="AJ368" i="56"/>
  <c r="AI368" i="56"/>
  <c r="AH368" i="56"/>
  <c r="AG368" i="56"/>
  <c r="AF368" i="56"/>
  <c r="AE368" i="56"/>
  <c r="AD368" i="56"/>
  <c r="Q368" i="56"/>
  <c r="AU367" i="56"/>
  <c r="AR367" i="56"/>
  <c r="AM367" i="56"/>
  <c r="AL367" i="56"/>
  <c r="AK367" i="56"/>
  <c r="AJ367" i="56"/>
  <c r="AI367" i="56"/>
  <c r="AH367" i="56"/>
  <c r="AG367" i="56"/>
  <c r="AF367" i="56"/>
  <c r="AE367" i="56"/>
  <c r="AD367" i="56"/>
  <c r="Q367" i="56"/>
  <c r="AU366" i="56"/>
  <c r="AR366" i="56"/>
  <c r="AM366" i="56"/>
  <c r="AL366" i="56"/>
  <c r="AK366" i="56"/>
  <c r="AJ366" i="56"/>
  <c r="AI366" i="56"/>
  <c r="AH366" i="56"/>
  <c r="AG366" i="56"/>
  <c r="AF366" i="56"/>
  <c r="AE366" i="56"/>
  <c r="AD366" i="56"/>
  <c r="Q366" i="56"/>
  <c r="AU365" i="56"/>
  <c r="AR365" i="56"/>
  <c r="AM365" i="56"/>
  <c r="AL365" i="56"/>
  <c r="AK365" i="56"/>
  <c r="AJ365" i="56"/>
  <c r="AI365" i="56"/>
  <c r="AH365" i="56"/>
  <c r="AG365" i="56"/>
  <c r="AF365" i="56"/>
  <c r="AE365" i="56"/>
  <c r="AD365" i="56"/>
  <c r="Q365" i="56"/>
  <c r="AU364" i="56"/>
  <c r="AR364" i="56"/>
  <c r="AM364" i="56"/>
  <c r="AL364" i="56"/>
  <c r="AK364" i="56"/>
  <c r="AJ364" i="56"/>
  <c r="AI364" i="56"/>
  <c r="AH364" i="56"/>
  <c r="AG364" i="56"/>
  <c r="AF364" i="56"/>
  <c r="AE364" i="56"/>
  <c r="AD364" i="56"/>
  <c r="Q364" i="56"/>
  <c r="AU363" i="56"/>
  <c r="AR363" i="56"/>
  <c r="AM363" i="56"/>
  <c r="AL363" i="56"/>
  <c r="AK363" i="56"/>
  <c r="AJ363" i="56"/>
  <c r="AI363" i="56"/>
  <c r="AH363" i="56"/>
  <c r="AG363" i="56"/>
  <c r="AF363" i="56"/>
  <c r="AE363" i="56"/>
  <c r="AD363" i="56"/>
  <c r="AN363" i="56" s="1"/>
  <c r="AO363" i="56" s="1"/>
  <c r="AP363" i="56" s="1"/>
  <c r="Q363" i="56"/>
  <c r="AU362" i="56"/>
  <c r="AR362" i="56"/>
  <c r="AM362" i="56"/>
  <c r="AL362" i="56"/>
  <c r="AK362" i="56"/>
  <c r="AJ362" i="56"/>
  <c r="AI362" i="56"/>
  <c r="AH362" i="56"/>
  <c r="AG362" i="56"/>
  <c r="AF362" i="56"/>
  <c r="AE362" i="56"/>
  <c r="AD362" i="56"/>
  <c r="Q362" i="56"/>
  <c r="AU361" i="56"/>
  <c r="AR361" i="56"/>
  <c r="AM361" i="56"/>
  <c r="AL361" i="56"/>
  <c r="AK361" i="56"/>
  <c r="AJ361" i="56"/>
  <c r="AI361" i="56"/>
  <c r="AH361" i="56"/>
  <c r="AG361" i="56"/>
  <c r="AF361" i="56"/>
  <c r="AN361" i="56" s="1"/>
  <c r="AE361" i="56"/>
  <c r="AD361" i="56"/>
  <c r="Q361" i="56"/>
  <c r="AU360" i="56"/>
  <c r="AR360" i="56"/>
  <c r="AM360" i="56"/>
  <c r="AL360" i="56"/>
  <c r="AK360" i="56"/>
  <c r="AJ360" i="56"/>
  <c r="AI360" i="56"/>
  <c r="AH360" i="56"/>
  <c r="AG360" i="56"/>
  <c r="AF360" i="56"/>
  <c r="AE360" i="56"/>
  <c r="AD360" i="56"/>
  <c r="Q360" i="56"/>
  <c r="AU359" i="56"/>
  <c r="AR359" i="56"/>
  <c r="AM359" i="56"/>
  <c r="AL359" i="56"/>
  <c r="AK359" i="56"/>
  <c r="AJ359" i="56"/>
  <c r="AI359" i="56"/>
  <c r="AH359" i="56"/>
  <c r="AG359" i="56"/>
  <c r="AF359" i="56"/>
  <c r="AE359" i="56"/>
  <c r="AD359" i="56"/>
  <c r="Q359" i="56"/>
  <c r="AU358" i="56"/>
  <c r="AR358" i="56"/>
  <c r="AM358" i="56"/>
  <c r="AL358" i="56"/>
  <c r="AK358" i="56"/>
  <c r="AJ358" i="56"/>
  <c r="AI358" i="56"/>
  <c r="AH358" i="56"/>
  <c r="AG358" i="56"/>
  <c r="AF358" i="56"/>
  <c r="AE358" i="56"/>
  <c r="AD358" i="56"/>
  <c r="Q358" i="56"/>
  <c r="AU357" i="56"/>
  <c r="AR357" i="56"/>
  <c r="AM357" i="56"/>
  <c r="AL357" i="56"/>
  <c r="AK357" i="56"/>
  <c r="AJ357" i="56"/>
  <c r="AI357" i="56"/>
  <c r="AH357" i="56"/>
  <c r="AG357" i="56"/>
  <c r="AF357" i="56"/>
  <c r="AE357" i="56"/>
  <c r="AD357" i="56"/>
  <c r="Q357" i="56"/>
  <c r="AU356" i="56"/>
  <c r="AR356" i="56"/>
  <c r="AM356" i="56"/>
  <c r="AL356" i="56"/>
  <c r="AK356" i="56"/>
  <c r="AJ356" i="56"/>
  <c r="AI356" i="56"/>
  <c r="AH356" i="56"/>
  <c r="AG356" i="56"/>
  <c r="AF356" i="56"/>
  <c r="AE356" i="56"/>
  <c r="AD356" i="56"/>
  <c r="Q356" i="56"/>
  <c r="AU355" i="56"/>
  <c r="AR355" i="56"/>
  <c r="AM355" i="56"/>
  <c r="AL355" i="56"/>
  <c r="AK355" i="56"/>
  <c r="AJ355" i="56"/>
  <c r="AI355" i="56"/>
  <c r="AH355" i="56"/>
  <c r="AG355" i="56"/>
  <c r="AF355" i="56"/>
  <c r="AE355" i="56"/>
  <c r="AD355" i="56"/>
  <c r="Q355" i="56"/>
  <c r="AU354" i="56"/>
  <c r="AR354" i="56"/>
  <c r="AM354" i="56"/>
  <c r="AL354" i="56"/>
  <c r="AK354" i="56"/>
  <c r="AJ354" i="56"/>
  <c r="AI354" i="56"/>
  <c r="AH354" i="56"/>
  <c r="AG354" i="56"/>
  <c r="AF354" i="56"/>
  <c r="AE354" i="56"/>
  <c r="AD354" i="56"/>
  <c r="Q354" i="56"/>
  <c r="AU353" i="56"/>
  <c r="AR353" i="56"/>
  <c r="AM353" i="56"/>
  <c r="AL353" i="56"/>
  <c r="AK353" i="56"/>
  <c r="AJ353" i="56"/>
  <c r="AI353" i="56"/>
  <c r="AH353" i="56"/>
  <c r="AG353" i="56"/>
  <c r="AF353" i="56"/>
  <c r="AN353" i="56" s="1"/>
  <c r="AE353" i="56"/>
  <c r="AD353" i="56"/>
  <c r="Q353" i="56"/>
  <c r="AU352" i="56"/>
  <c r="AR352" i="56"/>
  <c r="AM352" i="56"/>
  <c r="AL352" i="56"/>
  <c r="AK352" i="56"/>
  <c r="AJ352" i="56"/>
  <c r="AI352" i="56"/>
  <c r="AH352" i="56"/>
  <c r="AG352" i="56"/>
  <c r="AF352" i="56"/>
  <c r="AE352" i="56"/>
  <c r="AD352" i="56"/>
  <c r="Q352" i="56"/>
  <c r="AU351" i="56"/>
  <c r="AR351" i="56"/>
  <c r="AM351" i="56"/>
  <c r="AL351" i="56"/>
  <c r="AK351" i="56"/>
  <c r="AJ351" i="56"/>
  <c r="AI351" i="56"/>
  <c r="AH351" i="56"/>
  <c r="AG351" i="56"/>
  <c r="AF351" i="56"/>
  <c r="AE351" i="56"/>
  <c r="AD351" i="56"/>
  <c r="Q351" i="56"/>
  <c r="AU350" i="56"/>
  <c r="AR350" i="56"/>
  <c r="AM350" i="56"/>
  <c r="AL350" i="56"/>
  <c r="AK350" i="56"/>
  <c r="AJ350" i="56"/>
  <c r="AI350" i="56"/>
  <c r="AH350" i="56"/>
  <c r="AG350" i="56"/>
  <c r="AF350" i="56"/>
  <c r="AE350" i="56"/>
  <c r="AD350" i="56"/>
  <c r="Q350" i="56"/>
  <c r="AU349" i="56"/>
  <c r="AR349" i="56"/>
  <c r="AM349" i="56"/>
  <c r="AL349" i="56"/>
  <c r="AK349" i="56"/>
  <c r="AJ349" i="56"/>
  <c r="AI349" i="56"/>
  <c r="AH349" i="56"/>
  <c r="AG349" i="56"/>
  <c r="AF349" i="56"/>
  <c r="AE349" i="56"/>
  <c r="AD349" i="56"/>
  <c r="Q349" i="56"/>
  <c r="AU348" i="56"/>
  <c r="AR348" i="56"/>
  <c r="AM348" i="56"/>
  <c r="AL348" i="56"/>
  <c r="AK348" i="56"/>
  <c r="AJ348" i="56"/>
  <c r="AI348" i="56"/>
  <c r="AH348" i="56"/>
  <c r="AG348" i="56"/>
  <c r="AF348" i="56"/>
  <c r="AE348" i="56"/>
  <c r="AD348" i="56"/>
  <c r="Q348" i="56"/>
  <c r="AU347" i="56"/>
  <c r="AR347" i="56"/>
  <c r="AM347" i="56"/>
  <c r="AL347" i="56"/>
  <c r="AK347" i="56"/>
  <c r="AJ347" i="56"/>
  <c r="AI347" i="56"/>
  <c r="AH347" i="56"/>
  <c r="AG347" i="56"/>
  <c r="AF347" i="56"/>
  <c r="AE347" i="56"/>
  <c r="AD347" i="56"/>
  <c r="Q347" i="56"/>
  <c r="AU346" i="56"/>
  <c r="AR346" i="56"/>
  <c r="AM346" i="56"/>
  <c r="AL346" i="56"/>
  <c r="AK346" i="56"/>
  <c r="AJ346" i="56"/>
  <c r="AI346" i="56"/>
  <c r="AH346" i="56"/>
  <c r="AG346" i="56"/>
  <c r="AF346" i="56"/>
  <c r="AE346" i="56"/>
  <c r="AD346" i="56"/>
  <c r="Q346" i="56"/>
  <c r="AU345" i="56"/>
  <c r="AR345" i="56"/>
  <c r="AM345" i="56"/>
  <c r="AL345" i="56"/>
  <c r="AK345" i="56"/>
  <c r="AJ345" i="56"/>
  <c r="AI345" i="56"/>
  <c r="AH345" i="56"/>
  <c r="AG345" i="56"/>
  <c r="AF345" i="56"/>
  <c r="AN345" i="56" s="1"/>
  <c r="AE345" i="56"/>
  <c r="AD345" i="56"/>
  <c r="Q345" i="56"/>
  <c r="AU344" i="56"/>
  <c r="AR344" i="56"/>
  <c r="AM344" i="56"/>
  <c r="AL344" i="56"/>
  <c r="AK344" i="56"/>
  <c r="AJ344" i="56"/>
  <c r="AI344" i="56"/>
  <c r="AH344" i="56"/>
  <c r="AG344" i="56"/>
  <c r="AF344" i="56"/>
  <c r="AE344" i="56"/>
  <c r="AD344" i="56"/>
  <c r="Q344" i="56"/>
  <c r="AU343" i="56"/>
  <c r="AR343" i="56"/>
  <c r="AM343" i="56"/>
  <c r="AL343" i="56"/>
  <c r="AK343" i="56"/>
  <c r="AJ343" i="56"/>
  <c r="AI343" i="56"/>
  <c r="AH343" i="56"/>
  <c r="AG343" i="56"/>
  <c r="AF343" i="56"/>
  <c r="AE343" i="56"/>
  <c r="AD343" i="56"/>
  <c r="Q343" i="56"/>
  <c r="AU342" i="56"/>
  <c r="AR342" i="56"/>
  <c r="AM342" i="56"/>
  <c r="AL342" i="56"/>
  <c r="AK342" i="56"/>
  <c r="AJ342" i="56"/>
  <c r="AI342" i="56"/>
  <c r="AH342" i="56"/>
  <c r="AG342" i="56"/>
  <c r="AF342" i="56"/>
  <c r="AE342" i="56"/>
  <c r="AD342" i="56"/>
  <c r="Q342" i="56"/>
  <c r="AU341" i="56"/>
  <c r="AR341" i="56"/>
  <c r="AM341" i="56"/>
  <c r="AL341" i="56"/>
  <c r="AK341" i="56"/>
  <c r="AJ341" i="56"/>
  <c r="AI341" i="56"/>
  <c r="AH341" i="56"/>
  <c r="AG341" i="56"/>
  <c r="AF341" i="56"/>
  <c r="AE341" i="56"/>
  <c r="AD341" i="56"/>
  <c r="Q341" i="56"/>
  <c r="AU340" i="56"/>
  <c r="AR340" i="56"/>
  <c r="AM340" i="56"/>
  <c r="AL340" i="56"/>
  <c r="AK340" i="56"/>
  <c r="AJ340" i="56"/>
  <c r="AI340" i="56"/>
  <c r="AH340" i="56"/>
  <c r="AG340" i="56"/>
  <c r="AF340" i="56"/>
  <c r="AE340" i="56"/>
  <c r="AD340" i="56"/>
  <c r="Q340" i="56"/>
  <c r="AU339" i="56"/>
  <c r="AR339" i="56"/>
  <c r="AM339" i="56"/>
  <c r="AL339" i="56"/>
  <c r="AK339" i="56"/>
  <c r="AJ339" i="56"/>
  <c r="AI339" i="56"/>
  <c r="AH339" i="56"/>
  <c r="AG339" i="56"/>
  <c r="AF339" i="56"/>
  <c r="AE339" i="56"/>
  <c r="AD339" i="56"/>
  <c r="Q339" i="56"/>
  <c r="AU338" i="56"/>
  <c r="AR338" i="56"/>
  <c r="AM338" i="56"/>
  <c r="AL338" i="56"/>
  <c r="AK338" i="56"/>
  <c r="AJ338" i="56"/>
  <c r="AI338" i="56"/>
  <c r="AH338" i="56"/>
  <c r="AG338" i="56"/>
  <c r="AF338" i="56"/>
  <c r="AE338" i="56"/>
  <c r="AD338" i="56"/>
  <c r="Q338" i="56"/>
  <c r="AU337" i="56"/>
  <c r="AR337" i="56"/>
  <c r="AM337" i="56"/>
  <c r="AL337" i="56"/>
  <c r="AK337" i="56"/>
  <c r="AJ337" i="56"/>
  <c r="AI337" i="56"/>
  <c r="AH337" i="56"/>
  <c r="AG337" i="56"/>
  <c r="AF337" i="56"/>
  <c r="AN337" i="56" s="1"/>
  <c r="AE337" i="56"/>
  <c r="AD337" i="56"/>
  <c r="Q337" i="56"/>
  <c r="AU336" i="56"/>
  <c r="AR336" i="56"/>
  <c r="AM336" i="56"/>
  <c r="AL336" i="56"/>
  <c r="AK336" i="56"/>
  <c r="AJ336" i="56"/>
  <c r="AI336" i="56"/>
  <c r="AH336" i="56"/>
  <c r="AG336" i="56"/>
  <c r="AF336" i="56"/>
  <c r="AE336" i="56"/>
  <c r="AD336" i="56"/>
  <c r="Q336" i="56"/>
  <c r="AU335" i="56"/>
  <c r="AR335" i="56"/>
  <c r="AM335" i="56"/>
  <c r="AL335" i="56"/>
  <c r="AK335" i="56"/>
  <c r="AJ335" i="56"/>
  <c r="AI335" i="56"/>
  <c r="AH335" i="56"/>
  <c r="AG335" i="56"/>
  <c r="AF335" i="56"/>
  <c r="AE335" i="56"/>
  <c r="AD335" i="56"/>
  <c r="Q335" i="56"/>
  <c r="AU334" i="56"/>
  <c r="AR334" i="56"/>
  <c r="AM334" i="56"/>
  <c r="AL334" i="56"/>
  <c r="AK334" i="56"/>
  <c r="AJ334" i="56"/>
  <c r="AI334" i="56"/>
  <c r="AH334" i="56"/>
  <c r="AG334" i="56"/>
  <c r="AF334" i="56"/>
  <c r="AN334" i="56" s="1"/>
  <c r="AO334" i="56" s="1"/>
  <c r="AE334" i="56"/>
  <c r="AD334" i="56"/>
  <c r="Q334" i="56"/>
  <c r="AU333" i="56"/>
  <c r="AR333" i="56"/>
  <c r="AM333" i="56"/>
  <c r="AL333" i="56"/>
  <c r="AK333" i="56"/>
  <c r="AJ333" i="56"/>
  <c r="AI333" i="56"/>
  <c r="AH333" i="56"/>
  <c r="AG333" i="56"/>
  <c r="AF333" i="56"/>
  <c r="AE333" i="56"/>
  <c r="AD333" i="56"/>
  <c r="Q333" i="56"/>
  <c r="AU332" i="56"/>
  <c r="AR332" i="56"/>
  <c r="AM332" i="56"/>
  <c r="AL332" i="56"/>
  <c r="AK332" i="56"/>
  <c r="AJ332" i="56"/>
  <c r="AI332" i="56"/>
  <c r="AH332" i="56"/>
  <c r="AG332" i="56"/>
  <c r="AF332" i="56"/>
  <c r="AE332" i="56"/>
  <c r="AD332" i="56"/>
  <c r="Q332" i="56"/>
  <c r="AU331" i="56"/>
  <c r="AR331" i="56"/>
  <c r="AM331" i="56"/>
  <c r="AL331" i="56"/>
  <c r="AK331" i="56"/>
  <c r="AJ331" i="56"/>
  <c r="AI331" i="56"/>
  <c r="AH331" i="56"/>
  <c r="AG331" i="56"/>
  <c r="AF331" i="56"/>
  <c r="AE331" i="56"/>
  <c r="AD331" i="56"/>
  <c r="Q331" i="56"/>
  <c r="AU330" i="56"/>
  <c r="AR330" i="56"/>
  <c r="AM330" i="56"/>
  <c r="AL330" i="56"/>
  <c r="AK330" i="56"/>
  <c r="AJ330" i="56"/>
  <c r="AI330" i="56"/>
  <c r="AH330" i="56"/>
  <c r="AG330" i="56"/>
  <c r="AF330" i="56"/>
  <c r="AE330" i="56"/>
  <c r="AD330" i="56"/>
  <c r="Q330" i="56"/>
  <c r="AU329" i="56"/>
  <c r="AR329" i="56"/>
  <c r="AM329" i="56"/>
  <c r="AL329" i="56"/>
  <c r="AK329" i="56"/>
  <c r="AJ329" i="56"/>
  <c r="AI329" i="56"/>
  <c r="AH329" i="56"/>
  <c r="AG329" i="56"/>
  <c r="AF329" i="56"/>
  <c r="AE329" i="56"/>
  <c r="AD329" i="56"/>
  <c r="Q329" i="56"/>
  <c r="AU328" i="56"/>
  <c r="AR328" i="56"/>
  <c r="AM328" i="56"/>
  <c r="AL328" i="56"/>
  <c r="AK328" i="56"/>
  <c r="AJ328" i="56"/>
  <c r="AI328" i="56"/>
  <c r="AH328" i="56"/>
  <c r="AG328" i="56"/>
  <c r="AF328" i="56"/>
  <c r="AE328" i="56"/>
  <c r="AD328" i="56"/>
  <c r="Q328" i="56"/>
  <c r="AU327" i="56"/>
  <c r="AR327" i="56"/>
  <c r="AM327" i="56"/>
  <c r="AL327" i="56"/>
  <c r="AK327" i="56"/>
  <c r="AJ327" i="56"/>
  <c r="AI327" i="56"/>
  <c r="AH327" i="56"/>
  <c r="AG327" i="56"/>
  <c r="AF327" i="56"/>
  <c r="AE327" i="56"/>
  <c r="AD327" i="56"/>
  <c r="Q327" i="56"/>
  <c r="AU326" i="56"/>
  <c r="AR326" i="56"/>
  <c r="AM326" i="56"/>
  <c r="AL326" i="56"/>
  <c r="AK326" i="56"/>
  <c r="AJ326" i="56"/>
  <c r="AI326" i="56"/>
  <c r="AH326" i="56"/>
  <c r="AG326" i="56"/>
  <c r="AF326" i="56"/>
  <c r="AE326" i="56"/>
  <c r="AD326" i="56"/>
  <c r="Q326" i="56"/>
  <c r="AU325" i="56"/>
  <c r="AR325" i="56"/>
  <c r="AM325" i="56"/>
  <c r="AL325" i="56"/>
  <c r="AK325" i="56"/>
  <c r="AJ325" i="56"/>
  <c r="AI325" i="56"/>
  <c r="AH325" i="56"/>
  <c r="AG325" i="56"/>
  <c r="AF325" i="56"/>
  <c r="AE325" i="56"/>
  <c r="AD325" i="56"/>
  <c r="Q325" i="56"/>
  <c r="AU324" i="56"/>
  <c r="AR324" i="56"/>
  <c r="AM324" i="56"/>
  <c r="AL324" i="56"/>
  <c r="AK324" i="56"/>
  <c r="AJ324" i="56"/>
  <c r="AI324" i="56"/>
  <c r="AH324" i="56"/>
  <c r="AG324" i="56"/>
  <c r="AF324" i="56"/>
  <c r="AE324" i="56"/>
  <c r="AD324" i="56"/>
  <c r="Q324" i="56"/>
  <c r="AU323" i="56"/>
  <c r="AR323" i="56"/>
  <c r="AM323" i="56"/>
  <c r="AL323" i="56"/>
  <c r="AK323" i="56"/>
  <c r="AJ323" i="56"/>
  <c r="AI323" i="56"/>
  <c r="AH323" i="56"/>
  <c r="AG323" i="56"/>
  <c r="AF323" i="56"/>
  <c r="AE323" i="56"/>
  <c r="AN323" i="56" s="1"/>
  <c r="AO323" i="56" s="1"/>
  <c r="AD323" i="56"/>
  <c r="Q323" i="56"/>
  <c r="AU322" i="56"/>
  <c r="AR322" i="56"/>
  <c r="AM322" i="56"/>
  <c r="AL322" i="56"/>
  <c r="AK322" i="56"/>
  <c r="AJ322" i="56"/>
  <c r="AI322" i="56"/>
  <c r="AH322" i="56"/>
  <c r="AG322" i="56"/>
  <c r="AF322" i="56"/>
  <c r="AE322" i="56"/>
  <c r="AD322" i="56"/>
  <c r="Q322" i="56"/>
  <c r="AU321" i="56"/>
  <c r="AR321" i="56"/>
  <c r="AM321" i="56"/>
  <c r="AL321" i="56"/>
  <c r="AK321" i="56"/>
  <c r="AJ321" i="56"/>
  <c r="AI321" i="56"/>
  <c r="AH321" i="56"/>
  <c r="AG321" i="56"/>
  <c r="AF321" i="56"/>
  <c r="AE321" i="56"/>
  <c r="AD321" i="56"/>
  <c r="Q321" i="56"/>
  <c r="AU320" i="56"/>
  <c r="AR320" i="56"/>
  <c r="AM320" i="56"/>
  <c r="AL320" i="56"/>
  <c r="AK320" i="56"/>
  <c r="AJ320" i="56"/>
  <c r="AI320" i="56"/>
  <c r="AH320" i="56"/>
  <c r="AG320" i="56"/>
  <c r="AF320" i="56"/>
  <c r="AE320" i="56"/>
  <c r="AD320" i="56"/>
  <c r="Q320" i="56"/>
  <c r="AU319" i="56"/>
  <c r="AR319" i="56"/>
  <c r="AM319" i="56"/>
  <c r="AL319" i="56"/>
  <c r="AK319" i="56"/>
  <c r="AJ319" i="56"/>
  <c r="AI319" i="56"/>
  <c r="AH319" i="56"/>
  <c r="AG319" i="56"/>
  <c r="AF319" i="56"/>
  <c r="AE319" i="56"/>
  <c r="AD319" i="56"/>
  <c r="Q319" i="56"/>
  <c r="AU318" i="56"/>
  <c r="AR318" i="56"/>
  <c r="AM318" i="56"/>
  <c r="AL318" i="56"/>
  <c r="AK318" i="56"/>
  <c r="AJ318" i="56"/>
  <c r="AI318" i="56"/>
  <c r="AH318" i="56"/>
  <c r="AG318" i="56"/>
  <c r="AF318" i="56"/>
  <c r="AE318" i="56"/>
  <c r="AD318" i="56"/>
  <c r="Q318" i="56"/>
  <c r="AU317" i="56"/>
  <c r="AR317" i="56"/>
  <c r="AM317" i="56"/>
  <c r="AL317" i="56"/>
  <c r="AK317" i="56"/>
  <c r="AJ317" i="56"/>
  <c r="AI317" i="56"/>
  <c r="AH317" i="56"/>
  <c r="AG317" i="56"/>
  <c r="AF317" i="56"/>
  <c r="AE317" i="56"/>
  <c r="AD317" i="56"/>
  <c r="Q317" i="56"/>
  <c r="AU316" i="56"/>
  <c r="AR316" i="56"/>
  <c r="AM316" i="56"/>
  <c r="AL316" i="56"/>
  <c r="AK316" i="56"/>
  <c r="AJ316" i="56"/>
  <c r="AI316" i="56"/>
  <c r="AH316" i="56"/>
  <c r="AG316" i="56"/>
  <c r="AF316" i="56"/>
  <c r="AE316" i="56"/>
  <c r="AD316" i="56"/>
  <c r="Q316" i="56"/>
  <c r="AU315" i="56"/>
  <c r="AR315" i="56"/>
  <c r="AM315" i="56"/>
  <c r="AL315" i="56"/>
  <c r="AK315" i="56"/>
  <c r="AJ315" i="56"/>
  <c r="AI315" i="56"/>
  <c r="AH315" i="56"/>
  <c r="AG315" i="56"/>
  <c r="AF315" i="56"/>
  <c r="AE315" i="56"/>
  <c r="AD315" i="56"/>
  <c r="Q315" i="56"/>
  <c r="AU314" i="56"/>
  <c r="AR314" i="56"/>
  <c r="AM314" i="56"/>
  <c r="AL314" i="56"/>
  <c r="AK314" i="56"/>
  <c r="AJ314" i="56"/>
  <c r="AI314" i="56"/>
  <c r="AH314" i="56"/>
  <c r="AG314" i="56"/>
  <c r="AF314" i="56"/>
  <c r="AE314" i="56"/>
  <c r="AD314" i="56"/>
  <c r="Q314" i="56"/>
  <c r="AU313" i="56"/>
  <c r="AR313" i="56"/>
  <c r="AM313" i="56"/>
  <c r="AL313" i="56"/>
  <c r="AK313" i="56"/>
  <c r="AJ313" i="56"/>
  <c r="AI313" i="56"/>
  <c r="AH313" i="56"/>
  <c r="AG313" i="56"/>
  <c r="AF313" i="56"/>
  <c r="AE313" i="56"/>
  <c r="AD313" i="56"/>
  <c r="Q313" i="56"/>
  <c r="AU312" i="56"/>
  <c r="AR312" i="56"/>
  <c r="AM312" i="56"/>
  <c r="AL312" i="56"/>
  <c r="AK312" i="56"/>
  <c r="AJ312" i="56"/>
  <c r="AI312" i="56"/>
  <c r="AH312" i="56"/>
  <c r="AG312" i="56"/>
  <c r="AF312" i="56"/>
  <c r="AE312" i="56"/>
  <c r="AD312" i="56"/>
  <c r="Q312" i="56"/>
  <c r="AU311" i="56"/>
  <c r="AR311" i="56"/>
  <c r="AM311" i="56"/>
  <c r="AL311" i="56"/>
  <c r="AK311" i="56"/>
  <c r="AJ311" i="56"/>
  <c r="AI311" i="56"/>
  <c r="AH311" i="56"/>
  <c r="AG311" i="56"/>
  <c r="AF311" i="56"/>
  <c r="AE311" i="56"/>
  <c r="AD311" i="56"/>
  <c r="Q311" i="56"/>
  <c r="AU310" i="56"/>
  <c r="AR310" i="56"/>
  <c r="AM310" i="56"/>
  <c r="AL310" i="56"/>
  <c r="AK310" i="56"/>
  <c r="AJ310" i="56"/>
  <c r="AI310" i="56"/>
  <c r="AH310" i="56"/>
  <c r="AG310" i="56"/>
  <c r="AF310" i="56"/>
  <c r="AE310" i="56"/>
  <c r="AD310" i="56"/>
  <c r="Q310" i="56"/>
  <c r="AU309" i="56"/>
  <c r="AR309" i="56"/>
  <c r="AM309" i="56"/>
  <c r="AL309" i="56"/>
  <c r="AK309" i="56"/>
  <c r="AJ309" i="56"/>
  <c r="AI309" i="56"/>
  <c r="AH309" i="56"/>
  <c r="AG309" i="56"/>
  <c r="AF309" i="56"/>
  <c r="AE309" i="56"/>
  <c r="AD309" i="56"/>
  <c r="Q309" i="56"/>
  <c r="AU308" i="56"/>
  <c r="AR308" i="56"/>
  <c r="AM308" i="56"/>
  <c r="AL308" i="56"/>
  <c r="AK308" i="56"/>
  <c r="AJ308" i="56"/>
  <c r="AI308" i="56"/>
  <c r="AH308" i="56"/>
  <c r="AG308" i="56"/>
  <c r="AF308" i="56"/>
  <c r="AE308" i="56"/>
  <c r="AD308" i="56"/>
  <c r="Q308" i="56"/>
  <c r="AU307" i="56"/>
  <c r="AR307" i="56"/>
  <c r="AM307" i="56"/>
  <c r="AL307" i="56"/>
  <c r="AK307" i="56"/>
  <c r="AJ307" i="56"/>
  <c r="AI307" i="56"/>
  <c r="AH307" i="56"/>
  <c r="AG307" i="56"/>
  <c r="AF307" i="56"/>
  <c r="AE307" i="56"/>
  <c r="AD307" i="56"/>
  <c r="Q307" i="56"/>
  <c r="AU306" i="56"/>
  <c r="AR306" i="56"/>
  <c r="AM306" i="56"/>
  <c r="AL306" i="56"/>
  <c r="AK306" i="56"/>
  <c r="AJ306" i="56"/>
  <c r="AI306" i="56"/>
  <c r="AH306" i="56"/>
  <c r="AG306" i="56"/>
  <c r="AF306" i="56"/>
  <c r="AE306" i="56"/>
  <c r="AD306" i="56"/>
  <c r="Q306" i="56"/>
  <c r="AU305" i="56"/>
  <c r="AR305" i="56"/>
  <c r="AM305" i="56"/>
  <c r="AL305" i="56"/>
  <c r="AK305" i="56"/>
  <c r="AJ305" i="56"/>
  <c r="AI305" i="56"/>
  <c r="AH305" i="56"/>
  <c r="AG305" i="56"/>
  <c r="AF305" i="56"/>
  <c r="AE305" i="56"/>
  <c r="AD305" i="56"/>
  <c r="Q305" i="56"/>
  <c r="AU304" i="56"/>
  <c r="AR304" i="56"/>
  <c r="AM304" i="56"/>
  <c r="AL304" i="56"/>
  <c r="AK304" i="56"/>
  <c r="AJ304" i="56"/>
  <c r="AI304" i="56"/>
  <c r="AH304" i="56"/>
  <c r="AG304" i="56"/>
  <c r="AF304" i="56"/>
  <c r="AE304" i="56"/>
  <c r="AD304" i="56"/>
  <c r="Q304" i="56"/>
  <c r="AU303" i="56"/>
  <c r="AR303" i="56"/>
  <c r="AM303" i="56"/>
  <c r="AL303" i="56"/>
  <c r="AK303" i="56"/>
  <c r="AJ303" i="56"/>
  <c r="AI303" i="56"/>
  <c r="AH303" i="56"/>
  <c r="AG303" i="56"/>
  <c r="AF303" i="56"/>
  <c r="AN303" i="56" s="1"/>
  <c r="AE303" i="56"/>
  <c r="AD303" i="56"/>
  <c r="Q303" i="56"/>
  <c r="AU302" i="56"/>
  <c r="AR302" i="56"/>
  <c r="AM302" i="56"/>
  <c r="AL302" i="56"/>
  <c r="AK302" i="56"/>
  <c r="AJ302" i="56"/>
  <c r="AI302" i="56"/>
  <c r="AH302" i="56"/>
  <c r="AG302" i="56"/>
  <c r="AF302" i="56"/>
  <c r="AE302" i="56"/>
  <c r="AD302" i="56"/>
  <c r="Q302" i="56"/>
  <c r="AU301" i="56"/>
  <c r="AR301" i="56"/>
  <c r="AM301" i="56"/>
  <c r="AL301" i="56"/>
  <c r="AK301" i="56"/>
  <c r="AJ301" i="56"/>
  <c r="AI301" i="56"/>
  <c r="AH301" i="56"/>
  <c r="AG301" i="56"/>
  <c r="AF301" i="56"/>
  <c r="AE301" i="56"/>
  <c r="AD301" i="56"/>
  <c r="Q301" i="56"/>
  <c r="AU300" i="56"/>
  <c r="AR300" i="56"/>
  <c r="AM300" i="56"/>
  <c r="AL300" i="56"/>
  <c r="AK300" i="56"/>
  <c r="AJ300" i="56"/>
  <c r="AI300" i="56"/>
  <c r="AH300" i="56"/>
  <c r="AG300" i="56"/>
  <c r="AF300" i="56"/>
  <c r="AE300" i="56"/>
  <c r="AD300" i="56"/>
  <c r="Q300" i="56"/>
  <c r="AU299" i="56"/>
  <c r="AR299" i="56"/>
  <c r="AM299" i="56"/>
  <c r="AL299" i="56"/>
  <c r="AK299" i="56"/>
  <c r="AJ299" i="56"/>
  <c r="AI299" i="56"/>
  <c r="AH299" i="56"/>
  <c r="AG299" i="56"/>
  <c r="AF299" i="56"/>
  <c r="AE299" i="56"/>
  <c r="AD299" i="56"/>
  <c r="Q299" i="56"/>
  <c r="AU298" i="56"/>
  <c r="AR298" i="56"/>
  <c r="AM298" i="56"/>
  <c r="AL298" i="56"/>
  <c r="AK298" i="56"/>
  <c r="AJ298" i="56"/>
  <c r="AI298" i="56"/>
  <c r="AH298" i="56"/>
  <c r="AG298" i="56"/>
  <c r="AF298" i="56"/>
  <c r="AE298" i="56"/>
  <c r="AD298" i="56"/>
  <c r="Q298" i="56"/>
  <c r="AU297" i="56"/>
  <c r="AR297" i="56"/>
  <c r="AM297" i="56"/>
  <c r="AL297" i="56"/>
  <c r="AK297" i="56"/>
  <c r="AJ297" i="56"/>
  <c r="AI297" i="56"/>
  <c r="AH297" i="56"/>
  <c r="AG297" i="56"/>
  <c r="AF297" i="56"/>
  <c r="AN297" i="56" s="1"/>
  <c r="AE297" i="56"/>
  <c r="AD297" i="56"/>
  <c r="Q297" i="56"/>
  <c r="AU296" i="56"/>
  <c r="AR296" i="56"/>
  <c r="AM296" i="56"/>
  <c r="AL296" i="56"/>
  <c r="AK296" i="56"/>
  <c r="AJ296" i="56"/>
  <c r="AI296" i="56"/>
  <c r="AH296" i="56"/>
  <c r="AG296" i="56"/>
  <c r="AF296" i="56"/>
  <c r="AN296" i="56" s="1"/>
  <c r="AE296" i="56"/>
  <c r="AD296" i="56"/>
  <c r="Q296" i="56"/>
  <c r="AO296" i="56" s="1"/>
  <c r="AU295" i="56"/>
  <c r="AR295" i="56"/>
  <c r="AM295" i="56"/>
  <c r="AL295" i="56"/>
  <c r="AK295" i="56"/>
  <c r="AJ295" i="56"/>
  <c r="AI295" i="56"/>
  <c r="AH295" i="56"/>
  <c r="AG295" i="56"/>
  <c r="AF295" i="56"/>
  <c r="AE295" i="56"/>
  <c r="AD295" i="56"/>
  <c r="Q295" i="56"/>
  <c r="AU294" i="56"/>
  <c r="AR294" i="56"/>
  <c r="AM294" i="56"/>
  <c r="AL294" i="56"/>
  <c r="AK294" i="56"/>
  <c r="AJ294" i="56"/>
  <c r="AI294" i="56"/>
  <c r="AH294" i="56"/>
  <c r="AG294" i="56"/>
  <c r="AF294" i="56"/>
  <c r="AE294" i="56"/>
  <c r="AD294" i="56"/>
  <c r="Q294" i="56"/>
  <c r="AU293" i="56"/>
  <c r="AR293" i="56"/>
  <c r="AM293" i="56"/>
  <c r="AL293" i="56"/>
  <c r="AK293" i="56"/>
  <c r="AJ293" i="56"/>
  <c r="AI293" i="56"/>
  <c r="AH293" i="56"/>
  <c r="AG293" i="56"/>
  <c r="AF293" i="56"/>
  <c r="AE293" i="56"/>
  <c r="AD293" i="56"/>
  <c r="Q293" i="56"/>
  <c r="AU292" i="56"/>
  <c r="AR292" i="56"/>
  <c r="AM292" i="56"/>
  <c r="AL292" i="56"/>
  <c r="AK292" i="56"/>
  <c r="AJ292" i="56"/>
  <c r="AI292" i="56"/>
  <c r="AH292" i="56"/>
  <c r="AG292" i="56"/>
  <c r="AF292" i="56"/>
  <c r="AE292" i="56"/>
  <c r="AD292" i="56"/>
  <c r="Q292" i="56"/>
  <c r="AU291" i="56"/>
  <c r="AR291" i="56"/>
  <c r="AM291" i="56"/>
  <c r="AL291" i="56"/>
  <c r="AK291" i="56"/>
  <c r="AJ291" i="56"/>
  <c r="AI291" i="56"/>
  <c r="AH291" i="56"/>
  <c r="AG291" i="56"/>
  <c r="AF291" i="56"/>
  <c r="AE291" i="56"/>
  <c r="AD291" i="56"/>
  <c r="Q291" i="56"/>
  <c r="AU290" i="56"/>
  <c r="AR290" i="56"/>
  <c r="AM290" i="56"/>
  <c r="AL290" i="56"/>
  <c r="AK290" i="56"/>
  <c r="AJ290" i="56"/>
  <c r="AI290" i="56"/>
  <c r="AH290" i="56"/>
  <c r="AG290" i="56"/>
  <c r="AF290" i="56"/>
  <c r="AE290" i="56"/>
  <c r="AD290" i="56"/>
  <c r="Q290" i="56"/>
  <c r="AU289" i="56"/>
  <c r="AR289" i="56"/>
  <c r="AM289" i="56"/>
  <c r="AL289" i="56"/>
  <c r="AK289" i="56"/>
  <c r="AJ289" i="56"/>
  <c r="AI289" i="56"/>
  <c r="AH289" i="56"/>
  <c r="AG289" i="56"/>
  <c r="AF289" i="56"/>
  <c r="AN289" i="56" s="1"/>
  <c r="AE289" i="56"/>
  <c r="AD289" i="56"/>
  <c r="Q289" i="56"/>
  <c r="AU288" i="56"/>
  <c r="AR288" i="56"/>
  <c r="AM288" i="56"/>
  <c r="AL288" i="56"/>
  <c r="AK288" i="56"/>
  <c r="AJ288" i="56"/>
  <c r="AI288" i="56"/>
  <c r="AH288" i="56"/>
  <c r="AG288" i="56"/>
  <c r="AF288" i="56"/>
  <c r="AE288" i="56"/>
  <c r="AD288" i="56"/>
  <c r="Q288" i="56"/>
  <c r="AU287" i="56"/>
  <c r="AR287" i="56"/>
  <c r="AM287" i="56"/>
  <c r="AL287" i="56"/>
  <c r="AK287" i="56"/>
  <c r="AJ287" i="56"/>
  <c r="AI287" i="56"/>
  <c r="AH287" i="56"/>
  <c r="AG287" i="56"/>
  <c r="AF287" i="56"/>
  <c r="AE287" i="56"/>
  <c r="AD287" i="56"/>
  <c r="Q287" i="56"/>
  <c r="AU286" i="56"/>
  <c r="AR286" i="56"/>
  <c r="AM286" i="56"/>
  <c r="AL286" i="56"/>
  <c r="AK286" i="56"/>
  <c r="AJ286" i="56"/>
  <c r="AI286" i="56"/>
  <c r="AH286" i="56"/>
  <c r="AG286" i="56"/>
  <c r="AF286" i="56"/>
  <c r="AE286" i="56"/>
  <c r="AD286" i="56"/>
  <c r="Q286" i="56"/>
  <c r="AU285" i="56"/>
  <c r="AR285" i="56"/>
  <c r="AM285" i="56"/>
  <c r="AL285" i="56"/>
  <c r="AK285" i="56"/>
  <c r="AJ285" i="56"/>
  <c r="AI285" i="56"/>
  <c r="AH285" i="56"/>
  <c r="AG285" i="56"/>
  <c r="AF285" i="56"/>
  <c r="AE285" i="56"/>
  <c r="AD285" i="56"/>
  <c r="Q285" i="56"/>
  <c r="AU284" i="56"/>
  <c r="AR284" i="56"/>
  <c r="AM284" i="56"/>
  <c r="AL284" i="56"/>
  <c r="AK284" i="56"/>
  <c r="AJ284" i="56"/>
  <c r="AI284" i="56"/>
  <c r="AH284" i="56"/>
  <c r="AG284" i="56"/>
  <c r="AF284" i="56"/>
  <c r="AE284" i="56"/>
  <c r="AD284" i="56"/>
  <c r="Q284" i="56"/>
  <c r="AU283" i="56"/>
  <c r="AR283" i="56"/>
  <c r="AM283" i="56"/>
  <c r="AL283" i="56"/>
  <c r="AK283" i="56"/>
  <c r="AJ283" i="56"/>
  <c r="AI283" i="56"/>
  <c r="AH283" i="56"/>
  <c r="AG283" i="56"/>
  <c r="AF283" i="56"/>
  <c r="AE283" i="56"/>
  <c r="AD283" i="56"/>
  <c r="Q283" i="56"/>
  <c r="AU282" i="56"/>
  <c r="AR282" i="56"/>
  <c r="AM282" i="56"/>
  <c r="AL282" i="56"/>
  <c r="AK282" i="56"/>
  <c r="AJ282" i="56"/>
  <c r="AI282" i="56"/>
  <c r="AH282" i="56"/>
  <c r="AG282" i="56"/>
  <c r="AF282" i="56"/>
  <c r="AE282" i="56"/>
  <c r="AD282" i="56"/>
  <c r="Q282" i="56"/>
  <c r="AU281" i="56"/>
  <c r="AR281" i="56"/>
  <c r="AM281" i="56"/>
  <c r="AL281" i="56"/>
  <c r="AK281" i="56"/>
  <c r="AJ281" i="56"/>
  <c r="AI281" i="56"/>
  <c r="AH281" i="56"/>
  <c r="AG281" i="56"/>
  <c r="AF281" i="56"/>
  <c r="AE281" i="56"/>
  <c r="AD281" i="56"/>
  <c r="Q281" i="56"/>
  <c r="AU280" i="56"/>
  <c r="AR280" i="56"/>
  <c r="AM280" i="56"/>
  <c r="AL280" i="56"/>
  <c r="AK280" i="56"/>
  <c r="AJ280" i="56"/>
  <c r="AI280" i="56"/>
  <c r="AH280" i="56"/>
  <c r="AG280" i="56"/>
  <c r="AF280" i="56"/>
  <c r="AE280" i="56"/>
  <c r="AD280" i="56"/>
  <c r="Q280" i="56"/>
  <c r="AU279" i="56"/>
  <c r="AR279" i="56"/>
  <c r="AM279" i="56"/>
  <c r="AL279" i="56"/>
  <c r="AK279" i="56"/>
  <c r="AJ279" i="56"/>
  <c r="AI279" i="56"/>
  <c r="AH279" i="56"/>
  <c r="AG279" i="56"/>
  <c r="AF279" i="56"/>
  <c r="AE279" i="56"/>
  <c r="AD279" i="56"/>
  <c r="Q279" i="56"/>
  <c r="AU278" i="56"/>
  <c r="AR278" i="56"/>
  <c r="AM278" i="56"/>
  <c r="AL278" i="56"/>
  <c r="AK278" i="56"/>
  <c r="AJ278" i="56"/>
  <c r="AI278" i="56"/>
  <c r="AH278" i="56"/>
  <c r="AG278" i="56"/>
  <c r="AF278" i="56"/>
  <c r="AE278" i="56"/>
  <c r="AD278" i="56"/>
  <c r="Q278" i="56"/>
  <c r="AU277" i="56"/>
  <c r="AR277" i="56"/>
  <c r="AM277" i="56"/>
  <c r="AL277" i="56"/>
  <c r="AK277" i="56"/>
  <c r="AJ277" i="56"/>
  <c r="AI277" i="56"/>
  <c r="AH277" i="56"/>
  <c r="AG277" i="56"/>
  <c r="AF277" i="56"/>
  <c r="AE277" i="56"/>
  <c r="AD277" i="56"/>
  <c r="Q277" i="56"/>
  <c r="AU276" i="56"/>
  <c r="AR276" i="56"/>
  <c r="AM276" i="56"/>
  <c r="AL276" i="56"/>
  <c r="AK276" i="56"/>
  <c r="AJ276" i="56"/>
  <c r="AI276" i="56"/>
  <c r="AH276" i="56"/>
  <c r="AG276" i="56"/>
  <c r="AF276" i="56"/>
  <c r="AE276" i="56"/>
  <c r="AD276" i="56"/>
  <c r="Q276" i="56"/>
  <c r="AU275" i="56"/>
  <c r="AR275" i="56"/>
  <c r="AM275" i="56"/>
  <c r="AL275" i="56"/>
  <c r="AK275" i="56"/>
  <c r="AJ275" i="56"/>
  <c r="AI275" i="56"/>
  <c r="AH275" i="56"/>
  <c r="AG275" i="56"/>
  <c r="AF275" i="56"/>
  <c r="AE275" i="56"/>
  <c r="AD275" i="56"/>
  <c r="Q275" i="56"/>
  <c r="AU274" i="56"/>
  <c r="AR274" i="56"/>
  <c r="AM274" i="56"/>
  <c r="AL274" i="56"/>
  <c r="AK274" i="56"/>
  <c r="AJ274" i="56"/>
  <c r="AI274" i="56"/>
  <c r="AH274" i="56"/>
  <c r="AG274" i="56"/>
  <c r="AF274" i="56"/>
  <c r="AE274" i="56"/>
  <c r="AD274" i="56"/>
  <c r="Q274" i="56"/>
  <c r="AU273" i="56"/>
  <c r="AR273" i="56"/>
  <c r="AM273" i="56"/>
  <c r="AL273" i="56"/>
  <c r="AK273" i="56"/>
  <c r="AJ273" i="56"/>
  <c r="AI273" i="56"/>
  <c r="AH273" i="56"/>
  <c r="AG273" i="56"/>
  <c r="AF273" i="56"/>
  <c r="AE273" i="56"/>
  <c r="AD273" i="56"/>
  <c r="Q273" i="56"/>
  <c r="AU272" i="56"/>
  <c r="AR272" i="56"/>
  <c r="AM272" i="56"/>
  <c r="AL272" i="56"/>
  <c r="AK272" i="56"/>
  <c r="AJ272" i="56"/>
  <c r="AI272" i="56"/>
  <c r="AH272" i="56"/>
  <c r="AG272" i="56"/>
  <c r="AF272" i="56"/>
  <c r="AE272" i="56"/>
  <c r="AD272" i="56"/>
  <c r="Q272" i="56"/>
  <c r="AU271" i="56"/>
  <c r="AR271" i="56"/>
  <c r="AM271" i="56"/>
  <c r="AL271" i="56"/>
  <c r="AK271" i="56"/>
  <c r="AJ271" i="56"/>
  <c r="AI271" i="56"/>
  <c r="AH271" i="56"/>
  <c r="AG271" i="56"/>
  <c r="AF271" i="56"/>
  <c r="AE271" i="56"/>
  <c r="AD271" i="56"/>
  <c r="Q271" i="56"/>
  <c r="AU270" i="56"/>
  <c r="AR270" i="56"/>
  <c r="AM270" i="56"/>
  <c r="AL270" i="56"/>
  <c r="AK270" i="56"/>
  <c r="AJ270" i="56"/>
  <c r="AI270" i="56"/>
  <c r="AH270" i="56"/>
  <c r="AG270" i="56"/>
  <c r="AF270" i="56"/>
  <c r="AE270" i="56"/>
  <c r="AN270" i="56" s="1"/>
  <c r="AD270" i="56"/>
  <c r="Q270" i="56"/>
  <c r="AU269" i="56"/>
  <c r="AR269" i="56"/>
  <c r="AM269" i="56"/>
  <c r="AL269" i="56"/>
  <c r="AK269" i="56"/>
  <c r="AJ269" i="56"/>
  <c r="AI269" i="56"/>
  <c r="AH269" i="56"/>
  <c r="AG269" i="56"/>
  <c r="AF269" i="56"/>
  <c r="AE269" i="56"/>
  <c r="AD269" i="56"/>
  <c r="Q269" i="56"/>
  <c r="AU268" i="56"/>
  <c r="AR268" i="56"/>
  <c r="AM268" i="56"/>
  <c r="AL268" i="56"/>
  <c r="AK268" i="56"/>
  <c r="AJ268" i="56"/>
  <c r="AI268" i="56"/>
  <c r="AH268" i="56"/>
  <c r="AG268" i="56"/>
  <c r="AF268" i="56"/>
  <c r="AE268" i="56"/>
  <c r="AD268" i="56"/>
  <c r="Q268" i="56"/>
  <c r="AU267" i="56"/>
  <c r="AR267" i="56"/>
  <c r="AM267" i="56"/>
  <c r="AL267" i="56"/>
  <c r="AK267" i="56"/>
  <c r="AJ267" i="56"/>
  <c r="AI267" i="56"/>
  <c r="AH267" i="56"/>
  <c r="AG267" i="56"/>
  <c r="AF267" i="56"/>
  <c r="AE267" i="56"/>
  <c r="AD267" i="56"/>
  <c r="Q267" i="56"/>
  <c r="AU266" i="56"/>
  <c r="AR266" i="56"/>
  <c r="AM266" i="56"/>
  <c r="AL266" i="56"/>
  <c r="AK266" i="56"/>
  <c r="AJ266" i="56"/>
  <c r="AI266" i="56"/>
  <c r="AH266" i="56"/>
  <c r="AG266" i="56"/>
  <c r="AF266" i="56"/>
  <c r="AE266" i="56"/>
  <c r="AD266" i="56"/>
  <c r="Q266" i="56"/>
  <c r="AU265" i="56"/>
  <c r="AR265" i="56"/>
  <c r="AM265" i="56"/>
  <c r="AL265" i="56"/>
  <c r="AK265" i="56"/>
  <c r="AJ265" i="56"/>
  <c r="AI265" i="56"/>
  <c r="AH265" i="56"/>
  <c r="AG265" i="56"/>
  <c r="AF265" i="56"/>
  <c r="AE265" i="56"/>
  <c r="AD265" i="56"/>
  <c r="Q265" i="56"/>
  <c r="AU264" i="56"/>
  <c r="AR264" i="56"/>
  <c r="AM264" i="56"/>
  <c r="AL264" i="56"/>
  <c r="AK264" i="56"/>
  <c r="AJ264" i="56"/>
  <c r="AI264" i="56"/>
  <c r="AH264" i="56"/>
  <c r="AG264" i="56"/>
  <c r="AF264" i="56"/>
  <c r="AE264" i="56"/>
  <c r="AD264" i="56"/>
  <c r="AN264" i="56" s="1"/>
  <c r="AO264" i="56" s="1"/>
  <c r="Q264" i="56"/>
  <c r="AU263" i="56"/>
  <c r="AR263" i="56"/>
  <c r="AM263" i="56"/>
  <c r="AL263" i="56"/>
  <c r="AK263" i="56"/>
  <c r="AJ263" i="56"/>
  <c r="AI263" i="56"/>
  <c r="AH263" i="56"/>
  <c r="AG263" i="56"/>
  <c r="AF263" i="56"/>
  <c r="AE263" i="56"/>
  <c r="AD263" i="56"/>
  <c r="Q263" i="56"/>
  <c r="AU262" i="56"/>
  <c r="AR262" i="56"/>
  <c r="AM262" i="56"/>
  <c r="AL262" i="56"/>
  <c r="AK262" i="56"/>
  <c r="AJ262" i="56"/>
  <c r="AI262" i="56"/>
  <c r="AH262" i="56"/>
  <c r="AG262" i="56"/>
  <c r="AF262" i="56"/>
  <c r="AN262" i="56" s="1"/>
  <c r="AE262" i="56"/>
  <c r="AD262" i="56"/>
  <c r="Q262" i="56"/>
  <c r="AU261" i="56"/>
  <c r="AR261" i="56"/>
  <c r="AM261" i="56"/>
  <c r="AL261" i="56"/>
  <c r="AK261" i="56"/>
  <c r="AJ261" i="56"/>
  <c r="AI261" i="56"/>
  <c r="AH261" i="56"/>
  <c r="AG261" i="56"/>
  <c r="AF261" i="56"/>
  <c r="AE261" i="56"/>
  <c r="AD261" i="56"/>
  <c r="Q261" i="56"/>
  <c r="AU260" i="56"/>
  <c r="AR260" i="56"/>
  <c r="AM260" i="56"/>
  <c r="AL260" i="56"/>
  <c r="AK260" i="56"/>
  <c r="AJ260" i="56"/>
  <c r="AI260" i="56"/>
  <c r="AH260" i="56"/>
  <c r="AG260" i="56"/>
  <c r="AF260" i="56"/>
  <c r="AE260" i="56"/>
  <c r="AD260" i="56"/>
  <c r="Q260" i="56"/>
  <c r="AU259" i="56"/>
  <c r="AR259" i="56"/>
  <c r="AM259" i="56"/>
  <c r="AL259" i="56"/>
  <c r="AK259" i="56"/>
  <c r="AJ259" i="56"/>
  <c r="AI259" i="56"/>
  <c r="AH259" i="56"/>
  <c r="AG259" i="56"/>
  <c r="AF259" i="56"/>
  <c r="AE259" i="56"/>
  <c r="AD259" i="56"/>
  <c r="Q259" i="56"/>
  <c r="AU258" i="56"/>
  <c r="AR258" i="56"/>
  <c r="AM258" i="56"/>
  <c r="AL258" i="56"/>
  <c r="AK258" i="56"/>
  <c r="AJ258" i="56"/>
  <c r="AI258" i="56"/>
  <c r="AH258" i="56"/>
  <c r="AG258" i="56"/>
  <c r="AF258" i="56"/>
  <c r="AE258" i="56"/>
  <c r="AD258" i="56"/>
  <c r="Q258" i="56"/>
  <c r="AU257" i="56"/>
  <c r="AR257" i="56"/>
  <c r="AM257" i="56"/>
  <c r="AL257" i="56"/>
  <c r="AK257" i="56"/>
  <c r="AJ257" i="56"/>
  <c r="AI257" i="56"/>
  <c r="AH257" i="56"/>
  <c r="AG257" i="56"/>
  <c r="AF257" i="56"/>
  <c r="AE257" i="56"/>
  <c r="AD257" i="56"/>
  <c r="Q257" i="56"/>
  <c r="AU256" i="56"/>
  <c r="AR256" i="56"/>
  <c r="AM256" i="56"/>
  <c r="AL256" i="56"/>
  <c r="AK256" i="56"/>
  <c r="AJ256" i="56"/>
  <c r="AI256" i="56"/>
  <c r="AH256" i="56"/>
  <c r="AG256" i="56"/>
  <c r="AF256" i="56"/>
  <c r="AE256" i="56"/>
  <c r="AD256" i="56"/>
  <c r="Q256" i="56"/>
  <c r="AU255" i="56"/>
  <c r="AR255" i="56"/>
  <c r="AM255" i="56"/>
  <c r="AL255" i="56"/>
  <c r="AK255" i="56"/>
  <c r="AJ255" i="56"/>
  <c r="AI255" i="56"/>
  <c r="AH255" i="56"/>
  <c r="AG255" i="56"/>
  <c r="AF255" i="56"/>
  <c r="AE255" i="56"/>
  <c r="AD255" i="56"/>
  <c r="Q255" i="56"/>
  <c r="AU254" i="56"/>
  <c r="AR254" i="56"/>
  <c r="AM254" i="56"/>
  <c r="AL254" i="56"/>
  <c r="AK254" i="56"/>
  <c r="AJ254" i="56"/>
  <c r="AI254" i="56"/>
  <c r="AH254" i="56"/>
  <c r="AG254" i="56"/>
  <c r="AF254" i="56"/>
  <c r="AE254" i="56"/>
  <c r="AD254" i="56"/>
  <c r="Q254" i="56"/>
  <c r="AU253" i="56"/>
  <c r="AR253" i="56"/>
  <c r="AM253" i="56"/>
  <c r="AL253" i="56"/>
  <c r="AK253" i="56"/>
  <c r="AJ253" i="56"/>
  <c r="AI253" i="56"/>
  <c r="AH253" i="56"/>
  <c r="AG253" i="56"/>
  <c r="AF253" i="56"/>
  <c r="AE253" i="56"/>
  <c r="AD253" i="56"/>
  <c r="Q253" i="56"/>
  <c r="AU252" i="56"/>
  <c r="AR252" i="56"/>
  <c r="AM252" i="56"/>
  <c r="AL252" i="56"/>
  <c r="AK252" i="56"/>
  <c r="AJ252" i="56"/>
  <c r="AI252" i="56"/>
  <c r="AH252" i="56"/>
  <c r="AG252" i="56"/>
  <c r="AF252" i="56"/>
  <c r="AE252" i="56"/>
  <c r="AD252" i="56"/>
  <c r="Q252" i="56"/>
  <c r="AU251" i="56"/>
  <c r="AR251" i="56"/>
  <c r="AM251" i="56"/>
  <c r="AL251" i="56"/>
  <c r="AK251" i="56"/>
  <c r="AJ251" i="56"/>
  <c r="AI251" i="56"/>
  <c r="AH251" i="56"/>
  <c r="AG251" i="56"/>
  <c r="AF251" i="56"/>
  <c r="AE251" i="56"/>
  <c r="AD251" i="56"/>
  <c r="Q251" i="56"/>
  <c r="AU250" i="56"/>
  <c r="AR250" i="56"/>
  <c r="AM250" i="56"/>
  <c r="AL250" i="56"/>
  <c r="AK250" i="56"/>
  <c r="AJ250" i="56"/>
  <c r="AI250" i="56"/>
  <c r="AH250" i="56"/>
  <c r="AG250" i="56"/>
  <c r="AF250" i="56"/>
  <c r="AE250" i="56"/>
  <c r="AD250" i="56"/>
  <c r="Q250" i="56"/>
  <c r="AU249" i="56"/>
  <c r="AR249" i="56"/>
  <c r="AM249" i="56"/>
  <c r="AL249" i="56"/>
  <c r="AK249" i="56"/>
  <c r="AJ249" i="56"/>
  <c r="AI249" i="56"/>
  <c r="AH249" i="56"/>
  <c r="AG249" i="56"/>
  <c r="AF249" i="56"/>
  <c r="AE249" i="56"/>
  <c r="AD249" i="56"/>
  <c r="Q249" i="56"/>
  <c r="AU248" i="56"/>
  <c r="AR248" i="56"/>
  <c r="AM248" i="56"/>
  <c r="AL248" i="56"/>
  <c r="AK248" i="56"/>
  <c r="AJ248" i="56"/>
  <c r="AI248" i="56"/>
  <c r="AH248" i="56"/>
  <c r="AG248" i="56"/>
  <c r="AF248" i="56"/>
  <c r="AE248" i="56"/>
  <c r="AD248" i="56"/>
  <c r="Q248" i="56"/>
  <c r="AU247" i="56"/>
  <c r="AR247" i="56"/>
  <c r="AM247" i="56"/>
  <c r="AL247" i="56"/>
  <c r="AK247" i="56"/>
  <c r="AJ247" i="56"/>
  <c r="AI247" i="56"/>
  <c r="AH247" i="56"/>
  <c r="AG247" i="56"/>
  <c r="AF247" i="56"/>
  <c r="AE247" i="56"/>
  <c r="AD247" i="56"/>
  <c r="Q247" i="56"/>
  <c r="AU246" i="56"/>
  <c r="AR246" i="56"/>
  <c r="AM246" i="56"/>
  <c r="AL246" i="56"/>
  <c r="AK246" i="56"/>
  <c r="AJ246" i="56"/>
  <c r="AI246" i="56"/>
  <c r="AH246" i="56"/>
  <c r="AG246" i="56"/>
  <c r="AF246" i="56"/>
  <c r="AE246" i="56"/>
  <c r="AD246" i="56"/>
  <c r="Q246" i="56"/>
  <c r="AU245" i="56"/>
  <c r="AR245" i="56"/>
  <c r="AM245" i="56"/>
  <c r="AL245" i="56"/>
  <c r="AK245" i="56"/>
  <c r="AJ245" i="56"/>
  <c r="AI245" i="56"/>
  <c r="AH245" i="56"/>
  <c r="AG245" i="56"/>
  <c r="AF245" i="56"/>
  <c r="AE245" i="56"/>
  <c r="AD245" i="56"/>
  <c r="Q245" i="56"/>
  <c r="AU244" i="56"/>
  <c r="AR244" i="56"/>
  <c r="AM244" i="56"/>
  <c r="AL244" i="56"/>
  <c r="AK244" i="56"/>
  <c r="AJ244" i="56"/>
  <c r="AI244" i="56"/>
  <c r="AH244" i="56"/>
  <c r="AG244" i="56"/>
  <c r="AF244" i="56"/>
  <c r="AE244" i="56"/>
  <c r="AD244" i="56"/>
  <c r="Q244" i="56"/>
  <c r="AU243" i="56"/>
  <c r="AR243" i="56"/>
  <c r="AM243" i="56"/>
  <c r="AL243" i="56"/>
  <c r="AK243" i="56"/>
  <c r="AJ243" i="56"/>
  <c r="AI243" i="56"/>
  <c r="AH243" i="56"/>
  <c r="AG243" i="56"/>
  <c r="AF243" i="56"/>
  <c r="AE243" i="56"/>
  <c r="AD243" i="56"/>
  <c r="Q243" i="56"/>
  <c r="AU242" i="56"/>
  <c r="AR242" i="56"/>
  <c r="AM242" i="56"/>
  <c r="AL242" i="56"/>
  <c r="AK242" i="56"/>
  <c r="AJ242" i="56"/>
  <c r="AI242" i="56"/>
  <c r="AH242" i="56"/>
  <c r="AG242" i="56"/>
  <c r="AF242" i="56"/>
  <c r="AE242" i="56"/>
  <c r="AN242" i="56" s="1"/>
  <c r="AD242" i="56"/>
  <c r="Q242" i="56"/>
  <c r="AU241" i="56"/>
  <c r="AR241" i="56"/>
  <c r="AM241" i="56"/>
  <c r="AL241" i="56"/>
  <c r="AK241" i="56"/>
  <c r="AJ241" i="56"/>
  <c r="AI241" i="56"/>
  <c r="AH241" i="56"/>
  <c r="AG241" i="56"/>
  <c r="AF241" i="56"/>
  <c r="AE241" i="56"/>
  <c r="AD241" i="56"/>
  <c r="Q241" i="56"/>
  <c r="AU240" i="56"/>
  <c r="AR240" i="56"/>
  <c r="AM240" i="56"/>
  <c r="AL240" i="56"/>
  <c r="AK240" i="56"/>
  <c r="AJ240" i="56"/>
  <c r="AI240" i="56"/>
  <c r="AH240" i="56"/>
  <c r="AG240" i="56"/>
  <c r="AF240" i="56"/>
  <c r="AE240" i="56"/>
  <c r="AD240" i="56"/>
  <c r="AN240" i="56" s="1"/>
  <c r="AO240" i="56" s="1"/>
  <c r="Q240" i="56"/>
  <c r="AU239" i="56"/>
  <c r="AR239" i="56"/>
  <c r="AM239" i="56"/>
  <c r="AL239" i="56"/>
  <c r="AK239" i="56"/>
  <c r="AJ239" i="56"/>
  <c r="AI239" i="56"/>
  <c r="AH239" i="56"/>
  <c r="AG239" i="56"/>
  <c r="AF239" i="56"/>
  <c r="AE239" i="56"/>
  <c r="AD239" i="56"/>
  <c r="Q239" i="56"/>
  <c r="AU238" i="56"/>
  <c r="AR238" i="56"/>
  <c r="AM238" i="56"/>
  <c r="AL238" i="56"/>
  <c r="AK238" i="56"/>
  <c r="AJ238" i="56"/>
  <c r="AI238" i="56"/>
  <c r="AH238" i="56"/>
  <c r="AG238" i="56"/>
  <c r="AF238" i="56"/>
  <c r="AN238" i="56" s="1"/>
  <c r="AE238" i="56"/>
  <c r="AD238" i="56"/>
  <c r="Q238" i="56"/>
  <c r="AU237" i="56"/>
  <c r="AR237" i="56"/>
  <c r="AM237" i="56"/>
  <c r="AL237" i="56"/>
  <c r="AK237" i="56"/>
  <c r="AJ237" i="56"/>
  <c r="AI237" i="56"/>
  <c r="AH237" i="56"/>
  <c r="AG237" i="56"/>
  <c r="AF237" i="56"/>
  <c r="AE237" i="56"/>
  <c r="AD237" i="56"/>
  <c r="Q237" i="56"/>
  <c r="AU236" i="56"/>
  <c r="AR236" i="56"/>
  <c r="AM236" i="56"/>
  <c r="AL236" i="56"/>
  <c r="AK236" i="56"/>
  <c r="AJ236" i="56"/>
  <c r="AI236" i="56"/>
  <c r="AH236" i="56"/>
  <c r="AG236" i="56"/>
  <c r="AF236" i="56"/>
  <c r="AE236" i="56"/>
  <c r="AD236" i="56"/>
  <c r="Q236" i="56"/>
  <c r="AU235" i="56"/>
  <c r="AR235" i="56"/>
  <c r="AM235" i="56"/>
  <c r="AL235" i="56"/>
  <c r="AK235" i="56"/>
  <c r="AJ235" i="56"/>
  <c r="AI235" i="56"/>
  <c r="AH235" i="56"/>
  <c r="AG235" i="56"/>
  <c r="AF235" i="56"/>
  <c r="AE235" i="56"/>
  <c r="AD235" i="56"/>
  <c r="Q235" i="56"/>
  <c r="AU234" i="56"/>
  <c r="AR234" i="56"/>
  <c r="AM234" i="56"/>
  <c r="AL234" i="56"/>
  <c r="AK234" i="56"/>
  <c r="AJ234" i="56"/>
  <c r="AI234" i="56"/>
  <c r="AH234" i="56"/>
  <c r="AG234" i="56"/>
  <c r="AF234" i="56"/>
  <c r="AE234" i="56"/>
  <c r="AN234" i="56" s="1"/>
  <c r="AO234" i="56" s="1"/>
  <c r="AD234" i="56"/>
  <c r="Q234" i="56"/>
  <c r="AU233" i="56"/>
  <c r="AR233" i="56"/>
  <c r="AM233" i="56"/>
  <c r="AL233" i="56"/>
  <c r="AK233" i="56"/>
  <c r="AJ233" i="56"/>
  <c r="AI233" i="56"/>
  <c r="AH233" i="56"/>
  <c r="AG233" i="56"/>
  <c r="AF233" i="56"/>
  <c r="AE233" i="56"/>
  <c r="AD233" i="56"/>
  <c r="Q233" i="56"/>
  <c r="AU232" i="56"/>
  <c r="AR232" i="56"/>
  <c r="AM232" i="56"/>
  <c r="AL232" i="56"/>
  <c r="AK232" i="56"/>
  <c r="AJ232" i="56"/>
  <c r="AI232" i="56"/>
  <c r="AH232" i="56"/>
  <c r="AG232" i="56"/>
  <c r="AF232" i="56"/>
  <c r="AE232" i="56"/>
  <c r="AD232" i="56"/>
  <c r="AN232" i="56" s="1"/>
  <c r="AO232" i="56" s="1"/>
  <c r="Q232" i="56"/>
  <c r="AU231" i="56"/>
  <c r="AR231" i="56"/>
  <c r="AM231" i="56"/>
  <c r="AL231" i="56"/>
  <c r="AK231" i="56"/>
  <c r="AJ231" i="56"/>
  <c r="AI231" i="56"/>
  <c r="AH231" i="56"/>
  <c r="AG231" i="56"/>
  <c r="AF231" i="56"/>
  <c r="AE231" i="56"/>
  <c r="AD231" i="56"/>
  <c r="Q231" i="56"/>
  <c r="AU230" i="56"/>
  <c r="AR230" i="56"/>
  <c r="AM230" i="56"/>
  <c r="AL230" i="56"/>
  <c r="AK230" i="56"/>
  <c r="AJ230" i="56"/>
  <c r="AI230" i="56"/>
  <c r="AH230" i="56"/>
  <c r="AG230" i="56"/>
  <c r="AF230" i="56"/>
  <c r="AN230" i="56" s="1"/>
  <c r="AE230" i="56"/>
  <c r="AD230" i="56"/>
  <c r="Q230" i="56"/>
  <c r="AU229" i="56"/>
  <c r="AR229" i="56"/>
  <c r="AM229" i="56"/>
  <c r="AL229" i="56"/>
  <c r="AK229" i="56"/>
  <c r="AJ229" i="56"/>
  <c r="AI229" i="56"/>
  <c r="AH229" i="56"/>
  <c r="AG229" i="56"/>
  <c r="AF229" i="56"/>
  <c r="AE229" i="56"/>
  <c r="AD229" i="56"/>
  <c r="Q229" i="56"/>
  <c r="AU228" i="56"/>
  <c r="AR228" i="56"/>
  <c r="AM228" i="56"/>
  <c r="AL228" i="56"/>
  <c r="AK228" i="56"/>
  <c r="AJ228" i="56"/>
  <c r="AI228" i="56"/>
  <c r="AH228" i="56"/>
  <c r="AG228" i="56"/>
  <c r="AF228" i="56"/>
  <c r="AE228" i="56"/>
  <c r="AD228" i="56"/>
  <c r="Q228" i="56"/>
  <c r="AU227" i="56"/>
  <c r="AR227" i="56"/>
  <c r="AM227" i="56"/>
  <c r="AL227" i="56"/>
  <c r="AK227" i="56"/>
  <c r="AJ227" i="56"/>
  <c r="AI227" i="56"/>
  <c r="AH227" i="56"/>
  <c r="AG227" i="56"/>
  <c r="AF227" i="56"/>
  <c r="AE227" i="56"/>
  <c r="AD227" i="56"/>
  <c r="Q227" i="56"/>
  <c r="AU226" i="56"/>
  <c r="AR226" i="56"/>
  <c r="AM226" i="56"/>
  <c r="AL226" i="56"/>
  <c r="AK226" i="56"/>
  <c r="AJ226" i="56"/>
  <c r="AI226" i="56"/>
  <c r="AH226" i="56"/>
  <c r="AG226" i="56"/>
  <c r="AF226" i="56"/>
  <c r="AE226" i="56"/>
  <c r="AD226" i="56"/>
  <c r="Q226" i="56"/>
  <c r="AU225" i="56"/>
  <c r="AR225" i="56"/>
  <c r="AM225" i="56"/>
  <c r="AL225" i="56"/>
  <c r="AK225" i="56"/>
  <c r="AJ225" i="56"/>
  <c r="AI225" i="56"/>
  <c r="AH225" i="56"/>
  <c r="AG225" i="56"/>
  <c r="AF225" i="56"/>
  <c r="AE225" i="56"/>
  <c r="AD225" i="56"/>
  <c r="Q225" i="56"/>
  <c r="AU224" i="56"/>
  <c r="AR224" i="56"/>
  <c r="AM224" i="56"/>
  <c r="AL224" i="56"/>
  <c r="AK224" i="56"/>
  <c r="AJ224" i="56"/>
  <c r="AI224" i="56"/>
  <c r="AH224" i="56"/>
  <c r="AG224" i="56"/>
  <c r="AF224" i="56"/>
  <c r="AE224" i="56"/>
  <c r="AD224" i="56"/>
  <c r="AN224" i="56" s="1"/>
  <c r="Q224" i="56"/>
  <c r="AU223" i="56"/>
  <c r="AR223" i="56"/>
  <c r="AM223" i="56"/>
  <c r="AL223" i="56"/>
  <c r="AK223" i="56"/>
  <c r="AJ223" i="56"/>
  <c r="AI223" i="56"/>
  <c r="AH223" i="56"/>
  <c r="AG223" i="56"/>
  <c r="AF223" i="56"/>
  <c r="AE223" i="56"/>
  <c r="AD223" i="56"/>
  <c r="Q223" i="56"/>
  <c r="AU222" i="56"/>
  <c r="AR222" i="56"/>
  <c r="AM222" i="56"/>
  <c r="AL222" i="56"/>
  <c r="AK222" i="56"/>
  <c r="AJ222" i="56"/>
  <c r="AI222" i="56"/>
  <c r="AH222" i="56"/>
  <c r="AG222" i="56"/>
  <c r="AF222" i="56"/>
  <c r="AN222" i="56" s="1"/>
  <c r="AE222" i="56"/>
  <c r="AD222" i="56"/>
  <c r="Q222" i="56"/>
  <c r="AU221" i="56"/>
  <c r="AR221" i="56"/>
  <c r="AM221" i="56"/>
  <c r="AL221" i="56"/>
  <c r="AK221" i="56"/>
  <c r="AJ221" i="56"/>
  <c r="AI221" i="56"/>
  <c r="AH221" i="56"/>
  <c r="AG221" i="56"/>
  <c r="AF221" i="56"/>
  <c r="AE221" i="56"/>
  <c r="AD221" i="56"/>
  <c r="Q221" i="56"/>
  <c r="AU220" i="56"/>
  <c r="AR220" i="56"/>
  <c r="AM220" i="56"/>
  <c r="AL220" i="56"/>
  <c r="AK220" i="56"/>
  <c r="AJ220" i="56"/>
  <c r="AI220" i="56"/>
  <c r="AH220" i="56"/>
  <c r="AG220" i="56"/>
  <c r="AF220" i="56"/>
  <c r="AE220" i="56"/>
  <c r="AD220" i="56"/>
  <c r="Q220" i="56"/>
  <c r="AU219" i="56"/>
  <c r="AR219" i="56"/>
  <c r="AM219" i="56"/>
  <c r="AL219" i="56"/>
  <c r="AK219" i="56"/>
  <c r="AJ219" i="56"/>
  <c r="AI219" i="56"/>
  <c r="AH219" i="56"/>
  <c r="AG219" i="56"/>
  <c r="AF219" i="56"/>
  <c r="AE219" i="56"/>
  <c r="AD219" i="56"/>
  <c r="Q219" i="56"/>
  <c r="AU218" i="56"/>
  <c r="AR218" i="56"/>
  <c r="AM218" i="56"/>
  <c r="AL218" i="56"/>
  <c r="AK218" i="56"/>
  <c r="AJ218" i="56"/>
  <c r="AI218" i="56"/>
  <c r="AH218" i="56"/>
  <c r="AG218" i="56"/>
  <c r="AF218" i="56"/>
  <c r="AE218" i="56"/>
  <c r="AN218" i="56" s="1"/>
  <c r="AD218" i="56"/>
  <c r="Q218" i="56"/>
  <c r="AU217" i="56"/>
  <c r="AR217" i="56"/>
  <c r="AM217" i="56"/>
  <c r="AL217" i="56"/>
  <c r="AK217" i="56"/>
  <c r="AJ217" i="56"/>
  <c r="AI217" i="56"/>
  <c r="AH217" i="56"/>
  <c r="AG217" i="56"/>
  <c r="AF217" i="56"/>
  <c r="AE217" i="56"/>
  <c r="AD217" i="56"/>
  <c r="Q217" i="56"/>
  <c r="AU216" i="56"/>
  <c r="AR216" i="56"/>
  <c r="AM216" i="56"/>
  <c r="AL216" i="56"/>
  <c r="AK216" i="56"/>
  <c r="AJ216" i="56"/>
  <c r="AI216" i="56"/>
  <c r="AH216" i="56"/>
  <c r="AG216" i="56"/>
  <c r="AF216" i="56"/>
  <c r="AE216" i="56"/>
  <c r="AD216" i="56"/>
  <c r="Q216" i="56"/>
  <c r="AU215" i="56"/>
  <c r="AR215" i="56"/>
  <c r="AM215" i="56"/>
  <c r="AL215" i="56"/>
  <c r="AK215" i="56"/>
  <c r="AJ215" i="56"/>
  <c r="AI215" i="56"/>
  <c r="AH215" i="56"/>
  <c r="AG215" i="56"/>
  <c r="AF215" i="56"/>
  <c r="AE215" i="56"/>
  <c r="AD215" i="56"/>
  <c r="Q215" i="56"/>
  <c r="AU214" i="56"/>
  <c r="AR214" i="56"/>
  <c r="AM214" i="56"/>
  <c r="AL214" i="56"/>
  <c r="AK214" i="56"/>
  <c r="AJ214" i="56"/>
  <c r="AI214" i="56"/>
  <c r="AH214" i="56"/>
  <c r="AG214" i="56"/>
  <c r="AF214" i="56"/>
  <c r="AN214" i="56" s="1"/>
  <c r="AE214" i="56"/>
  <c r="AD214" i="56"/>
  <c r="Q214" i="56"/>
  <c r="AU213" i="56"/>
  <c r="AR213" i="56"/>
  <c r="AM213" i="56"/>
  <c r="AL213" i="56"/>
  <c r="AK213" i="56"/>
  <c r="AJ213" i="56"/>
  <c r="AI213" i="56"/>
  <c r="AH213" i="56"/>
  <c r="AG213" i="56"/>
  <c r="AF213" i="56"/>
  <c r="AE213" i="56"/>
  <c r="AD213" i="56"/>
  <c r="Q213" i="56"/>
  <c r="AU212" i="56"/>
  <c r="AR212" i="56"/>
  <c r="AM212" i="56"/>
  <c r="AL212" i="56"/>
  <c r="AK212" i="56"/>
  <c r="AJ212" i="56"/>
  <c r="AI212" i="56"/>
  <c r="AH212" i="56"/>
  <c r="AG212" i="56"/>
  <c r="AF212" i="56"/>
  <c r="AE212" i="56"/>
  <c r="AD212" i="56"/>
  <c r="Q212" i="56"/>
  <c r="AU211" i="56"/>
  <c r="AR211" i="56"/>
  <c r="AM211" i="56"/>
  <c r="AL211" i="56"/>
  <c r="AK211" i="56"/>
  <c r="AJ211" i="56"/>
  <c r="AI211" i="56"/>
  <c r="AH211" i="56"/>
  <c r="AG211" i="56"/>
  <c r="AF211" i="56"/>
  <c r="AE211" i="56"/>
  <c r="AD211" i="56"/>
  <c r="Q211" i="56"/>
  <c r="AU210" i="56"/>
  <c r="AR210" i="56"/>
  <c r="AM210" i="56"/>
  <c r="AL210" i="56"/>
  <c r="AK210" i="56"/>
  <c r="AJ210" i="56"/>
  <c r="AI210" i="56"/>
  <c r="AH210" i="56"/>
  <c r="AG210" i="56"/>
  <c r="AF210" i="56"/>
  <c r="AE210" i="56"/>
  <c r="AD210" i="56"/>
  <c r="Q210" i="56"/>
  <c r="AU209" i="56"/>
  <c r="AR209" i="56"/>
  <c r="AM209" i="56"/>
  <c r="AL209" i="56"/>
  <c r="AK209" i="56"/>
  <c r="AJ209" i="56"/>
  <c r="AI209" i="56"/>
  <c r="AH209" i="56"/>
  <c r="AG209" i="56"/>
  <c r="AF209" i="56"/>
  <c r="AE209" i="56"/>
  <c r="AD209" i="56"/>
  <c r="Q209" i="56"/>
  <c r="AU208" i="56"/>
  <c r="AR208" i="56"/>
  <c r="AM208" i="56"/>
  <c r="AL208" i="56"/>
  <c r="AK208" i="56"/>
  <c r="AJ208" i="56"/>
  <c r="AI208" i="56"/>
  <c r="AH208" i="56"/>
  <c r="AG208" i="56"/>
  <c r="AF208" i="56"/>
  <c r="AE208" i="56"/>
  <c r="AD208" i="56"/>
  <c r="Q208" i="56"/>
  <c r="AU207" i="56"/>
  <c r="AR207" i="56"/>
  <c r="AM207" i="56"/>
  <c r="AL207" i="56"/>
  <c r="AK207" i="56"/>
  <c r="AJ207" i="56"/>
  <c r="AI207" i="56"/>
  <c r="AH207" i="56"/>
  <c r="AG207" i="56"/>
  <c r="AF207" i="56"/>
  <c r="AE207" i="56"/>
  <c r="AD207" i="56"/>
  <c r="AN207" i="56" s="1"/>
  <c r="Q207" i="56"/>
  <c r="AU206" i="56"/>
  <c r="AR206" i="56"/>
  <c r="AM206" i="56"/>
  <c r="AL206" i="56"/>
  <c r="AK206" i="56"/>
  <c r="AJ206" i="56"/>
  <c r="AI206" i="56"/>
  <c r="AH206" i="56"/>
  <c r="AG206" i="56"/>
  <c r="AF206" i="56"/>
  <c r="AE206" i="56"/>
  <c r="AD206" i="56"/>
  <c r="Q206" i="56"/>
  <c r="AU205" i="56"/>
  <c r="AR205" i="56"/>
  <c r="AM205" i="56"/>
  <c r="AL205" i="56"/>
  <c r="AK205" i="56"/>
  <c r="AJ205" i="56"/>
  <c r="AI205" i="56"/>
  <c r="AH205" i="56"/>
  <c r="AG205" i="56"/>
  <c r="AF205" i="56"/>
  <c r="AN205" i="56" s="1"/>
  <c r="AE205" i="56"/>
  <c r="AD205" i="56"/>
  <c r="Q205" i="56"/>
  <c r="AU204" i="56"/>
  <c r="AR204" i="56"/>
  <c r="AM204" i="56"/>
  <c r="AL204" i="56"/>
  <c r="AK204" i="56"/>
  <c r="AJ204" i="56"/>
  <c r="AI204" i="56"/>
  <c r="AH204" i="56"/>
  <c r="AG204" i="56"/>
  <c r="AF204" i="56"/>
  <c r="AE204" i="56"/>
  <c r="AD204" i="56"/>
  <c r="Q204" i="56"/>
  <c r="AU203" i="56"/>
  <c r="AR203" i="56"/>
  <c r="AM203" i="56"/>
  <c r="AL203" i="56"/>
  <c r="AK203" i="56"/>
  <c r="AJ203" i="56"/>
  <c r="AI203" i="56"/>
  <c r="AH203" i="56"/>
  <c r="AG203" i="56"/>
  <c r="AF203" i="56"/>
  <c r="AE203" i="56"/>
  <c r="AD203" i="56"/>
  <c r="Q203" i="56"/>
  <c r="AU202" i="56"/>
  <c r="AR202" i="56"/>
  <c r="AM202" i="56"/>
  <c r="AL202" i="56"/>
  <c r="AK202" i="56"/>
  <c r="AJ202" i="56"/>
  <c r="AI202" i="56"/>
  <c r="AH202" i="56"/>
  <c r="AG202" i="56"/>
  <c r="AF202" i="56"/>
  <c r="AE202" i="56"/>
  <c r="AD202" i="56"/>
  <c r="Q202" i="56"/>
  <c r="AU201" i="56"/>
  <c r="AR201" i="56"/>
  <c r="AM201" i="56"/>
  <c r="AL201" i="56"/>
  <c r="AK201" i="56"/>
  <c r="AJ201" i="56"/>
  <c r="AI201" i="56"/>
  <c r="AH201" i="56"/>
  <c r="AG201" i="56"/>
  <c r="AF201" i="56"/>
  <c r="AE201" i="56"/>
  <c r="AD201" i="56"/>
  <c r="Q201" i="56"/>
  <c r="AU200" i="56"/>
  <c r="AR200" i="56"/>
  <c r="AM200" i="56"/>
  <c r="AL200" i="56"/>
  <c r="AK200" i="56"/>
  <c r="AJ200" i="56"/>
  <c r="AI200" i="56"/>
  <c r="AH200" i="56"/>
  <c r="AG200" i="56"/>
  <c r="AF200" i="56"/>
  <c r="AE200" i="56"/>
  <c r="AD200" i="56"/>
  <c r="Q200" i="56"/>
  <c r="AU199" i="56"/>
  <c r="AR199" i="56"/>
  <c r="AM199" i="56"/>
  <c r="AL199" i="56"/>
  <c r="AK199" i="56"/>
  <c r="AJ199" i="56"/>
  <c r="AI199" i="56"/>
  <c r="AH199" i="56"/>
  <c r="AG199" i="56"/>
  <c r="AF199" i="56"/>
  <c r="AE199" i="56"/>
  <c r="AD199" i="56"/>
  <c r="Q199" i="56"/>
  <c r="AU198" i="56"/>
  <c r="AR198" i="56"/>
  <c r="AM198" i="56"/>
  <c r="AL198" i="56"/>
  <c r="AK198" i="56"/>
  <c r="AJ198" i="56"/>
  <c r="AI198" i="56"/>
  <c r="AH198" i="56"/>
  <c r="AG198" i="56"/>
  <c r="AF198" i="56"/>
  <c r="AE198" i="56"/>
  <c r="AD198" i="56"/>
  <c r="Q198" i="56"/>
  <c r="AU197" i="56"/>
  <c r="AR197" i="56"/>
  <c r="AM197" i="56"/>
  <c r="AL197" i="56"/>
  <c r="AK197" i="56"/>
  <c r="AJ197" i="56"/>
  <c r="AI197" i="56"/>
  <c r="AH197" i="56"/>
  <c r="AG197" i="56"/>
  <c r="AF197" i="56"/>
  <c r="AE197" i="56"/>
  <c r="AD197" i="56"/>
  <c r="AN197" i="56" s="1"/>
  <c r="Q197" i="56"/>
  <c r="AU196" i="56"/>
  <c r="AR196" i="56"/>
  <c r="AM196" i="56"/>
  <c r="AL196" i="56"/>
  <c r="AK196" i="56"/>
  <c r="AJ196" i="56"/>
  <c r="AI196" i="56"/>
  <c r="AH196" i="56"/>
  <c r="AG196" i="56"/>
  <c r="AF196" i="56"/>
  <c r="AE196" i="56"/>
  <c r="AD196" i="56"/>
  <c r="Q196" i="56"/>
  <c r="AU195" i="56"/>
  <c r="AR195" i="56"/>
  <c r="AM195" i="56"/>
  <c r="AL195" i="56"/>
  <c r="AK195" i="56"/>
  <c r="AJ195" i="56"/>
  <c r="AI195" i="56"/>
  <c r="AH195" i="56"/>
  <c r="AG195" i="56"/>
  <c r="AF195" i="56"/>
  <c r="AE195" i="56"/>
  <c r="AD195" i="56"/>
  <c r="Q195" i="56"/>
  <c r="AU194" i="56"/>
  <c r="AR194" i="56"/>
  <c r="AM194" i="56"/>
  <c r="AL194" i="56"/>
  <c r="AK194" i="56"/>
  <c r="AJ194" i="56"/>
  <c r="AI194" i="56"/>
  <c r="AH194" i="56"/>
  <c r="AG194" i="56"/>
  <c r="AF194" i="56"/>
  <c r="AE194" i="56"/>
  <c r="AD194" i="56"/>
  <c r="AN194" i="56" s="1"/>
  <c r="AO194" i="56" s="1"/>
  <c r="AV194" i="56" s="1"/>
  <c r="Q194" i="56"/>
  <c r="AU193" i="56"/>
  <c r="AR193" i="56"/>
  <c r="AM193" i="56"/>
  <c r="AL193" i="56"/>
  <c r="AK193" i="56"/>
  <c r="AJ193" i="56"/>
  <c r="AI193" i="56"/>
  <c r="AH193" i="56"/>
  <c r="AG193" i="56"/>
  <c r="AF193" i="56"/>
  <c r="AE193" i="56"/>
  <c r="AD193" i="56"/>
  <c r="Q193" i="56"/>
  <c r="AU192" i="56"/>
  <c r="AR192" i="56"/>
  <c r="AM192" i="56"/>
  <c r="AL192" i="56"/>
  <c r="AK192" i="56"/>
  <c r="AJ192" i="56"/>
  <c r="AI192" i="56"/>
  <c r="AH192" i="56"/>
  <c r="AG192" i="56"/>
  <c r="AF192" i="56"/>
  <c r="AE192" i="56"/>
  <c r="AD192" i="56"/>
  <c r="Q192" i="56"/>
  <c r="AU191" i="56"/>
  <c r="AR191" i="56"/>
  <c r="AM191" i="56"/>
  <c r="AL191" i="56"/>
  <c r="AK191" i="56"/>
  <c r="AJ191" i="56"/>
  <c r="AI191" i="56"/>
  <c r="AH191" i="56"/>
  <c r="AG191" i="56"/>
  <c r="AF191" i="56"/>
  <c r="AE191" i="56"/>
  <c r="AD191" i="56"/>
  <c r="Q191" i="56"/>
  <c r="AU190" i="56"/>
  <c r="AR190" i="56"/>
  <c r="AM190" i="56"/>
  <c r="AL190" i="56"/>
  <c r="AK190" i="56"/>
  <c r="AJ190" i="56"/>
  <c r="AI190" i="56"/>
  <c r="AH190" i="56"/>
  <c r="AG190" i="56"/>
  <c r="AF190" i="56"/>
  <c r="AE190" i="56"/>
  <c r="AD190" i="56"/>
  <c r="Q190" i="56"/>
  <c r="AU189" i="56"/>
  <c r="AR189" i="56"/>
  <c r="AM189" i="56"/>
  <c r="AL189" i="56"/>
  <c r="AK189" i="56"/>
  <c r="AJ189" i="56"/>
  <c r="AI189" i="56"/>
  <c r="AH189" i="56"/>
  <c r="AG189" i="56"/>
  <c r="AF189" i="56"/>
  <c r="AE189" i="56"/>
  <c r="AD189" i="56"/>
  <c r="Q189" i="56"/>
  <c r="AU188" i="56"/>
  <c r="AR188" i="56"/>
  <c r="AM188" i="56"/>
  <c r="AL188" i="56"/>
  <c r="AK188" i="56"/>
  <c r="AJ188" i="56"/>
  <c r="AI188" i="56"/>
  <c r="AH188" i="56"/>
  <c r="AG188" i="56"/>
  <c r="AF188" i="56"/>
  <c r="AN188" i="56" s="1"/>
  <c r="AE188" i="56"/>
  <c r="AD188" i="56"/>
  <c r="Q188" i="56"/>
  <c r="AO188" i="56" s="1"/>
  <c r="AU187" i="56"/>
  <c r="AR187" i="56"/>
  <c r="AM187" i="56"/>
  <c r="AL187" i="56"/>
  <c r="AK187" i="56"/>
  <c r="AJ187" i="56"/>
  <c r="AI187" i="56"/>
  <c r="AH187" i="56"/>
  <c r="AG187" i="56"/>
  <c r="AF187" i="56"/>
  <c r="AE187" i="56"/>
  <c r="AD187" i="56"/>
  <c r="Q187" i="56"/>
  <c r="AU186" i="56"/>
  <c r="AR186" i="56"/>
  <c r="AM186" i="56"/>
  <c r="AL186" i="56"/>
  <c r="AK186" i="56"/>
  <c r="AJ186" i="56"/>
  <c r="AI186" i="56"/>
  <c r="AH186" i="56"/>
  <c r="AG186" i="56"/>
  <c r="AF186" i="56"/>
  <c r="AE186" i="56"/>
  <c r="AD186" i="56"/>
  <c r="Q186" i="56"/>
  <c r="AU185" i="56"/>
  <c r="AR185" i="56"/>
  <c r="AM185" i="56"/>
  <c r="AL185" i="56"/>
  <c r="AK185" i="56"/>
  <c r="AJ185" i="56"/>
  <c r="AI185" i="56"/>
  <c r="AH185" i="56"/>
  <c r="AG185" i="56"/>
  <c r="AF185" i="56"/>
  <c r="AE185" i="56"/>
  <c r="AD185" i="56"/>
  <c r="Q185" i="56"/>
  <c r="AU184" i="56"/>
  <c r="AR184" i="56"/>
  <c r="AM184" i="56"/>
  <c r="AL184" i="56"/>
  <c r="AK184" i="56"/>
  <c r="AJ184" i="56"/>
  <c r="AI184" i="56"/>
  <c r="AH184" i="56"/>
  <c r="AG184" i="56"/>
  <c r="AF184" i="56"/>
  <c r="AE184" i="56"/>
  <c r="AD184" i="56"/>
  <c r="Q184" i="56"/>
  <c r="AU183" i="56"/>
  <c r="AR183" i="56"/>
  <c r="AM183" i="56"/>
  <c r="AL183" i="56"/>
  <c r="AK183" i="56"/>
  <c r="AJ183" i="56"/>
  <c r="AI183" i="56"/>
  <c r="AH183" i="56"/>
  <c r="AG183" i="56"/>
  <c r="AF183" i="56"/>
  <c r="AE183" i="56"/>
  <c r="AN183" i="56" s="1"/>
  <c r="AD183" i="56"/>
  <c r="Q183" i="56"/>
  <c r="AU182" i="56"/>
  <c r="AR182" i="56"/>
  <c r="AM182" i="56"/>
  <c r="AL182" i="56"/>
  <c r="AK182" i="56"/>
  <c r="AJ182" i="56"/>
  <c r="AI182" i="56"/>
  <c r="AH182" i="56"/>
  <c r="AG182" i="56"/>
  <c r="AF182" i="56"/>
  <c r="AE182" i="56"/>
  <c r="AN182" i="56" s="1"/>
  <c r="AD182" i="56"/>
  <c r="Q182" i="56"/>
  <c r="AU181" i="56"/>
  <c r="AR181" i="56"/>
  <c r="AM181" i="56"/>
  <c r="AL181" i="56"/>
  <c r="AK181" i="56"/>
  <c r="AJ181" i="56"/>
  <c r="AI181" i="56"/>
  <c r="AH181" i="56"/>
  <c r="AG181" i="56"/>
  <c r="AF181" i="56"/>
  <c r="AE181" i="56"/>
  <c r="AD181" i="56"/>
  <c r="Q181" i="56"/>
  <c r="AU180" i="56"/>
  <c r="AR180" i="56"/>
  <c r="AM180" i="56"/>
  <c r="AL180" i="56"/>
  <c r="AK180" i="56"/>
  <c r="AJ180" i="56"/>
  <c r="AI180" i="56"/>
  <c r="AH180" i="56"/>
  <c r="AG180" i="56"/>
  <c r="AF180" i="56"/>
  <c r="AE180" i="56"/>
  <c r="AD180" i="56"/>
  <c r="Q180" i="56"/>
  <c r="AU179" i="56"/>
  <c r="AR179" i="56"/>
  <c r="AM179" i="56"/>
  <c r="AL179" i="56"/>
  <c r="AK179" i="56"/>
  <c r="AJ179" i="56"/>
  <c r="AI179" i="56"/>
  <c r="AH179" i="56"/>
  <c r="AG179" i="56"/>
  <c r="AF179" i="56"/>
  <c r="AE179" i="56"/>
  <c r="AD179" i="56"/>
  <c r="Q179" i="56"/>
  <c r="AU178" i="56"/>
  <c r="AR178" i="56"/>
  <c r="AM178" i="56"/>
  <c r="AL178" i="56"/>
  <c r="AK178" i="56"/>
  <c r="AJ178" i="56"/>
  <c r="AI178" i="56"/>
  <c r="AH178" i="56"/>
  <c r="AG178" i="56"/>
  <c r="AF178" i="56"/>
  <c r="AE178" i="56"/>
  <c r="AD178" i="56"/>
  <c r="Q178" i="56"/>
  <c r="AU177" i="56"/>
  <c r="AR177" i="56"/>
  <c r="AM177" i="56"/>
  <c r="AL177" i="56"/>
  <c r="AK177" i="56"/>
  <c r="AJ177" i="56"/>
  <c r="AI177" i="56"/>
  <c r="AH177" i="56"/>
  <c r="AG177" i="56"/>
  <c r="AF177" i="56"/>
  <c r="AE177" i="56"/>
  <c r="AD177" i="56"/>
  <c r="Q177" i="56"/>
  <c r="AU176" i="56"/>
  <c r="AR176" i="56"/>
  <c r="AM176" i="56"/>
  <c r="AL176" i="56"/>
  <c r="AK176" i="56"/>
  <c r="AJ176" i="56"/>
  <c r="AI176" i="56"/>
  <c r="AH176" i="56"/>
  <c r="AG176" i="56"/>
  <c r="AF176" i="56"/>
  <c r="AE176" i="56"/>
  <c r="AD176" i="56"/>
  <c r="Q176" i="56"/>
  <c r="AU175" i="56"/>
  <c r="AR175" i="56"/>
  <c r="AM175" i="56"/>
  <c r="AL175" i="56"/>
  <c r="AK175" i="56"/>
  <c r="AJ175" i="56"/>
  <c r="AI175" i="56"/>
  <c r="AH175" i="56"/>
  <c r="AG175" i="56"/>
  <c r="AF175" i="56"/>
  <c r="AE175" i="56"/>
  <c r="AD175" i="56"/>
  <c r="Q175" i="56"/>
  <c r="AU174" i="56"/>
  <c r="AR174" i="56"/>
  <c r="AM174" i="56"/>
  <c r="AL174" i="56"/>
  <c r="AK174" i="56"/>
  <c r="AJ174" i="56"/>
  <c r="AI174" i="56"/>
  <c r="AH174" i="56"/>
  <c r="AG174" i="56"/>
  <c r="AF174" i="56"/>
  <c r="AE174" i="56"/>
  <c r="AD174" i="56"/>
  <c r="Q174" i="56"/>
  <c r="AU173" i="56"/>
  <c r="AR173" i="56"/>
  <c r="AM173" i="56"/>
  <c r="AL173" i="56"/>
  <c r="AK173" i="56"/>
  <c r="AJ173" i="56"/>
  <c r="AI173" i="56"/>
  <c r="AH173" i="56"/>
  <c r="AG173" i="56"/>
  <c r="AF173" i="56"/>
  <c r="AE173" i="56"/>
  <c r="AD173" i="56"/>
  <c r="Q173" i="56"/>
  <c r="AU172" i="56"/>
  <c r="AR172" i="56"/>
  <c r="AM172" i="56"/>
  <c r="AL172" i="56"/>
  <c r="AK172" i="56"/>
  <c r="AJ172" i="56"/>
  <c r="AI172" i="56"/>
  <c r="AH172" i="56"/>
  <c r="AG172" i="56"/>
  <c r="AF172" i="56"/>
  <c r="AE172" i="56"/>
  <c r="AD172" i="56"/>
  <c r="Q172" i="56"/>
  <c r="AU171" i="56"/>
  <c r="AR171" i="56"/>
  <c r="AM171" i="56"/>
  <c r="AL171" i="56"/>
  <c r="AK171" i="56"/>
  <c r="AJ171" i="56"/>
  <c r="AI171" i="56"/>
  <c r="AH171" i="56"/>
  <c r="AG171" i="56"/>
  <c r="AF171" i="56"/>
  <c r="AE171" i="56"/>
  <c r="AD171" i="56"/>
  <c r="Q171" i="56"/>
  <c r="AU170" i="56"/>
  <c r="AR170" i="56"/>
  <c r="AM170" i="56"/>
  <c r="AL170" i="56"/>
  <c r="AK170" i="56"/>
  <c r="AJ170" i="56"/>
  <c r="AI170" i="56"/>
  <c r="AH170" i="56"/>
  <c r="AG170" i="56"/>
  <c r="AF170" i="56"/>
  <c r="AE170" i="56"/>
  <c r="AD170" i="56"/>
  <c r="AN170" i="56" s="1"/>
  <c r="AO170" i="56" s="1"/>
  <c r="Q170" i="56"/>
  <c r="AU169" i="56"/>
  <c r="AR169" i="56"/>
  <c r="AM169" i="56"/>
  <c r="AL169" i="56"/>
  <c r="AK169" i="56"/>
  <c r="AJ169" i="56"/>
  <c r="AI169" i="56"/>
  <c r="AH169" i="56"/>
  <c r="AG169" i="56"/>
  <c r="AF169" i="56"/>
  <c r="AE169" i="56"/>
  <c r="AD169" i="56"/>
  <c r="Q169" i="56"/>
  <c r="AU168" i="56"/>
  <c r="AR168" i="56"/>
  <c r="AM168" i="56"/>
  <c r="AL168" i="56"/>
  <c r="AK168" i="56"/>
  <c r="AJ168" i="56"/>
  <c r="AI168" i="56"/>
  <c r="AH168" i="56"/>
  <c r="AG168" i="56"/>
  <c r="AF168" i="56"/>
  <c r="AE168" i="56"/>
  <c r="AD168" i="56"/>
  <c r="Q168" i="56"/>
  <c r="AU167" i="56"/>
  <c r="AR167" i="56"/>
  <c r="AM167" i="56"/>
  <c r="AL167" i="56"/>
  <c r="AK167" i="56"/>
  <c r="AJ167" i="56"/>
  <c r="AI167" i="56"/>
  <c r="AH167" i="56"/>
  <c r="AG167" i="56"/>
  <c r="AF167" i="56"/>
  <c r="AE167" i="56"/>
  <c r="AD167" i="56"/>
  <c r="Q167" i="56"/>
  <c r="AU166" i="56"/>
  <c r="AM166" i="56"/>
  <c r="AL166" i="56"/>
  <c r="AK166" i="56"/>
  <c r="AJ166" i="56"/>
  <c r="AI166" i="56"/>
  <c r="AH166" i="56"/>
  <c r="AG166" i="56"/>
  <c r="AF166" i="56"/>
  <c r="AE166" i="56"/>
  <c r="AD166" i="56"/>
  <c r="Q166" i="56"/>
  <c r="AU165" i="56"/>
  <c r="AM165" i="56"/>
  <c r="AL165" i="56"/>
  <c r="AK165" i="56"/>
  <c r="AJ165" i="56"/>
  <c r="AI165" i="56"/>
  <c r="AH165" i="56"/>
  <c r="AG165" i="56"/>
  <c r="AF165" i="56"/>
  <c r="AE165" i="56"/>
  <c r="AD165" i="56"/>
  <c r="Q165" i="56"/>
  <c r="AU164" i="56"/>
  <c r="AM164" i="56"/>
  <c r="AL164" i="56"/>
  <c r="AK164" i="56"/>
  <c r="AJ164" i="56"/>
  <c r="AI164" i="56"/>
  <c r="AH164" i="56"/>
  <c r="AG164" i="56"/>
  <c r="AF164" i="56"/>
  <c r="AE164" i="56"/>
  <c r="AD164" i="56"/>
  <c r="Q164" i="56"/>
  <c r="AU163" i="56"/>
  <c r="AM163" i="56"/>
  <c r="AL163" i="56"/>
  <c r="AK163" i="56"/>
  <c r="AJ163" i="56"/>
  <c r="AI163" i="56"/>
  <c r="AH163" i="56"/>
  <c r="AG163" i="56"/>
  <c r="AF163" i="56"/>
  <c r="AE163" i="56"/>
  <c r="AD163" i="56"/>
  <c r="Q163" i="56"/>
  <c r="AU162" i="56"/>
  <c r="AR162" i="56"/>
  <c r="AM162" i="56"/>
  <c r="AL162" i="56"/>
  <c r="AK162" i="56"/>
  <c r="AJ162" i="56"/>
  <c r="AI162" i="56"/>
  <c r="AH162" i="56"/>
  <c r="AG162" i="56"/>
  <c r="AF162" i="56"/>
  <c r="AE162" i="56"/>
  <c r="AD162" i="56"/>
  <c r="Q162" i="56"/>
  <c r="AU161" i="56"/>
  <c r="AR161" i="56"/>
  <c r="AM161" i="56"/>
  <c r="AL161" i="56"/>
  <c r="AK161" i="56"/>
  <c r="AJ161" i="56"/>
  <c r="AI161" i="56"/>
  <c r="AH161" i="56"/>
  <c r="AG161" i="56"/>
  <c r="AF161" i="56"/>
  <c r="AE161" i="56"/>
  <c r="AD161" i="56"/>
  <c r="Q161" i="56"/>
  <c r="AU160" i="56"/>
  <c r="AM160" i="56"/>
  <c r="AL160" i="56"/>
  <c r="AK160" i="56"/>
  <c r="AJ160" i="56"/>
  <c r="AI160" i="56"/>
  <c r="AH160" i="56"/>
  <c r="AG160" i="56"/>
  <c r="AF160" i="56"/>
  <c r="AE160" i="56"/>
  <c r="AD160" i="56"/>
  <c r="Q160" i="56"/>
  <c r="AU159" i="56"/>
  <c r="AM159" i="56"/>
  <c r="AL159" i="56"/>
  <c r="AK159" i="56"/>
  <c r="AJ159" i="56"/>
  <c r="AI159" i="56"/>
  <c r="AH159" i="56"/>
  <c r="AG159" i="56"/>
  <c r="AF159" i="56"/>
  <c r="AE159" i="56"/>
  <c r="AD159" i="56"/>
  <c r="Q159" i="56"/>
  <c r="AU158" i="56"/>
  <c r="AM158" i="56"/>
  <c r="AL158" i="56"/>
  <c r="AK158" i="56"/>
  <c r="AJ158" i="56"/>
  <c r="AI158" i="56"/>
  <c r="AH158" i="56"/>
  <c r="AG158" i="56"/>
  <c r="AF158" i="56"/>
  <c r="AE158" i="56"/>
  <c r="AD158" i="56"/>
  <c r="Q158" i="56"/>
  <c r="AU157" i="56"/>
  <c r="AM157" i="56"/>
  <c r="AL157" i="56"/>
  <c r="AK157" i="56"/>
  <c r="AJ157" i="56"/>
  <c r="AI157" i="56"/>
  <c r="AH157" i="56"/>
  <c r="AG157" i="56"/>
  <c r="AF157" i="56"/>
  <c r="AE157" i="56"/>
  <c r="AD157" i="56"/>
  <c r="Q157" i="56"/>
  <c r="AU156" i="56"/>
  <c r="AM156" i="56"/>
  <c r="AL156" i="56"/>
  <c r="AK156" i="56"/>
  <c r="AJ156" i="56"/>
  <c r="AI156" i="56"/>
  <c r="AH156" i="56"/>
  <c r="AG156" i="56"/>
  <c r="AF156" i="56"/>
  <c r="AE156" i="56"/>
  <c r="AD156" i="56"/>
  <c r="Q156" i="56"/>
  <c r="AU155" i="56"/>
  <c r="AM155" i="56"/>
  <c r="AL155" i="56"/>
  <c r="AK155" i="56"/>
  <c r="AJ155" i="56"/>
  <c r="AI155" i="56"/>
  <c r="AH155" i="56"/>
  <c r="AG155" i="56"/>
  <c r="AF155" i="56"/>
  <c r="AN155" i="56" s="1"/>
  <c r="AE155" i="56"/>
  <c r="AD155" i="56"/>
  <c r="Q155" i="56"/>
  <c r="AU154" i="56"/>
  <c r="AR154" i="56"/>
  <c r="AM154" i="56"/>
  <c r="AL154" i="56"/>
  <c r="AK154" i="56"/>
  <c r="AJ154" i="56"/>
  <c r="AI154" i="56"/>
  <c r="AH154" i="56"/>
  <c r="AG154" i="56"/>
  <c r="AF154" i="56"/>
  <c r="AE154" i="56"/>
  <c r="AD154" i="56"/>
  <c r="Q154" i="56"/>
  <c r="AU153" i="56"/>
  <c r="AR153" i="56"/>
  <c r="AM153" i="56"/>
  <c r="AL153" i="56"/>
  <c r="AK153" i="56"/>
  <c r="AJ153" i="56"/>
  <c r="AI153" i="56"/>
  <c r="AH153" i="56"/>
  <c r="AG153" i="56"/>
  <c r="AF153" i="56"/>
  <c r="AE153" i="56"/>
  <c r="AD153" i="56"/>
  <c r="Q153" i="56"/>
  <c r="AU152" i="56"/>
  <c r="AR152" i="56"/>
  <c r="AM152" i="56"/>
  <c r="AL152" i="56"/>
  <c r="AK152" i="56"/>
  <c r="AJ152" i="56"/>
  <c r="AI152" i="56"/>
  <c r="AH152" i="56"/>
  <c r="AG152" i="56"/>
  <c r="AF152" i="56"/>
  <c r="AE152" i="56"/>
  <c r="AD152" i="56"/>
  <c r="Q152" i="56"/>
  <c r="AU151" i="56"/>
  <c r="AM151" i="56"/>
  <c r="AL151" i="56"/>
  <c r="AK151" i="56"/>
  <c r="AJ151" i="56"/>
  <c r="AI151" i="56"/>
  <c r="AH151" i="56"/>
  <c r="AG151" i="56"/>
  <c r="AF151" i="56"/>
  <c r="AE151" i="56"/>
  <c r="AD151" i="56"/>
  <c r="Q151" i="56"/>
  <c r="AU150" i="56"/>
  <c r="AM150" i="56"/>
  <c r="AL150" i="56"/>
  <c r="AK150" i="56"/>
  <c r="AJ150" i="56"/>
  <c r="AI150" i="56"/>
  <c r="AH150" i="56"/>
  <c r="AG150" i="56"/>
  <c r="AF150" i="56"/>
  <c r="AE150" i="56"/>
  <c r="AD150" i="56"/>
  <c r="Q150" i="56"/>
  <c r="AU149" i="56"/>
  <c r="AM149" i="56"/>
  <c r="AL149" i="56"/>
  <c r="AK149" i="56"/>
  <c r="AJ149" i="56"/>
  <c r="AI149" i="56"/>
  <c r="AH149" i="56"/>
  <c r="AG149" i="56"/>
  <c r="AF149" i="56"/>
  <c r="AN149" i="56" s="1"/>
  <c r="AO149" i="56" s="1"/>
  <c r="AE149" i="56"/>
  <c r="AD149" i="56"/>
  <c r="Q149" i="56"/>
  <c r="AU148" i="56"/>
  <c r="AM148" i="56"/>
  <c r="AL148" i="56"/>
  <c r="AK148" i="56"/>
  <c r="AJ148" i="56"/>
  <c r="AI148" i="56"/>
  <c r="AH148" i="56"/>
  <c r="AG148" i="56"/>
  <c r="AF148" i="56"/>
  <c r="AE148" i="56"/>
  <c r="AD148" i="56"/>
  <c r="Q148" i="56"/>
  <c r="AU147" i="56"/>
  <c r="AM147" i="56"/>
  <c r="AL147" i="56"/>
  <c r="AK147" i="56"/>
  <c r="AJ147" i="56"/>
  <c r="AI147" i="56"/>
  <c r="AH147" i="56"/>
  <c r="AG147" i="56"/>
  <c r="AF147" i="56"/>
  <c r="AE147" i="56"/>
  <c r="AD147" i="56"/>
  <c r="Q147" i="56"/>
  <c r="AU146" i="56"/>
  <c r="AM146" i="56"/>
  <c r="AL146" i="56"/>
  <c r="AK146" i="56"/>
  <c r="AJ146" i="56"/>
  <c r="AI146" i="56"/>
  <c r="AH146" i="56"/>
  <c r="AG146" i="56"/>
  <c r="AF146" i="56"/>
  <c r="AE146" i="56"/>
  <c r="AD146" i="56"/>
  <c r="Q146" i="56"/>
  <c r="AU145" i="56"/>
  <c r="AM145" i="56"/>
  <c r="AL145" i="56"/>
  <c r="AK145" i="56"/>
  <c r="AJ145" i="56"/>
  <c r="AI145" i="56"/>
  <c r="AH145" i="56"/>
  <c r="AG145" i="56"/>
  <c r="AF145" i="56"/>
  <c r="AE145" i="56"/>
  <c r="AD145" i="56"/>
  <c r="Q145" i="56"/>
  <c r="AU144" i="56"/>
  <c r="AM144" i="56"/>
  <c r="AL144" i="56"/>
  <c r="AK144" i="56"/>
  <c r="AJ144" i="56"/>
  <c r="AI144" i="56"/>
  <c r="AH144" i="56"/>
  <c r="AG144" i="56"/>
  <c r="AF144" i="56"/>
  <c r="AE144" i="56"/>
  <c r="AD144" i="56"/>
  <c r="Q144" i="56"/>
  <c r="AU143" i="56"/>
  <c r="AM143" i="56"/>
  <c r="AL143" i="56"/>
  <c r="AK143" i="56"/>
  <c r="AJ143" i="56"/>
  <c r="AI143" i="56"/>
  <c r="AH143" i="56"/>
  <c r="AG143" i="56"/>
  <c r="AF143" i="56"/>
  <c r="AE143" i="56"/>
  <c r="AD143" i="56"/>
  <c r="Q143" i="56"/>
  <c r="AU142" i="56"/>
  <c r="AM142" i="56"/>
  <c r="AL142" i="56"/>
  <c r="AK142" i="56"/>
  <c r="AJ142" i="56"/>
  <c r="AI142" i="56"/>
  <c r="AH142" i="56"/>
  <c r="AG142" i="56"/>
  <c r="AF142" i="56"/>
  <c r="AE142" i="56"/>
  <c r="AD142" i="56"/>
  <c r="Q142" i="56"/>
  <c r="AU141" i="56"/>
  <c r="AM141" i="56"/>
  <c r="AL141" i="56"/>
  <c r="AK141" i="56"/>
  <c r="AJ141" i="56"/>
  <c r="AI141" i="56"/>
  <c r="AH141" i="56"/>
  <c r="AG141" i="56"/>
  <c r="AF141" i="56"/>
  <c r="AN141" i="56" s="1"/>
  <c r="AO141" i="56" s="1"/>
  <c r="AE141" i="56"/>
  <c r="AD141" i="56"/>
  <c r="Q141" i="56"/>
  <c r="AU140" i="56"/>
  <c r="AM140" i="56"/>
  <c r="AL140" i="56"/>
  <c r="AK140" i="56"/>
  <c r="AJ140" i="56"/>
  <c r="AI140" i="56"/>
  <c r="AH140" i="56"/>
  <c r="AG140" i="56"/>
  <c r="AF140" i="56"/>
  <c r="AE140" i="56"/>
  <c r="AD140" i="56"/>
  <c r="Q140" i="56"/>
  <c r="AU139" i="56"/>
  <c r="AM139" i="56"/>
  <c r="AL139" i="56"/>
  <c r="AK139" i="56"/>
  <c r="AJ139" i="56"/>
  <c r="AI139" i="56"/>
  <c r="AH139" i="56"/>
  <c r="AG139" i="56"/>
  <c r="AF139" i="56"/>
  <c r="AE139" i="56"/>
  <c r="AD139" i="56"/>
  <c r="Q139" i="56"/>
  <c r="AU138" i="56"/>
  <c r="AM138" i="56"/>
  <c r="AL138" i="56"/>
  <c r="AK138" i="56"/>
  <c r="AJ138" i="56"/>
  <c r="AI138" i="56"/>
  <c r="AH138" i="56"/>
  <c r="AG138" i="56"/>
  <c r="AF138" i="56"/>
  <c r="AE138" i="56"/>
  <c r="AD138" i="56"/>
  <c r="Q138" i="56"/>
  <c r="AU137" i="56"/>
  <c r="AM137" i="56"/>
  <c r="AL137" i="56"/>
  <c r="AK137" i="56"/>
  <c r="AJ137" i="56"/>
  <c r="AI137" i="56"/>
  <c r="AH137" i="56"/>
  <c r="AG137" i="56"/>
  <c r="AF137" i="56"/>
  <c r="AN137" i="56" s="1"/>
  <c r="AO137" i="56" s="1"/>
  <c r="AE137" i="56"/>
  <c r="AD137" i="56"/>
  <c r="Q137" i="56"/>
  <c r="AU136" i="56"/>
  <c r="AM136" i="56"/>
  <c r="AL136" i="56"/>
  <c r="AK136" i="56"/>
  <c r="AJ136" i="56"/>
  <c r="AI136" i="56"/>
  <c r="AH136" i="56"/>
  <c r="AG136" i="56"/>
  <c r="AF136" i="56"/>
  <c r="AE136" i="56"/>
  <c r="AD136" i="56"/>
  <c r="Q136" i="56"/>
  <c r="AU135" i="56"/>
  <c r="AM135" i="56"/>
  <c r="AL135" i="56"/>
  <c r="AK135" i="56"/>
  <c r="AJ135" i="56"/>
  <c r="AI135" i="56"/>
  <c r="AH135" i="56"/>
  <c r="AG135" i="56"/>
  <c r="AF135" i="56"/>
  <c r="AE135" i="56"/>
  <c r="AD135" i="56"/>
  <c r="Q135" i="56"/>
  <c r="AU134" i="56"/>
  <c r="AR134" i="56"/>
  <c r="AM134" i="56"/>
  <c r="AL134" i="56"/>
  <c r="AK134" i="56"/>
  <c r="AJ134" i="56"/>
  <c r="AI134" i="56"/>
  <c r="AH134" i="56"/>
  <c r="AG134" i="56"/>
  <c r="AF134" i="56"/>
  <c r="AN134" i="56" s="1"/>
  <c r="AE134" i="56"/>
  <c r="AD134" i="56"/>
  <c r="Q134" i="56"/>
  <c r="AU133" i="56"/>
  <c r="AR133" i="56"/>
  <c r="AM133" i="56"/>
  <c r="AL133" i="56"/>
  <c r="AK133" i="56"/>
  <c r="AJ133" i="56"/>
  <c r="AI133" i="56"/>
  <c r="AH133" i="56"/>
  <c r="AG133" i="56"/>
  <c r="AF133" i="56"/>
  <c r="AE133" i="56"/>
  <c r="AD133" i="56"/>
  <c r="Q133" i="56"/>
  <c r="AU132" i="56"/>
  <c r="AR132" i="56"/>
  <c r="AM132" i="56"/>
  <c r="AL132" i="56"/>
  <c r="AK132" i="56"/>
  <c r="AJ132" i="56"/>
  <c r="AI132" i="56"/>
  <c r="AH132" i="56"/>
  <c r="AG132" i="56"/>
  <c r="AF132" i="56"/>
  <c r="AE132" i="56"/>
  <c r="AD132" i="56"/>
  <c r="Q132" i="56"/>
  <c r="AU131" i="56"/>
  <c r="AM131" i="56"/>
  <c r="AL131" i="56"/>
  <c r="AK131" i="56"/>
  <c r="AJ131" i="56"/>
  <c r="AI131" i="56"/>
  <c r="AH131" i="56"/>
  <c r="AG131" i="56"/>
  <c r="AF131" i="56"/>
  <c r="AE131" i="56"/>
  <c r="AD131" i="56"/>
  <c r="Q131" i="56"/>
  <c r="AU130" i="56"/>
  <c r="AM130" i="56"/>
  <c r="AL130" i="56"/>
  <c r="AK130" i="56"/>
  <c r="AJ130" i="56"/>
  <c r="AI130" i="56"/>
  <c r="AH130" i="56"/>
  <c r="AG130" i="56"/>
  <c r="AF130" i="56"/>
  <c r="AE130" i="56"/>
  <c r="AD130" i="56"/>
  <c r="Q130" i="56"/>
  <c r="AU129" i="56"/>
  <c r="AM129" i="56"/>
  <c r="AL129" i="56"/>
  <c r="AK129" i="56"/>
  <c r="AJ129" i="56"/>
  <c r="AI129" i="56"/>
  <c r="AH129" i="56"/>
  <c r="AG129" i="56"/>
  <c r="AF129" i="56"/>
  <c r="AE129" i="56"/>
  <c r="AD129" i="56"/>
  <c r="AN129" i="56" s="1"/>
  <c r="AO129" i="56" s="1"/>
  <c r="Q129" i="56"/>
  <c r="AU128" i="56"/>
  <c r="AM128" i="56"/>
  <c r="AL128" i="56"/>
  <c r="AK128" i="56"/>
  <c r="AJ128" i="56"/>
  <c r="AI128" i="56"/>
  <c r="AH128" i="56"/>
  <c r="AG128" i="56"/>
  <c r="AF128" i="56"/>
  <c r="AE128" i="56"/>
  <c r="AD128" i="56"/>
  <c r="Q128" i="56"/>
  <c r="AU127" i="56"/>
  <c r="AM127" i="56"/>
  <c r="AL127" i="56"/>
  <c r="AK127" i="56"/>
  <c r="AJ127" i="56"/>
  <c r="AI127" i="56"/>
  <c r="AH127" i="56"/>
  <c r="AG127" i="56"/>
  <c r="AF127" i="56"/>
  <c r="AE127" i="56"/>
  <c r="AD127" i="56"/>
  <c r="Q127" i="56"/>
  <c r="AU126" i="56"/>
  <c r="AM126" i="56"/>
  <c r="AL126" i="56"/>
  <c r="AK126" i="56"/>
  <c r="AJ126" i="56"/>
  <c r="AI126" i="56"/>
  <c r="AH126" i="56"/>
  <c r="AG126" i="56"/>
  <c r="AF126" i="56"/>
  <c r="AE126" i="56"/>
  <c r="AD126" i="56"/>
  <c r="Q126" i="56"/>
  <c r="AU125" i="56"/>
  <c r="AM125" i="56"/>
  <c r="AL125" i="56"/>
  <c r="AK125" i="56"/>
  <c r="AJ125" i="56"/>
  <c r="AI125" i="56"/>
  <c r="AH125" i="56"/>
  <c r="AG125" i="56"/>
  <c r="AF125" i="56"/>
  <c r="AE125" i="56"/>
  <c r="AD125" i="56"/>
  <c r="Q125" i="56"/>
  <c r="AU124" i="56"/>
  <c r="AM124" i="56"/>
  <c r="AL124" i="56"/>
  <c r="AK124" i="56"/>
  <c r="AJ124" i="56"/>
  <c r="AI124" i="56"/>
  <c r="AH124" i="56"/>
  <c r="AG124" i="56"/>
  <c r="AF124" i="56"/>
  <c r="AE124" i="56"/>
  <c r="AD124" i="56"/>
  <c r="Q124" i="56"/>
  <c r="AU123" i="56"/>
  <c r="AM123" i="56"/>
  <c r="AL123" i="56"/>
  <c r="AK123" i="56"/>
  <c r="AJ123" i="56"/>
  <c r="AI123" i="56"/>
  <c r="AH123" i="56"/>
  <c r="AG123" i="56"/>
  <c r="AF123" i="56"/>
  <c r="AE123" i="56"/>
  <c r="AN123" i="56" s="1"/>
  <c r="AD123" i="56"/>
  <c r="Q123" i="56"/>
  <c r="AU122" i="56"/>
  <c r="AM122" i="56"/>
  <c r="AL122" i="56"/>
  <c r="AK122" i="56"/>
  <c r="AJ122" i="56"/>
  <c r="AI122" i="56"/>
  <c r="AH122" i="56"/>
  <c r="AG122" i="56"/>
  <c r="AF122" i="56"/>
  <c r="AE122" i="56"/>
  <c r="AD122" i="56"/>
  <c r="Q122" i="56"/>
  <c r="AU121" i="56"/>
  <c r="AM121" i="56"/>
  <c r="AL121" i="56"/>
  <c r="AK121" i="56"/>
  <c r="AJ121" i="56"/>
  <c r="AI121" i="56"/>
  <c r="AH121" i="56"/>
  <c r="AG121" i="56"/>
  <c r="AF121" i="56"/>
  <c r="AE121" i="56"/>
  <c r="AD121" i="56"/>
  <c r="Q121" i="56"/>
  <c r="AU120" i="56"/>
  <c r="AM120" i="56"/>
  <c r="AL120" i="56"/>
  <c r="AK120" i="56"/>
  <c r="AJ120" i="56"/>
  <c r="AI120" i="56"/>
  <c r="AH120" i="56"/>
  <c r="AG120" i="56"/>
  <c r="AF120" i="56"/>
  <c r="AE120" i="56"/>
  <c r="AD120" i="56"/>
  <c r="Q120" i="56"/>
  <c r="AU119" i="56"/>
  <c r="AM119" i="56"/>
  <c r="AL119" i="56"/>
  <c r="AK119" i="56"/>
  <c r="AJ119" i="56"/>
  <c r="AI119" i="56"/>
  <c r="AH119" i="56"/>
  <c r="AG119" i="56"/>
  <c r="AF119" i="56"/>
  <c r="AN119" i="56" s="1"/>
  <c r="AE119" i="56"/>
  <c r="AD119" i="56"/>
  <c r="Q119" i="56"/>
  <c r="AU118" i="56"/>
  <c r="AM118" i="56"/>
  <c r="AL118" i="56"/>
  <c r="AK118" i="56"/>
  <c r="AJ118" i="56"/>
  <c r="AI118" i="56"/>
  <c r="AH118" i="56"/>
  <c r="AG118" i="56"/>
  <c r="AF118" i="56"/>
  <c r="AE118" i="56"/>
  <c r="AD118" i="56"/>
  <c r="Q118" i="56"/>
  <c r="AU117" i="56"/>
  <c r="AM117" i="56"/>
  <c r="AL117" i="56"/>
  <c r="AK117" i="56"/>
  <c r="AJ117" i="56"/>
  <c r="AI117" i="56"/>
  <c r="AH117" i="56"/>
  <c r="AG117" i="56"/>
  <c r="AF117" i="56"/>
  <c r="AE117" i="56"/>
  <c r="AD117" i="56"/>
  <c r="Q117" i="56"/>
  <c r="AU116" i="56"/>
  <c r="AM116" i="56"/>
  <c r="AL116" i="56"/>
  <c r="AK116" i="56"/>
  <c r="AJ116" i="56"/>
  <c r="AI116" i="56"/>
  <c r="AH116" i="56"/>
  <c r="AG116" i="56"/>
  <c r="AF116" i="56"/>
  <c r="AE116" i="56"/>
  <c r="AD116" i="56"/>
  <c r="Q116" i="56"/>
  <c r="AU115" i="56"/>
  <c r="AM115" i="56"/>
  <c r="AL115" i="56"/>
  <c r="AK115" i="56"/>
  <c r="AJ115" i="56"/>
  <c r="AI115" i="56"/>
  <c r="AH115" i="56"/>
  <c r="AG115" i="56"/>
  <c r="AF115" i="56"/>
  <c r="AE115" i="56"/>
  <c r="AD115" i="56"/>
  <c r="Q115" i="56"/>
  <c r="AU114" i="56"/>
  <c r="AM114" i="56"/>
  <c r="AL114" i="56"/>
  <c r="AK114" i="56"/>
  <c r="AJ114" i="56"/>
  <c r="AI114" i="56"/>
  <c r="AH114" i="56"/>
  <c r="AG114" i="56"/>
  <c r="AF114" i="56"/>
  <c r="AE114" i="56"/>
  <c r="AD114" i="56"/>
  <c r="Q114" i="56"/>
  <c r="AU113" i="56"/>
  <c r="AM113" i="56"/>
  <c r="AL113" i="56"/>
  <c r="AK113" i="56"/>
  <c r="AJ113" i="56"/>
  <c r="AI113" i="56"/>
  <c r="AH113" i="56"/>
  <c r="AG113" i="56"/>
  <c r="AF113" i="56"/>
  <c r="AE113" i="56"/>
  <c r="AD113" i="56"/>
  <c r="Q113" i="56"/>
  <c r="AU112" i="56"/>
  <c r="AM112" i="56"/>
  <c r="AL112" i="56"/>
  <c r="AK112" i="56"/>
  <c r="AJ112" i="56"/>
  <c r="AI112" i="56"/>
  <c r="AH112" i="56"/>
  <c r="AG112" i="56"/>
  <c r="AF112" i="56"/>
  <c r="AE112" i="56"/>
  <c r="AD112" i="56"/>
  <c r="Q112" i="56"/>
  <c r="AU111" i="56"/>
  <c r="AM111" i="56"/>
  <c r="AL111" i="56"/>
  <c r="AK111" i="56"/>
  <c r="AJ111" i="56"/>
  <c r="AI111" i="56"/>
  <c r="AH111" i="56"/>
  <c r="AG111" i="56"/>
  <c r="AF111" i="56"/>
  <c r="AE111" i="56"/>
  <c r="AD111" i="56"/>
  <c r="Q111" i="56"/>
  <c r="AU110" i="56"/>
  <c r="AM110" i="56"/>
  <c r="AL110" i="56"/>
  <c r="AK110" i="56"/>
  <c r="AJ110" i="56"/>
  <c r="AI110" i="56"/>
  <c r="AH110" i="56"/>
  <c r="AG110" i="56"/>
  <c r="AF110" i="56"/>
  <c r="AE110" i="56"/>
  <c r="AD110" i="56"/>
  <c r="Q110" i="56"/>
  <c r="AU109" i="56"/>
  <c r="AM109" i="56"/>
  <c r="AL109" i="56"/>
  <c r="AK109" i="56"/>
  <c r="AJ109" i="56"/>
  <c r="AI109" i="56"/>
  <c r="AH109" i="56"/>
  <c r="AG109" i="56"/>
  <c r="AF109" i="56"/>
  <c r="AE109" i="56"/>
  <c r="AD109" i="56"/>
  <c r="Q109" i="56"/>
  <c r="AU108" i="56"/>
  <c r="AM108" i="56"/>
  <c r="AL108" i="56"/>
  <c r="AK108" i="56"/>
  <c r="AJ108" i="56"/>
  <c r="AI108" i="56"/>
  <c r="AH108" i="56"/>
  <c r="AG108" i="56"/>
  <c r="AF108" i="56"/>
  <c r="AE108" i="56"/>
  <c r="AD108" i="56"/>
  <c r="Q108" i="56"/>
  <c r="AU107" i="56"/>
  <c r="AM107" i="56"/>
  <c r="AL107" i="56"/>
  <c r="AK107" i="56"/>
  <c r="AJ107" i="56"/>
  <c r="AI107" i="56"/>
  <c r="AH107" i="56"/>
  <c r="AG107" i="56"/>
  <c r="AF107" i="56"/>
  <c r="AE107" i="56"/>
  <c r="AN107" i="56" s="1"/>
  <c r="AD107" i="56"/>
  <c r="Q107" i="56"/>
  <c r="AU106" i="56"/>
  <c r="AM106" i="56"/>
  <c r="AL106" i="56"/>
  <c r="AK106" i="56"/>
  <c r="AJ106" i="56"/>
  <c r="AI106" i="56"/>
  <c r="AH106" i="56"/>
  <c r="AG106" i="56"/>
  <c r="AF106" i="56"/>
  <c r="AE106" i="56"/>
  <c r="AD106" i="56"/>
  <c r="Q106" i="56"/>
  <c r="AU105" i="56"/>
  <c r="AM105" i="56"/>
  <c r="AL105" i="56"/>
  <c r="AK105" i="56"/>
  <c r="AJ105" i="56"/>
  <c r="AI105" i="56"/>
  <c r="AH105" i="56"/>
  <c r="AG105" i="56"/>
  <c r="AF105" i="56"/>
  <c r="AE105" i="56"/>
  <c r="AD105" i="56"/>
  <c r="Q105" i="56"/>
  <c r="AU104" i="56"/>
  <c r="AM104" i="56"/>
  <c r="AL104" i="56"/>
  <c r="AK104" i="56"/>
  <c r="AJ104" i="56"/>
  <c r="AI104" i="56"/>
  <c r="AH104" i="56"/>
  <c r="AG104" i="56"/>
  <c r="AF104" i="56"/>
  <c r="AE104" i="56"/>
  <c r="AD104" i="56"/>
  <c r="Q104" i="56"/>
  <c r="AU103" i="56"/>
  <c r="AR103" i="56"/>
  <c r="AM103" i="56"/>
  <c r="AL103" i="56"/>
  <c r="AK103" i="56"/>
  <c r="AJ103" i="56"/>
  <c r="AI103" i="56"/>
  <c r="AH103" i="56"/>
  <c r="AG103" i="56"/>
  <c r="AF103" i="56"/>
  <c r="AE103" i="56"/>
  <c r="AD103" i="56"/>
  <c r="Q103" i="56"/>
  <c r="AU102" i="56"/>
  <c r="AR102" i="56"/>
  <c r="AM102" i="56"/>
  <c r="AL102" i="56"/>
  <c r="AK102" i="56"/>
  <c r="AJ102" i="56"/>
  <c r="AI102" i="56"/>
  <c r="AH102" i="56"/>
  <c r="AG102" i="56"/>
  <c r="AF102" i="56"/>
  <c r="AE102" i="56"/>
  <c r="AD102" i="56"/>
  <c r="Q102" i="56"/>
  <c r="AU101" i="56"/>
  <c r="AM101" i="56"/>
  <c r="AL101" i="56"/>
  <c r="AK101" i="56"/>
  <c r="AJ101" i="56"/>
  <c r="AI101" i="56"/>
  <c r="AH101" i="56"/>
  <c r="AG101" i="56"/>
  <c r="AF101" i="56"/>
  <c r="AE101" i="56"/>
  <c r="AD101" i="56"/>
  <c r="Q101" i="56"/>
  <c r="AU100" i="56"/>
  <c r="AM100" i="56"/>
  <c r="AL100" i="56"/>
  <c r="AK100" i="56"/>
  <c r="AJ100" i="56"/>
  <c r="AI100" i="56"/>
  <c r="AH100" i="56"/>
  <c r="AG100" i="56"/>
  <c r="AF100" i="56"/>
  <c r="AE100" i="56"/>
  <c r="AD100" i="56"/>
  <c r="Q100" i="56"/>
  <c r="AU99" i="56"/>
  <c r="AM99" i="56"/>
  <c r="AL99" i="56"/>
  <c r="AK99" i="56"/>
  <c r="AJ99" i="56"/>
  <c r="AI99" i="56"/>
  <c r="AH99" i="56"/>
  <c r="AG99" i="56"/>
  <c r="AF99" i="56"/>
  <c r="AE99" i="56"/>
  <c r="AD99" i="56"/>
  <c r="Q99" i="56"/>
  <c r="AU98" i="56"/>
  <c r="AM98" i="56"/>
  <c r="AL98" i="56"/>
  <c r="AK98" i="56"/>
  <c r="AJ98" i="56"/>
  <c r="AI98" i="56"/>
  <c r="AH98" i="56"/>
  <c r="AG98" i="56"/>
  <c r="AF98" i="56"/>
  <c r="AE98" i="56"/>
  <c r="AD98" i="56"/>
  <c r="Q98" i="56"/>
  <c r="AU97" i="56"/>
  <c r="AM97" i="56"/>
  <c r="AL97" i="56"/>
  <c r="AK97" i="56"/>
  <c r="AJ97" i="56"/>
  <c r="AI97" i="56"/>
  <c r="AH97" i="56"/>
  <c r="AG97" i="56"/>
  <c r="AF97" i="56"/>
  <c r="AE97" i="56"/>
  <c r="AD97" i="56"/>
  <c r="Q97" i="56"/>
  <c r="AU96" i="56"/>
  <c r="AM96" i="56"/>
  <c r="AL96" i="56"/>
  <c r="AK96" i="56"/>
  <c r="AJ96" i="56"/>
  <c r="AI96" i="56"/>
  <c r="AH96" i="56"/>
  <c r="AG96" i="56"/>
  <c r="AF96" i="56"/>
  <c r="AE96" i="56"/>
  <c r="AD96" i="56"/>
  <c r="Q96" i="56"/>
  <c r="AU95" i="56"/>
  <c r="AM95" i="56"/>
  <c r="AL95" i="56"/>
  <c r="AK95" i="56"/>
  <c r="AJ95" i="56"/>
  <c r="AI95" i="56"/>
  <c r="AH95" i="56"/>
  <c r="AG95" i="56"/>
  <c r="AF95" i="56"/>
  <c r="AE95" i="56"/>
  <c r="AD95" i="56"/>
  <c r="Q95" i="56"/>
  <c r="AU94" i="56"/>
  <c r="AR94" i="56"/>
  <c r="AM94" i="56"/>
  <c r="AL94" i="56"/>
  <c r="AK94" i="56"/>
  <c r="AJ94" i="56"/>
  <c r="AI94" i="56"/>
  <c r="AH94" i="56"/>
  <c r="AG94" i="56"/>
  <c r="AF94" i="56"/>
  <c r="AE94" i="56"/>
  <c r="AD94" i="56"/>
  <c r="Q94" i="56"/>
  <c r="AU93" i="56"/>
  <c r="AR93" i="56"/>
  <c r="AM93" i="56"/>
  <c r="AL93" i="56"/>
  <c r="AK93" i="56"/>
  <c r="AJ93" i="56"/>
  <c r="AI93" i="56"/>
  <c r="AH93" i="56"/>
  <c r="AG93" i="56"/>
  <c r="AF93" i="56"/>
  <c r="AE93" i="56"/>
  <c r="AD93" i="56"/>
  <c r="AN93" i="56" s="1"/>
  <c r="Q93" i="56"/>
  <c r="AU92" i="56"/>
  <c r="AM92" i="56"/>
  <c r="AL92" i="56"/>
  <c r="AK92" i="56"/>
  <c r="AJ92" i="56"/>
  <c r="AI92" i="56"/>
  <c r="AH92" i="56"/>
  <c r="AG92" i="56"/>
  <c r="AF92" i="56"/>
  <c r="AE92" i="56"/>
  <c r="AD92" i="56"/>
  <c r="Q92" i="56"/>
  <c r="AU91" i="56"/>
  <c r="AM91" i="56"/>
  <c r="AL91" i="56"/>
  <c r="AK91" i="56"/>
  <c r="AJ91" i="56"/>
  <c r="AI91" i="56"/>
  <c r="AH91" i="56"/>
  <c r="AG91" i="56"/>
  <c r="AF91" i="56"/>
  <c r="AE91" i="56"/>
  <c r="AD91" i="56"/>
  <c r="Q91" i="56"/>
  <c r="AU90" i="56"/>
  <c r="AM90" i="56"/>
  <c r="AL90" i="56"/>
  <c r="AK90" i="56"/>
  <c r="AJ90" i="56"/>
  <c r="AI90" i="56"/>
  <c r="AH90" i="56"/>
  <c r="AG90" i="56"/>
  <c r="AF90" i="56"/>
  <c r="AE90" i="56"/>
  <c r="AD90" i="56"/>
  <c r="Q90" i="56"/>
  <c r="AU89" i="56"/>
  <c r="AM89" i="56"/>
  <c r="AL89" i="56"/>
  <c r="AK89" i="56"/>
  <c r="AJ89" i="56"/>
  <c r="AI89" i="56"/>
  <c r="AH89" i="56"/>
  <c r="AG89" i="56"/>
  <c r="AF89" i="56"/>
  <c r="AE89" i="56"/>
  <c r="AD89" i="56"/>
  <c r="Q89" i="56"/>
  <c r="AU88" i="56"/>
  <c r="AM88" i="56"/>
  <c r="AL88" i="56"/>
  <c r="AK88" i="56"/>
  <c r="AJ88" i="56"/>
  <c r="AI88" i="56"/>
  <c r="AH88" i="56"/>
  <c r="AG88" i="56"/>
  <c r="AF88" i="56"/>
  <c r="AN88" i="56" s="1"/>
  <c r="AO88" i="56" s="1"/>
  <c r="AE88" i="56"/>
  <c r="AD88" i="56"/>
  <c r="Q88" i="56"/>
  <c r="AU87" i="56"/>
  <c r="AM87" i="56"/>
  <c r="AL87" i="56"/>
  <c r="AK87" i="56"/>
  <c r="AJ87" i="56"/>
  <c r="AI87" i="56"/>
  <c r="AH87" i="56"/>
  <c r="AG87" i="56"/>
  <c r="AF87" i="56"/>
  <c r="AE87" i="56"/>
  <c r="AD87" i="56"/>
  <c r="Q87" i="56"/>
  <c r="AU86" i="56"/>
  <c r="AM86" i="56"/>
  <c r="AL86" i="56"/>
  <c r="AK86" i="56"/>
  <c r="AJ86" i="56"/>
  <c r="AI86" i="56"/>
  <c r="AH86" i="56"/>
  <c r="AG86" i="56"/>
  <c r="AF86" i="56"/>
  <c r="AE86" i="56"/>
  <c r="AD86" i="56"/>
  <c r="Q86" i="56"/>
  <c r="AU85" i="56"/>
  <c r="AM85" i="56"/>
  <c r="AL85" i="56"/>
  <c r="AK85" i="56"/>
  <c r="AJ85" i="56"/>
  <c r="AI85" i="56"/>
  <c r="AH85" i="56"/>
  <c r="AG85" i="56"/>
  <c r="AF85" i="56"/>
  <c r="AE85" i="56"/>
  <c r="AD85" i="56"/>
  <c r="Q85" i="56"/>
  <c r="AU84" i="56"/>
  <c r="AM84" i="56"/>
  <c r="AL84" i="56"/>
  <c r="AK84" i="56"/>
  <c r="AJ84" i="56"/>
  <c r="AI84" i="56"/>
  <c r="AH84" i="56"/>
  <c r="AG84" i="56"/>
  <c r="AF84" i="56"/>
  <c r="AE84" i="56"/>
  <c r="AD84" i="56"/>
  <c r="Q84" i="56"/>
  <c r="AU83" i="56"/>
  <c r="AM83" i="56"/>
  <c r="AL83" i="56"/>
  <c r="AK83" i="56"/>
  <c r="AJ83" i="56"/>
  <c r="AI83" i="56"/>
  <c r="AH83" i="56"/>
  <c r="AG83" i="56"/>
  <c r="AF83" i="56"/>
  <c r="AE83" i="56"/>
  <c r="AD83" i="56"/>
  <c r="Q83" i="56"/>
  <c r="AU82" i="56"/>
  <c r="AM82" i="56"/>
  <c r="AL82" i="56"/>
  <c r="AK82" i="56"/>
  <c r="AJ82" i="56"/>
  <c r="AI82" i="56"/>
  <c r="AH82" i="56"/>
  <c r="AG82" i="56"/>
  <c r="AF82" i="56"/>
  <c r="AN82" i="56" s="1"/>
  <c r="AE82" i="56"/>
  <c r="AD82" i="56"/>
  <c r="Q82" i="56"/>
  <c r="AU81" i="56"/>
  <c r="AM81" i="56"/>
  <c r="AL81" i="56"/>
  <c r="AK81" i="56"/>
  <c r="AJ81" i="56"/>
  <c r="AI81" i="56"/>
  <c r="AH81" i="56"/>
  <c r="AG81" i="56"/>
  <c r="AF81" i="56"/>
  <c r="AE81" i="56"/>
  <c r="AD81" i="56"/>
  <c r="Q81" i="56"/>
  <c r="AU80" i="56"/>
  <c r="AM80" i="56"/>
  <c r="AL80" i="56"/>
  <c r="AK80" i="56"/>
  <c r="AJ80" i="56"/>
  <c r="AI80" i="56"/>
  <c r="AH80" i="56"/>
  <c r="AG80" i="56"/>
  <c r="AF80" i="56"/>
  <c r="AE80" i="56"/>
  <c r="AD80" i="56"/>
  <c r="Q80" i="56"/>
  <c r="AU79" i="56"/>
  <c r="AM79" i="56"/>
  <c r="AL79" i="56"/>
  <c r="AK79" i="56"/>
  <c r="AJ79" i="56"/>
  <c r="AI79" i="56"/>
  <c r="AH79" i="56"/>
  <c r="AG79" i="56"/>
  <c r="AF79" i="56"/>
  <c r="AE79" i="56"/>
  <c r="AD79" i="56"/>
  <c r="Q79" i="56"/>
  <c r="AU78" i="56"/>
  <c r="AM78" i="56"/>
  <c r="AL78" i="56"/>
  <c r="AK78" i="56"/>
  <c r="AJ78" i="56"/>
  <c r="AI78" i="56"/>
  <c r="AH78" i="56"/>
  <c r="AG78" i="56"/>
  <c r="AF78" i="56"/>
  <c r="AE78" i="56"/>
  <c r="AD78" i="56"/>
  <c r="Q78" i="56"/>
  <c r="AU77" i="56"/>
  <c r="AM77" i="56"/>
  <c r="AL77" i="56"/>
  <c r="AK77" i="56"/>
  <c r="AJ77" i="56"/>
  <c r="AI77" i="56"/>
  <c r="AH77" i="56"/>
  <c r="AG77" i="56"/>
  <c r="AF77" i="56"/>
  <c r="AE77" i="56"/>
  <c r="AD77" i="56"/>
  <c r="Q77" i="56"/>
  <c r="AU76" i="56"/>
  <c r="AM76" i="56"/>
  <c r="AL76" i="56"/>
  <c r="AK76" i="56"/>
  <c r="AJ76" i="56"/>
  <c r="AI76" i="56"/>
  <c r="AH76" i="56"/>
  <c r="AG76" i="56"/>
  <c r="AF76" i="56"/>
  <c r="AE76" i="56"/>
  <c r="AD76" i="56"/>
  <c r="Q76" i="56"/>
  <c r="AU75" i="56"/>
  <c r="AM75" i="56"/>
  <c r="AL75" i="56"/>
  <c r="AK75" i="56"/>
  <c r="AJ75" i="56"/>
  <c r="AI75" i="56"/>
  <c r="AH75" i="56"/>
  <c r="AG75" i="56"/>
  <c r="AF75" i="56"/>
  <c r="AE75" i="56"/>
  <c r="AD75" i="56"/>
  <c r="Q75" i="56"/>
  <c r="AU74" i="56"/>
  <c r="AM74" i="56"/>
  <c r="AL74" i="56"/>
  <c r="AK74" i="56"/>
  <c r="AJ74" i="56"/>
  <c r="AI74" i="56"/>
  <c r="AH74" i="56"/>
  <c r="AG74" i="56"/>
  <c r="AF74" i="56"/>
  <c r="AE74" i="56"/>
  <c r="AD74" i="56"/>
  <c r="Q74" i="56"/>
  <c r="AU73" i="56"/>
  <c r="AM73" i="56"/>
  <c r="AL73" i="56"/>
  <c r="AK73" i="56"/>
  <c r="AJ73" i="56"/>
  <c r="AI73" i="56"/>
  <c r="AH73" i="56"/>
  <c r="AG73" i="56"/>
  <c r="AF73" i="56"/>
  <c r="AE73" i="56"/>
  <c r="AD73" i="56"/>
  <c r="Q73" i="56"/>
  <c r="AU72" i="56"/>
  <c r="AM72" i="56"/>
  <c r="AL72" i="56"/>
  <c r="AK72" i="56"/>
  <c r="AJ72" i="56"/>
  <c r="AI72" i="56"/>
  <c r="AH72" i="56"/>
  <c r="AG72" i="56"/>
  <c r="AF72" i="56"/>
  <c r="AE72" i="56"/>
  <c r="AD72" i="56"/>
  <c r="Q72" i="56"/>
  <c r="AU71" i="56"/>
  <c r="AM71" i="56"/>
  <c r="AL71" i="56"/>
  <c r="AK71" i="56"/>
  <c r="AJ71" i="56"/>
  <c r="AI71" i="56"/>
  <c r="AH71" i="56"/>
  <c r="AG71" i="56"/>
  <c r="AF71" i="56"/>
  <c r="AE71" i="56"/>
  <c r="AD71" i="56"/>
  <c r="Q71" i="56"/>
  <c r="AU70" i="56"/>
  <c r="AM70" i="56"/>
  <c r="AL70" i="56"/>
  <c r="AK70" i="56"/>
  <c r="AJ70" i="56"/>
  <c r="AI70" i="56"/>
  <c r="AH70" i="56"/>
  <c r="AG70" i="56"/>
  <c r="AF70" i="56"/>
  <c r="AE70" i="56"/>
  <c r="AD70" i="56"/>
  <c r="Q70" i="56"/>
  <c r="AU69" i="56"/>
  <c r="AM69" i="56"/>
  <c r="AL69" i="56"/>
  <c r="AK69" i="56"/>
  <c r="AJ69" i="56"/>
  <c r="AI69" i="56"/>
  <c r="AH69" i="56"/>
  <c r="AG69" i="56"/>
  <c r="AF69" i="56"/>
  <c r="AE69" i="56"/>
  <c r="AD69" i="56"/>
  <c r="Q69" i="56"/>
  <c r="AU68" i="56"/>
  <c r="AR68" i="56"/>
  <c r="AM68" i="56"/>
  <c r="AL68" i="56"/>
  <c r="AK68" i="56"/>
  <c r="AJ68" i="56"/>
  <c r="AI68" i="56"/>
  <c r="AH68" i="56"/>
  <c r="AG68" i="56"/>
  <c r="AF68" i="56"/>
  <c r="AE68" i="56"/>
  <c r="AD68" i="56"/>
  <c r="Q68" i="56"/>
  <c r="AU67" i="56"/>
  <c r="AM67" i="56"/>
  <c r="AL67" i="56"/>
  <c r="AK67" i="56"/>
  <c r="AJ67" i="56"/>
  <c r="AI67" i="56"/>
  <c r="AH67" i="56"/>
  <c r="AG67" i="56"/>
  <c r="AF67" i="56"/>
  <c r="AE67" i="56"/>
  <c r="AD67" i="56"/>
  <c r="Q67" i="56"/>
  <c r="AU66" i="56"/>
  <c r="AM66" i="56"/>
  <c r="AL66" i="56"/>
  <c r="AK66" i="56"/>
  <c r="AJ66" i="56"/>
  <c r="AI66" i="56"/>
  <c r="AH66" i="56"/>
  <c r="AG66" i="56"/>
  <c r="AF66" i="56"/>
  <c r="AE66" i="56"/>
  <c r="AD66" i="56"/>
  <c r="Q66" i="56"/>
  <c r="AU65" i="56"/>
  <c r="AM65" i="56"/>
  <c r="AL65" i="56"/>
  <c r="AK65" i="56"/>
  <c r="AJ65" i="56"/>
  <c r="AI65" i="56"/>
  <c r="AH65" i="56"/>
  <c r="AG65" i="56"/>
  <c r="AF65" i="56"/>
  <c r="AE65" i="56"/>
  <c r="AD65" i="56"/>
  <c r="Q65" i="56"/>
  <c r="AU64" i="56"/>
  <c r="AR64" i="56"/>
  <c r="AM64" i="56"/>
  <c r="AL64" i="56"/>
  <c r="AK64" i="56"/>
  <c r="AJ64" i="56"/>
  <c r="AI64" i="56"/>
  <c r="AH64" i="56"/>
  <c r="AG64" i="56"/>
  <c r="AF64" i="56"/>
  <c r="AE64" i="56"/>
  <c r="AD64" i="56"/>
  <c r="Q64" i="56"/>
  <c r="AU63" i="56"/>
  <c r="AM63" i="56"/>
  <c r="AL63" i="56"/>
  <c r="AK63" i="56"/>
  <c r="AJ63" i="56"/>
  <c r="AI63" i="56"/>
  <c r="AH63" i="56"/>
  <c r="AG63" i="56"/>
  <c r="AF63" i="56"/>
  <c r="AE63" i="56"/>
  <c r="AD63" i="56"/>
  <c r="Q63" i="56"/>
  <c r="AU62" i="56"/>
  <c r="AM62" i="56"/>
  <c r="AL62" i="56"/>
  <c r="AK62" i="56"/>
  <c r="AJ62" i="56"/>
  <c r="AI62" i="56"/>
  <c r="AH62" i="56"/>
  <c r="AG62" i="56"/>
  <c r="AF62" i="56"/>
  <c r="AE62" i="56"/>
  <c r="AD62" i="56"/>
  <c r="Q62" i="56"/>
  <c r="AU61" i="56"/>
  <c r="AR61" i="56"/>
  <c r="AM61" i="56"/>
  <c r="AL61" i="56"/>
  <c r="AK61" i="56"/>
  <c r="AJ61" i="56"/>
  <c r="AI61" i="56"/>
  <c r="AH61" i="56"/>
  <c r="AG61" i="56"/>
  <c r="AF61" i="56"/>
  <c r="AE61" i="56"/>
  <c r="AD61" i="56"/>
  <c r="AN61" i="56" s="1"/>
  <c r="Q61" i="56"/>
  <c r="AU60" i="56"/>
  <c r="AM60" i="56"/>
  <c r="AL60" i="56"/>
  <c r="AK60" i="56"/>
  <c r="AJ60" i="56"/>
  <c r="AI60" i="56"/>
  <c r="AH60" i="56"/>
  <c r="AG60" i="56"/>
  <c r="AF60" i="56"/>
  <c r="AE60" i="56"/>
  <c r="AD60" i="56"/>
  <c r="Q60" i="56"/>
  <c r="AU59" i="56"/>
  <c r="AM59" i="56"/>
  <c r="AL59" i="56"/>
  <c r="AK59" i="56"/>
  <c r="AJ59" i="56"/>
  <c r="AI59" i="56"/>
  <c r="AH59" i="56"/>
  <c r="AG59" i="56"/>
  <c r="AF59" i="56"/>
  <c r="AE59" i="56"/>
  <c r="AD59" i="56"/>
  <c r="Q59" i="56"/>
  <c r="AU58" i="56"/>
  <c r="AM58" i="56"/>
  <c r="AL58" i="56"/>
  <c r="AK58" i="56"/>
  <c r="AJ58" i="56"/>
  <c r="AI58" i="56"/>
  <c r="AH58" i="56"/>
  <c r="AG58" i="56"/>
  <c r="AF58" i="56"/>
  <c r="AE58" i="56"/>
  <c r="AD58" i="56"/>
  <c r="Q58" i="56"/>
  <c r="AU57" i="56"/>
  <c r="AR57" i="56"/>
  <c r="AM57" i="56"/>
  <c r="AL57" i="56"/>
  <c r="AK57" i="56"/>
  <c r="AJ57" i="56"/>
  <c r="AI57" i="56"/>
  <c r="AH57" i="56"/>
  <c r="AG57" i="56"/>
  <c r="AF57" i="56"/>
  <c r="AE57" i="56"/>
  <c r="AD57" i="56"/>
  <c r="Q57" i="56"/>
  <c r="AU56" i="56"/>
  <c r="AR56" i="56"/>
  <c r="AM56" i="56"/>
  <c r="AL56" i="56"/>
  <c r="AK56" i="56"/>
  <c r="AJ56" i="56"/>
  <c r="AI56" i="56"/>
  <c r="AH56" i="56"/>
  <c r="AG56" i="56"/>
  <c r="AF56" i="56"/>
  <c r="AE56" i="56"/>
  <c r="AD56" i="56"/>
  <c r="Q56" i="56"/>
  <c r="AU55" i="56"/>
  <c r="AM55" i="56"/>
  <c r="AL55" i="56"/>
  <c r="AK55" i="56"/>
  <c r="AJ55" i="56"/>
  <c r="AI55" i="56"/>
  <c r="AH55" i="56"/>
  <c r="AG55" i="56"/>
  <c r="AF55" i="56"/>
  <c r="AE55" i="56"/>
  <c r="AD55" i="56"/>
  <c r="Q55" i="56"/>
  <c r="AU54" i="56"/>
  <c r="AM54" i="56"/>
  <c r="AL54" i="56"/>
  <c r="AK54" i="56"/>
  <c r="AJ54" i="56"/>
  <c r="AI54" i="56"/>
  <c r="AH54" i="56"/>
  <c r="AG54" i="56"/>
  <c r="AF54" i="56"/>
  <c r="AE54" i="56"/>
  <c r="AN54" i="56" s="1"/>
  <c r="AD54" i="56"/>
  <c r="Q54" i="56"/>
  <c r="AU53" i="56"/>
  <c r="AM53" i="56"/>
  <c r="AL53" i="56"/>
  <c r="AK53" i="56"/>
  <c r="AJ53" i="56"/>
  <c r="AI53" i="56"/>
  <c r="AH53" i="56"/>
  <c r="AG53" i="56"/>
  <c r="AF53" i="56"/>
  <c r="AE53" i="56"/>
  <c r="AD53" i="56"/>
  <c r="Q53" i="56"/>
  <c r="AU52" i="56"/>
  <c r="AM52" i="56"/>
  <c r="AL52" i="56"/>
  <c r="AK52" i="56"/>
  <c r="AJ52" i="56"/>
  <c r="AI52" i="56"/>
  <c r="AH52" i="56"/>
  <c r="AG52" i="56"/>
  <c r="AF52" i="56"/>
  <c r="AE52" i="56"/>
  <c r="AD52" i="56"/>
  <c r="Q52" i="56"/>
  <c r="AU51" i="56"/>
  <c r="AM51" i="56"/>
  <c r="AL51" i="56"/>
  <c r="AK51" i="56"/>
  <c r="AJ51" i="56"/>
  <c r="AI51" i="56"/>
  <c r="AH51" i="56"/>
  <c r="AG51" i="56"/>
  <c r="AF51" i="56"/>
  <c r="AE51" i="56"/>
  <c r="AD51" i="56"/>
  <c r="AN51" i="56" s="1"/>
  <c r="Q51" i="56"/>
  <c r="AU50" i="56"/>
  <c r="AM50" i="56"/>
  <c r="AL50" i="56"/>
  <c r="AK50" i="56"/>
  <c r="AJ50" i="56"/>
  <c r="AI50" i="56"/>
  <c r="AH50" i="56"/>
  <c r="AG50" i="56"/>
  <c r="AF50" i="56"/>
  <c r="AE50" i="56"/>
  <c r="AN50" i="56" s="1"/>
  <c r="AD50" i="56"/>
  <c r="Q50" i="56"/>
  <c r="AU49" i="56"/>
  <c r="AM49" i="56"/>
  <c r="AL49" i="56"/>
  <c r="AK49" i="56"/>
  <c r="AJ49" i="56"/>
  <c r="AI49" i="56"/>
  <c r="AH49" i="56"/>
  <c r="AG49" i="56"/>
  <c r="AF49" i="56"/>
  <c r="AE49" i="56"/>
  <c r="AD49" i="56"/>
  <c r="Q49" i="56"/>
  <c r="AU48" i="56"/>
  <c r="AM48" i="56"/>
  <c r="AL48" i="56"/>
  <c r="AK48" i="56"/>
  <c r="AJ48" i="56"/>
  <c r="AI48" i="56"/>
  <c r="AH48" i="56"/>
  <c r="AG48" i="56"/>
  <c r="AF48" i="56"/>
  <c r="AE48" i="56"/>
  <c r="AD48" i="56"/>
  <c r="Q48" i="56"/>
  <c r="AU47" i="56"/>
  <c r="AM47" i="56"/>
  <c r="AL47" i="56"/>
  <c r="AK47" i="56"/>
  <c r="AJ47" i="56"/>
  <c r="AI47" i="56"/>
  <c r="AH47" i="56"/>
  <c r="AG47" i="56"/>
  <c r="AF47" i="56"/>
  <c r="AE47" i="56"/>
  <c r="AD47" i="56"/>
  <c r="Q47" i="56"/>
  <c r="AU46" i="56"/>
  <c r="AM46" i="56"/>
  <c r="AL46" i="56"/>
  <c r="AK46" i="56"/>
  <c r="AJ46" i="56"/>
  <c r="AI46" i="56"/>
  <c r="AH46" i="56"/>
  <c r="AG46" i="56"/>
  <c r="AF46" i="56"/>
  <c r="AE46" i="56"/>
  <c r="AN46" i="56" s="1"/>
  <c r="AD46" i="56"/>
  <c r="Q46" i="56"/>
  <c r="AU45" i="56"/>
  <c r="AM45" i="56"/>
  <c r="AL45" i="56"/>
  <c r="AK45" i="56"/>
  <c r="AJ45" i="56"/>
  <c r="AI45" i="56"/>
  <c r="AH45" i="56"/>
  <c r="AG45" i="56"/>
  <c r="AF45" i="56"/>
  <c r="AE45" i="56"/>
  <c r="AD45" i="56"/>
  <c r="Q45" i="56"/>
  <c r="AU44" i="56"/>
  <c r="AR44" i="56"/>
  <c r="AM44" i="56"/>
  <c r="AL44" i="56"/>
  <c r="AK44" i="56"/>
  <c r="AJ44" i="56"/>
  <c r="AI44" i="56"/>
  <c r="AH44" i="56"/>
  <c r="AG44" i="56"/>
  <c r="AF44" i="56"/>
  <c r="AN44" i="56" s="1"/>
  <c r="AE44" i="56"/>
  <c r="AD44" i="56"/>
  <c r="Q44" i="56"/>
  <c r="AU43" i="56"/>
  <c r="AR43" i="56"/>
  <c r="AM43" i="56"/>
  <c r="AL43" i="56"/>
  <c r="AK43" i="56"/>
  <c r="AJ43" i="56"/>
  <c r="AI43" i="56"/>
  <c r="AH43" i="56"/>
  <c r="AG43" i="56"/>
  <c r="AF43" i="56"/>
  <c r="AN43" i="56" s="1"/>
  <c r="AE43" i="56"/>
  <c r="AD43" i="56"/>
  <c r="Q43" i="56"/>
  <c r="AU42" i="56"/>
  <c r="AR42" i="56"/>
  <c r="AM42" i="56"/>
  <c r="AL42" i="56"/>
  <c r="AK42" i="56"/>
  <c r="AJ42" i="56"/>
  <c r="AI42" i="56"/>
  <c r="AH42" i="56"/>
  <c r="AG42" i="56"/>
  <c r="AF42" i="56"/>
  <c r="AE42" i="56"/>
  <c r="AD42" i="56"/>
  <c r="Q42" i="56"/>
  <c r="AU41" i="56"/>
  <c r="AM41" i="56"/>
  <c r="AL41" i="56"/>
  <c r="AK41" i="56"/>
  <c r="AJ41" i="56"/>
  <c r="AI41" i="56"/>
  <c r="AH41" i="56"/>
  <c r="AG41" i="56"/>
  <c r="AF41" i="56"/>
  <c r="AE41" i="56"/>
  <c r="AD41" i="56"/>
  <c r="Q41" i="56"/>
  <c r="AU40" i="56"/>
  <c r="AM40" i="56"/>
  <c r="AL40" i="56"/>
  <c r="AK40" i="56"/>
  <c r="AJ40" i="56"/>
  <c r="AI40" i="56"/>
  <c r="AH40" i="56"/>
  <c r="AG40" i="56"/>
  <c r="AF40" i="56"/>
  <c r="AE40" i="56"/>
  <c r="AD40" i="56"/>
  <c r="Q40" i="56"/>
  <c r="AU39" i="56"/>
  <c r="AM39" i="56"/>
  <c r="AL39" i="56"/>
  <c r="AK39" i="56"/>
  <c r="AJ39" i="56"/>
  <c r="AI39" i="56"/>
  <c r="AH39" i="56"/>
  <c r="AG39" i="56"/>
  <c r="AF39" i="56"/>
  <c r="AE39" i="56"/>
  <c r="AD39" i="56"/>
  <c r="AN39" i="56" s="1"/>
  <c r="AO39" i="56" s="1"/>
  <c r="Q39" i="56"/>
  <c r="AU38" i="56"/>
  <c r="AM38" i="56"/>
  <c r="AL38" i="56"/>
  <c r="AK38" i="56"/>
  <c r="AJ38" i="56"/>
  <c r="AI38" i="56"/>
  <c r="AH38" i="56"/>
  <c r="AG38" i="56"/>
  <c r="AF38" i="56"/>
  <c r="AE38" i="56"/>
  <c r="AD38" i="56"/>
  <c r="Q38" i="56"/>
  <c r="AU37" i="56"/>
  <c r="AM37" i="56"/>
  <c r="AL37" i="56"/>
  <c r="AK37" i="56"/>
  <c r="AJ37" i="56"/>
  <c r="AI37" i="56"/>
  <c r="AH37" i="56"/>
  <c r="AG37" i="56"/>
  <c r="AF37" i="56"/>
  <c r="AE37" i="56"/>
  <c r="AD37" i="56"/>
  <c r="Q37" i="56"/>
  <c r="AU36" i="56"/>
  <c r="AM36" i="56"/>
  <c r="AL36" i="56"/>
  <c r="AK36" i="56"/>
  <c r="AJ36" i="56"/>
  <c r="AI36" i="56"/>
  <c r="AH36" i="56"/>
  <c r="AG36" i="56"/>
  <c r="AF36" i="56"/>
  <c r="AE36" i="56"/>
  <c r="AD36" i="56"/>
  <c r="Q36" i="56"/>
  <c r="AU35" i="56"/>
  <c r="AM35" i="56"/>
  <c r="AL35" i="56"/>
  <c r="AK35" i="56"/>
  <c r="AJ35" i="56"/>
  <c r="AI35" i="56"/>
  <c r="AH35" i="56"/>
  <c r="AG35" i="56"/>
  <c r="AF35" i="56"/>
  <c r="AE35" i="56"/>
  <c r="AD35" i="56"/>
  <c r="AN35" i="56" s="1"/>
  <c r="AO35" i="56" s="1"/>
  <c r="Q35" i="56"/>
  <c r="AU34" i="56"/>
  <c r="AM34" i="56"/>
  <c r="AL34" i="56"/>
  <c r="AK34" i="56"/>
  <c r="AJ34" i="56"/>
  <c r="AI34" i="56"/>
  <c r="AH34" i="56"/>
  <c r="AG34" i="56"/>
  <c r="AF34" i="56"/>
  <c r="AE34" i="56"/>
  <c r="AD34" i="56"/>
  <c r="Q34" i="56"/>
  <c r="AU33" i="56"/>
  <c r="AM33" i="56"/>
  <c r="AL33" i="56"/>
  <c r="AK33" i="56"/>
  <c r="AJ33" i="56"/>
  <c r="AI33" i="56"/>
  <c r="AH33" i="56"/>
  <c r="AG33" i="56"/>
  <c r="AF33" i="56"/>
  <c r="AE33" i="56"/>
  <c r="AD33" i="56"/>
  <c r="Q33" i="56"/>
  <c r="AU32" i="56"/>
  <c r="AM32" i="56"/>
  <c r="AL32" i="56"/>
  <c r="AK32" i="56"/>
  <c r="AJ32" i="56"/>
  <c r="AI32" i="56"/>
  <c r="AH32" i="56"/>
  <c r="AG32" i="56"/>
  <c r="AF32" i="56"/>
  <c r="AE32" i="56"/>
  <c r="AD32" i="56"/>
  <c r="Q32" i="56"/>
  <c r="AU31" i="56"/>
  <c r="AM31" i="56"/>
  <c r="AL31" i="56"/>
  <c r="AK31" i="56"/>
  <c r="AJ31" i="56"/>
  <c r="AI31" i="56"/>
  <c r="AH31" i="56"/>
  <c r="AG31" i="56"/>
  <c r="AF31" i="56"/>
  <c r="AE31" i="56"/>
  <c r="AD31" i="56"/>
  <c r="Q31" i="56"/>
  <c r="AU30" i="56"/>
  <c r="AM30" i="56"/>
  <c r="AL30" i="56"/>
  <c r="AK30" i="56"/>
  <c r="AJ30" i="56"/>
  <c r="AI30" i="56"/>
  <c r="AH30" i="56"/>
  <c r="AG30" i="56"/>
  <c r="AF30" i="56"/>
  <c r="AE30" i="56"/>
  <c r="AD30" i="56"/>
  <c r="Q30" i="56"/>
  <c r="AU29" i="56"/>
  <c r="AM29" i="56"/>
  <c r="AL29" i="56"/>
  <c r="AK29" i="56"/>
  <c r="AJ29" i="56"/>
  <c r="AI29" i="56"/>
  <c r="AH29" i="56"/>
  <c r="AG29" i="56"/>
  <c r="AF29" i="56"/>
  <c r="AE29" i="56"/>
  <c r="AD29" i="56"/>
  <c r="Q29" i="56"/>
  <c r="AU28" i="56"/>
  <c r="AM28" i="56"/>
  <c r="AL28" i="56"/>
  <c r="AK28" i="56"/>
  <c r="AJ28" i="56"/>
  <c r="AI28" i="56"/>
  <c r="AH28" i="56"/>
  <c r="AG28" i="56"/>
  <c r="AF28" i="56"/>
  <c r="AE28" i="56"/>
  <c r="AD28" i="56"/>
  <c r="Q28" i="56"/>
  <c r="AU27" i="56"/>
  <c r="AM27" i="56"/>
  <c r="AL27" i="56"/>
  <c r="AK27" i="56"/>
  <c r="AJ27" i="56"/>
  <c r="AI27" i="56"/>
  <c r="AH27" i="56"/>
  <c r="AG27" i="56"/>
  <c r="AF27" i="56"/>
  <c r="AE27" i="56"/>
  <c r="AD27" i="56"/>
  <c r="AN27" i="56" s="1"/>
  <c r="AO27" i="56" s="1"/>
  <c r="Q27" i="56"/>
  <c r="AU26" i="56"/>
  <c r="AR26" i="56"/>
  <c r="AM26" i="56"/>
  <c r="AL26" i="56"/>
  <c r="AK26" i="56"/>
  <c r="AJ26" i="56"/>
  <c r="AI26" i="56"/>
  <c r="AH26" i="56"/>
  <c r="AG26" i="56"/>
  <c r="AF26" i="56"/>
  <c r="AE26" i="56"/>
  <c r="AD26" i="56"/>
  <c r="Q26" i="56"/>
  <c r="AU25" i="56"/>
  <c r="AR25" i="56"/>
  <c r="AM25" i="56"/>
  <c r="AL25" i="56"/>
  <c r="AK25" i="56"/>
  <c r="AJ25" i="56"/>
  <c r="AI25" i="56"/>
  <c r="AH25" i="56"/>
  <c r="AG25" i="56"/>
  <c r="AF25" i="56"/>
  <c r="AE25" i="56"/>
  <c r="AD25" i="56"/>
  <c r="Q25" i="56"/>
  <c r="AU24" i="56"/>
  <c r="AM24" i="56"/>
  <c r="AL24" i="56"/>
  <c r="AK24" i="56"/>
  <c r="AJ24" i="56"/>
  <c r="AI24" i="56"/>
  <c r="AH24" i="56"/>
  <c r="AG24" i="56"/>
  <c r="AF24" i="56"/>
  <c r="AN24" i="56" s="1"/>
  <c r="AO24" i="56" s="1"/>
  <c r="AE24" i="56"/>
  <c r="AD24" i="56"/>
  <c r="Q24" i="56"/>
  <c r="AU23" i="56"/>
  <c r="AM23" i="56"/>
  <c r="AL23" i="56"/>
  <c r="AK23" i="56"/>
  <c r="AJ23" i="56"/>
  <c r="AI23" i="56"/>
  <c r="AH23" i="56"/>
  <c r="AG23" i="56"/>
  <c r="AF23" i="56"/>
  <c r="AE23" i="56"/>
  <c r="AD23" i="56"/>
  <c r="Q23" i="56"/>
  <c r="AU22" i="56"/>
  <c r="AM22" i="56"/>
  <c r="AL22" i="56"/>
  <c r="AK22" i="56"/>
  <c r="AJ22" i="56"/>
  <c r="AI22" i="56"/>
  <c r="AH22" i="56"/>
  <c r="AG22" i="56"/>
  <c r="AF22" i="56"/>
  <c r="AE22" i="56"/>
  <c r="AD22" i="56"/>
  <c r="Q22" i="56"/>
  <c r="AU21" i="56"/>
  <c r="AM21" i="56"/>
  <c r="AL21" i="56"/>
  <c r="AK21" i="56"/>
  <c r="AJ21" i="56"/>
  <c r="AI21" i="56"/>
  <c r="AH21" i="56"/>
  <c r="AG21" i="56"/>
  <c r="AF21" i="56"/>
  <c r="AE21" i="56"/>
  <c r="AD21" i="56"/>
  <c r="Q21" i="56"/>
  <c r="AU20" i="56"/>
  <c r="AM20" i="56"/>
  <c r="AL20" i="56"/>
  <c r="AK20" i="56"/>
  <c r="AJ20" i="56"/>
  <c r="AI20" i="56"/>
  <c r="AH20" i="56"/>
  <c r="AG20" i="56"/>
  <c r="AF20" i="56"/>
  <c r="AE20" i="56"/>
  <c r="AD20" i="56"/>
  <c r="Q20" i="56"/>
  <c r="AU19" i="56"/>
  <c r="AM19" i="56"/>
  <c r="AL19" i="56"/>
  <c r="AK19" i="56"/>
  <c r="AJ19" i="56"/>
  <c r="AI19" i="56"/>
  <c r="AH19" i="56"/>
  <c r="AG19" i="56"/>
  <c r="AF19" i="56"/>
  <c r="AE19" i="56"/>
  <c r="AD19" i="56"/>
  <c r="Q19" i="56"/>
  <c r="AU18" i="56"/>
  <c r="AM18" i="56"/>
  <c r="AL18" i="56"/>
  <c r="AK18" i="56"/>
  <c r="AJ18" i="56"/>
  <c r="AI18" i="56"/>
  <c r="AH18" i="56"/>
  <c r="AG18" i="56"/>
  <c r="AF18" i="56"/>
  <c r="AE18" i="56"/>
  <c r="AD18" i="56"/>
  <c r="Q18" i="56"/>
  <c r="AU17" i="56"/>
  <c r="AM17" i="56"/>
  <c r="AL17" i="56"/>
  <c r="AK17" i="56"/>
  <c r="AJ17" i="56"/>
  <c r="AI17" i="56"/>
  <c r="AH17" i="56"/>
  <c r="AG17" i="56"/>
  <c r="AF17" i="56"/>
  <c r="AE17" i="56"/>
  <c r="AD17" i="56"/>
  <c r="Q17" i="56"/>
  <c r="AU16" i="56"/>
  <c r="AM16" i="56"/>
  <c r="AL16" i="56"/>
  <c r="AK16" i="56"/>
  <c r="AJ16" i="56"/>
  <c r="AI16" i="56"/>
  <c r="AH16" i="56"/>
  <c r="AG16" i="56"/>
  <c r="AF16" i="56"/>
  <c r="AE16" i="56"/>
  <c r="AD16" i="56"/>
  <c r="Q16" i="56"/>
  <c r="AU15" i="56"/>
  <c r="AM15" i="56"/>
  <c r="AL15" i="56"/>
  <c r="AK15" i="56"/>
  <c r="AJ15" i="56"/>
  <c r="AI15" i="56"/>
  <c r="AH15" i="56"/>
  <c r="AG15" i="56"/>
  <c r="AF15" i="56"/>
  <c r="AE15" i="56"/>
  <c r="AD15" i="56"/>
  <c r="Q15" i="56"/>
  <c r="AU14" i="56"/>
  <c r="AM14" i="56"/>
  <c r="AL14" i="56"/>
  <c r="AK14" i="56"/>
  <c r="AJ14" i="56"/>
  <c r="AI14" i="56"/>
  <c r="AH14" i="56"/>
  <c r="AG14" i="56"/>
  <c r="AF14" i="56"/>
  <c r="AE14" i="56"/>
  <c r="AD14" i="56"/>
  <c r="Q14" i="56"/>
  <c r="AU13" i="56"/>
  <c r="AM13" i="56"/>
  <c r="AL13" i="56"/>
  <c r="AK13" i="56"/>
  <c r="AJ13" i="56"/>
  <c r="AI13" i="56"/>
  <c r="AH13" i="56"/>
  <c r="AG13" i="56"/>
  <c r="AF13" i="56"/>
  <c r="AE13" i="56"/>
  <c r="AD13" i="56"/>
  <c r="Q13" i="56"/>
  <c r="AU12" i="56"/>
  <c r="AM12" i="56"/>
  <c r="AL12" i="56"/>
  <c r="AK12" i="56"/>
  <c r="AJ12" i="56"/>
  <c r="AI12" i="56"/>
  <c r="AH12" i="56"/>
  <c r="AG12" i="56"/>
  <c r="AF12" i="56"/>
  <c r="AN12" i="56" s="1"/>
  <c r="AE12" i="56"/>
  <c r="AD12" i="56"/>
  <c r="Q12" i="56"/>
  <c r="AU11" i="56"/>
  <c r="AM11" i="56"/>
  <c r="AL11" i="56"/>
  <c r="AK11" i="56"/>
  <c r="AJ11" i="56"/>
  <c r="AI11" i="56"/>
  <c r="AH11" i="56"/>
  <c r="AG11" i="56"/>
  <c r="AF11" i="56"/>
  <c r="AE11" i="56"/>
  <c r="AD11" i="56"/>
  <c r="Q11" i="56"/>
  <c r="AU10" i="56"/>
  <c r="AM10" i="56"/>
  <c r="AL10" i="56"/>
  <c r="AK10" i="56"/>
  <c r="AJ10" i="56"/>
  <c r="AI10" i="56"/>
  <c r="AH10" i="56"/>
  <c r="AG10" i="56"/>
  <c r="AF10" i="56"/>
  <c r="AE10" i="56"/>
  <c r="AD10" i="56"/>
  <c r="Q10" i="56"/>
  <c r="AU9" i="56"/>
  <c r="AM9" i="56"/>
  <c r="AL9" i="56"/>
  <c r="AK9" i="56"/>
  <c r="AJ9" i="56"/>
  <c r="AI9" i="56"/>
  <c r="AH9" i="56"/>
  <c r="AG9" i="56"/>
  <c r="AF9" i="56"/>
  <c r="AE9" i="56"/>
  <c r="AD9" i="56"/>
  <c r="Q9" i="56"/>
  <c r="AU8" i="56"/>
  <c r="AM8" i="56"/>
  <c r="AL8" i="56"/>
  <c r="AK8" i="56"/>
  <c r="AJ8" i="56"/>
  <c r="AI8" i="56"/>
  <c r="AH8" i="56"/>
  <c r="AG8" i="56"/>
  <c r="AF8" i="56"/>
  <c r="AN8" i="56" s="1"/>
  <c r="AE8" i="56"/>
  <c r="AD8" i="56"/>
  <c r="Q8" i="56"/>
  <c r="AU7" i="56"/>
  <c r="AM7" i="56"/>
  <c r="AL7" i="56"/>
  <c r="AK7" i="56"/>
  <c r="AJ7" i="56"/>
  <c r="AI7" i="56"/>
  <c r="AH7" i="56"/>
  <c r="AG7" i="56"/>
  <c r="AF7" i="56"/>
  <c r="AE7" i="56"/>
  <c r="AD7" i="56"/>
  <c r="Q7" i="56"/>
  <c r="AU6" i="56"/>
  <c r="AM6" i="56"/>
  <c r="AL6" i="56"/>
  <c r="AK6" i="56"/>
  <c r="AJ6" i="56"/>
  <c r="AI6" i="56"/>
  <c r="AH6" i="56"/>
  <c r="AG6" i="56"/>
  <c r="AF6" i="56"/>
  <c r="AE6" i="56"/>
  <c r="AD6" i="56"/>
  <c r="Q6" i="56"/>
  <c r="AU5" i="56"/>
  <c r="AM5" i="56"/>
  <c r="AL5" i="56"/>
  <c r="AK5" i="56"/>
  <c r="AJ5" i="56"/>
  <c r="AI5" i="56"/>
  <c r="AH5" i="56"/>
  <c r="AG5" i="56"/>
  <c r="AF5" i="56"/>
  <c r="AE5" i="56"/>
  <c r="AD5" i="56"/>
  <c r="Q5" i="56"/>
  <c r="AU4" i="56"/>
  <c r="AM4" i="56"/>
  <c r="AL4" i="56"/>
  <c r="AK4" i="56"/>
  <c r="AJ4" i="56"/>
  <c r="AI4" i="56"/>
  <c r="AH4" i="56"/>
  <c r="AG4" i="56"/>
  <c r="AF4" i="56"/>
  <c r="AN4" i="56" s="1"/>
  <c r="AE4" i="56"/>
  <c r="AD4" i="56"/>
  <c r="Q4" i="56"/>
  <c r="AU3" i="56"/>
  <c r="AM3" i="56"/>
  <c r="AL3" i="56"/>
  <c r="AK3" i="56"/>
  <c r="AJ3" i="56"/>
  <c r="AI3" i="56"/>
  <c r="AH3" i="56"/>
  <c r="AG3" i="56"/>
  <c r="AF3" i="56"/>
  <c r="AE3" i="56"/>
  <c r="AD3" i="56"/>
  <c r="Q3" i="56"/>
  <c r="AO220" i="56" l="1"/>
  <c r="AV220" i="56" s="1"/>
  <c r="AN237" i="56"/>
  <c r="AO242" i="56"/>
  <c r="AN245" i="56"/>
  <c r="AN253" i="56"/>
  <c r="AN267" i="56"/>
  <c r="AO267" i="56" s="1"/>
  <c r="AN275" i="56"/>
  <c r="AO275" i="56" s="1"/>
  <c r="AN291" i="56"/>
  <c r="AN305" i="56"/>
  <c r="AN313" i="56"/>
  <c r="AN321" i="56"/>
  <c r="AN329" i="56"/>
  <c r="AN40" i="56"/>
  <c r="AO40" i="56" s="1"/>
  <c r="AN71" i="56"/>
  <c r="AO71" i="56" s="1"/>
  <c r="AN79" i="56"/>
  <c r="AN108" i="56"/>
  <c r="AN127" i="56"/>
  <c r="AN136" i="56"/>
  <c r="AO136" i="56" s="1"/>
  <c r="AN140" i="56"/>
  <c r="AO140" i="56" s="1"/>
  <c r="AN220" i="56"/>
  <c r="AN252" i="56"/>
  <c r="AN261" i="56"/>
  <c r="AN42" i="56"/>
  <c r="AN178" i="56"/>
  <c r="AO178" i="56" s="1"/>
  <c r="AN236" i="56"/>
  <c r="AN266" i="56"/>
  <c r="AO266" i="56" s="1"/>
  <c r="AQ266" i="56" s="1"/>
  <c r="AN101" i="56"/>
  <c r="AN104" i="56"/>
  <c r="AN116" i="56"/>
  <c r="AN120" i="56"/>
  <c r="AO120" i="56" s="1"/>
  <c r="AN131" i="56"/>
  <c r="AN158" i="56"/>
  <c r="AN167" i="56"/>
  <c r="AO167" i="56" s="1"/>
  <c r="AN179" i="56"/>
  <c r="AO179" i="56" s="1"/>
  <c r="AN181" i="56"/>
  <c r="AN184" i="56"/>
  <c r="AO184" i="56" s="1"/>
  <c r="AN195" i="56"/>
  <c r="AO195" i="56" s="1"/>
  <c r="AQ195" i="56" s="1"/>
  <c r="AN196" i="56"/>
  <c r="AO196" i="56" s="1"/>
  <c r="AN199" i="56"/>
  <c r="AO214" i="56"/>
  <c r="AN215" i="56"/>
  <c r="AO215" i="56" s="1"/>
  <c r="AN223" i="56"/>
  <c r="AN225" i="56"/>
  <c r="AN233" i="56"/>
  <c r="AO233" i="56" s="1"/>
  <c r="AN241" i="56"/>
  <c r="AN247" i="56"/>
  <c r="AN255" i="56"/>
  <c r="AN269" i="56"/>
  <c r="AN274" i="56"/>
  <c r="AO274" i="56" s="1"/>
  <c r="AN279" i="56"/>
  <c r="AO279" i="56" s="1"/>
  <c r="AN282" i="56"/>
  <c r="AN290" i="56"/>
  <c r="AN295" i="56"/>
  <c r="AO295" i="56" s="1"/>
  <c r="AN298" i="56"/>
  <c r="AN309" i="56"/>
  <c r="AO309" i="56" s="1"/>
  <c r="AN317" i="56"/>
  <c r="AO317" i="56" s="1"/>
  <c r="AN325" i="56"/>
  <c r="AO325" i="56" s="1"/>
  <c r="AN333" i="56"/>
  <c r="AO333" i="56" s="1"/>
  <c r="AN355" i="56"/>
  <c r="AO355" i="56" s="1"/>
  <c r="AN358" i="56"/>
  <c r="AO358" i="56" s="1"/>
  <c r="AN369" i="56"/>
  <c r="AN377" i="56"/>
  <c r="AN30" i="56"/>
  <c r="AN66" i="56"/>
  <c r="AO66" i="56" s="1"/>
  <c r="AN83" i="56"/>
  <c r="AN112" i="56"/>
  <c r="AO112" i="56" s="1"/>
  <c r="AN260" i="56"/>
  <c r="AO260" i="56" s="1"/>
  <c r="AN9" i="56"/>
  <c r="AO9" i="56" s="1"/>
  <c r="AN19" i="56"/>
  <c r="AO19" i="56" s="1"/>
  <c r="AN3" i="56"/>
  <c r="AO3" i="56" s="1"/>
  <c r="AN7" i="56"/>
  <c r="AO7" i="56" s="1"/>
  <c r="AN11" i="56"/>
  <c r="AO11" i="56" s="1"/>
  <c r="AN57" i="56"/>
  <c r="AO57" i="56" s="1"/>
  <c r="AN72" i="56"/>
  <c r="AO72" i="56" s="1"/>
  <c r="AP72" i="56" s="1"/>
  <c r="AN78" i="56"/>
  <c r="AN80" i="56"/>
  <c r="AO80" i="56" s="1"/>
  <c r="AV80" i="56" s="1"/>
  <c r="AN84" i="56"/>
  <c r="AO84" i="56" s="1"/>
  <c r="AN103" i="56"/>
  <c r="AO103" i="56" s="1"/>
  <c r="AO107" i="56"/>
  <c r="AV107" i="56" s="1"/>
  <c r="AN118" i="56"/>
  <c r="AO118" i="56" s="1"/>
  <c r="AN124" i="56"/>
  <c r="AN133" i="56"/>
  <c r="AO133" i="56" s="1"/>
  <c r="AN135" i="56"/>
  <c r="AN139" i="56"/>
  <c r="AN160" i="56"/>
  <c r="AN163" i="56"/>
  <c r="AN165" i="56"/>
  <c r="AO165" i="56" s="1"/>
  <c r="AN169" i="56"/>
  <c r="AO169" i="56" s="1"/>
  <c r="AN187" i="56"/>
  <c r="AO187" i="56" s="1"/>
  <c r="AN192" i="56"/>
  <c r="AO192" i="56" s="1"/>
  <c r="AN263" i="56"/>
  <c r="AO263" i="56" s="1"/>
  <c r="AN268" i="56"/>
  <c r="AN276" i="56"/>
  <c r="AN300" i="56"/>
  <c r="AO300" i="56" s="1"/>
  <c r="AV300" i="56" s="1"/>
  <c r="AN304" i="56"/>
  <c r="AN312" i="56"/>
  <c r="AO312" i="56" s="1"/>
  <c r="AN320" i="56"/>
  <c r="AN328" i="56"/>
  <c r="AO328" i="56" s="1"/>
  <c r="AN341" i="56"/>
  <c r="AO341" i="56" s="1"/>
  <c r="AN349" i="56"/>
  <c r="AO349" i="56" s="1"/>
  <c r="AN357" i="56"/>
  <c r="AO357" i="56" s="1"/>
  <c r="AN366" i="56"/>
  <c r="AO366" i="56" s="1"/>
  <c r="AN381" i="56"/>
  <c r="AO30" i="56"/>
  <c r="AO155" i="56"/>
  <c r="AN34" i="56"/>
  <c r="AN38" i="56"/>
  <c r="AN69" i="56"/>
  <c r="AN73" i="56"/>
  <c r="AN85" i="56"/>
  <c r="AN89" i="56"/>
  <c r="AN161" i="56"/>
  <c r="AN210" i="56"/>
  <c r="AO210" i="56" s="1"/>
  <c r="AN228" i="56"/>
  <c r="AO228" i="56" s="1"/>
  <c r="AN244" i="56"/>
  <c r="AN5" i="56"/>
  <c r="AO5" i="56" s="1"/>
  <c r="AN13" i="56"/>
  <c r="AO13" i="56" s="1"/>
  <c r="AN15" i="56"/>
  <c r="AO15" i="56" s="1"/>
  <c r="AN59" i="56"/>
  <c r="AO59" i="56" s="1"/>
  <c r="AN62" i="56"/>
  <c r="AN64" i="56"/>
  <c r="AO64" i="56" s="1"/>
  <c r="AN23" i="56"/>
  <c r="AO23" i="56" s="1"/>
  <c r="AN68" i="56"/>
  <c r="AN76" i="56"/>
  <c r="AO76" i="56" s="1"/>
  <c r="AN97" i="56"/>
  <c r="AN99" i="56"/>
  <c r="AO99" i="56" s="1"/>
  <c r="AN128" i="56"/>
  <c r="AN132" i="56"/>
  <c r="AO132" i="56" s="1"/>
  <c r="AN143" i="56"/>
  <c r="AO143" i="56" s="1"/>
  <c r="AN145" i="56"/>
  <c r="AN153" i="56"/>
  <c r="AN156" i="56"/>
  <c r="AN172" i="56"/>
  <c r="AO172" i="56" s="1"/>
  <c r="AN175" i="56"/>
  <c r="AO197" i="56"/>
  <c r="AN198" i="56"/>
  <c r="AO198" i="56" s="1"/>
  <c r="AN203" i="56"/>
  <c r="AO203" i="56" s="1"/>
  <c r="AN206" i="56"/>
  <c r="AO206" i="56" s="1"/>
  <c r="AN219" i="56"/>
  <c r="AO219" i="56" s="1"/>
  <c r="AO224" i="56"/>
  <c r="AN227" i="56"/>
  <c r="AO227" i="56" s="1"/>
  <c r="AN243" i="56"/>
  <c r="AO243" i="56" s="1"/>
  <c r="AN246" i="56"/>
  <c r="AN251" i="56"/>
  <c r="AO251" i="56" s="1"/>
  <c r="AV251" i="56" s="1"/>
  <c r="AN254" i="56"/>
  <c r="AO254" i="56" s="1"/>
  <c r="AN271" i="56"/>
  <c r="AN273" i="56"/>
  <c r="AO273" i="56" s="1"/>
  <c r="AV273" i="56" s="1"/>
  <c r="AN287" i="56"/>
  <c r="AN306" i="56"/>
  <c r="AO306" i="56" s="1"/>
  <c r="AN311" i="56"/>
  <c r="AO311" i="56" s="1"/>
  <c r="AN314" i="56"/>
  <c r="AN319" i="56"/>
  <c r="AN322" i="56"/>
  <c r="AN327" i="56"/>
  <c r="AO327" i="56" s="1"/>
  <c r="AN330" i="56"/>
  <c r="AO330" i="56" s="1"/>
  <c r="AN335" i="56"/>
  <c r="AO335" i="56" s="1"/>
  <c r="AN336" i="56"/>
  <c r="AO336" i="56" s="1"/>
  <c r="AN344" i="56"/>
  <c r="AO344" i="56" s="1"/>
  <c r="AN352" i="56"/>
  <c r="AN360" i="56"/>
  <c r="AO360" i="56" s="1"/>
  <c r="AN365" i="56"/>
  <c r="AO365" i="56" s="1"/>
  <c r="AW194" i="56"/>
  <c r="BD194" i="56" s="1"/>
  <c r="BF194" i="56" s="1"/>
  <c r="BC194" i="56"/>
  <c r="BE194" i="56" s="1"/>
  <c r="AO253" i="56"/>
  <c r="AN281" i="56"/>
  <c r="AN308" i="56"/>
  <c r="AO308" i="56" s="1"/>
  <c r="AN324" i="56"/>
  <c r="AO324" i="56" s="1"/>
  <c r="AN332" i="56"/>
  <c r="AO332" i="56" s="1"/>
  <c r="AN338" i="56"/>
  <c r="AN343" i="56"/>
  <c r="AN346" i="56"/>
  <c r="AN351" i="56"/>
  <c r="AN354" i="56"/>
  <c r="AO354" i="56" s="1"/>
  <c r="AN359" i="56"/>
  <c r="AO359" i="56" s="1"/>
  <c r="AN362" i="56"/>
  <c r="AO362" i="56" s="1"/>
  <c r="AN368" i="56"/>
  <c r="AN370" i="56"/>
  <c r="AO370" i="56" s="1"/>
  <c r="AO60" i="56"/>
  <c r="AV60" i="56" s="1"/>
  <c r="AN6" i="56"/>
  <c r="AO6" i="56" s="1"/>
  <c r="AN16" i="56"/>
  <c r="AO16" i="56" s="1"/>
  <c r="AN33" i="56"/>
  <c r="AN67" i="56"/>
  <c r="AO67" i="56" s="1"/>
  <c r="AQ67" i="56" s="1"/>
  <c r="AN96" i="56"/>
  <c r="AO96" i="56" s="1"/>
  <c r="AN98" i="56"/>
  <c r="AO98" i="56" s="1"/>
  <c r="AN159" i="56"/>
  <c r="AO159" i="56" s="1"/>
  <c r="AN174" i="56"/>
  <c r="AN191" i="56"/>
  <c r="AO191" i="56" s="1"/>
  <c r="AN211" i="56"/>
  <c r="AN229" i="56"/>
  <c r="AN235" i="56"/>
  <c r="AO235" i="56" s="1"/>
  <c r="AN356" i="56"/>
  <c r="AO356" i="56" s="1"/>
  <c r="AN367" i="56"/>
  <c r="AN374" i="56"/>
  <c r="AO374" i="56" s="1"/>
  <c r="AN378" i="56"/>
  <c r="AO378" i="56" s="1"/>
  <c r="AN385" i="56"/>
  <c r="AO385" i="56" s="1"/>
  <c r="AN10" i="56"/>
  <c r="AO10" i="56" s="1"/>
  <c r="AN37" i="56"/>
  <c r="AN113" i="56"/>
  <c r="AO113" i="56" s="1"/>
  <c r="AN157" i="56"/>
  <c r="AN200" i="56"/>
  <c r="AN213" i="56"/>
  <c r="AN221" i="56"/>
  <c r="AN14" i="56"/>
  <c r="AN18" i="56"/>
  <c r="AN20" i="56"/>
  <c r="AO20" i="56" s="1"/>
  <c r="AN22" i="56"/>
  <c r="AN29" i="56"/>
  <c r="AN31" i="56"/>
  <c r="AO31" i="56" s="1"/>
  <c r="AP31" i="56" s="1"/>
  <c r="AN41" i="56"/>
  <c r="AO51" i="56"/>
  <c r="AN60" i="56"/>
  <c r="AN87" i="56"/>
  <c r="AO87" i="56" s="1"/>
  <c r="AN91" i="56"/>
  <c r="AO91" i="56" s="1"/>
  <c r="AN111" i="56"/>
  <c r="AN115" i="56"/>
  <c r="AN125" i="56"/>
  <c r="AO125" i="56" s="1"/>
  <c r="AN138" i="56"/>
  <c r="AN164" i="56"/>
  <c r="AN171" i="56"/>
  <c r="AO171" i="56" s="1"/>
  <c r="AN173" i="56"/>
  <c r="AO173" i="56" s="1"/>
  <c r="AN180" i="56"/>
  <c r="AO180" i="56" s="1"/>
  <c r="AN193" i="56"/>
  <c r="AO193" i="56" s="1"/>
  <c r="AO255" i="56"/>
  <c r="AO269" i="56"/>
  <c r="AN278" i="56"/>
  <c r="AO278" i="56" s="1"/>
  <c r="AN280" i="56"/>
  <c r="AN286" i="56"/>
  <c r="AO286" i="56" s="1"/>
  <c r="AN294" i="56"/>
  <c r="AO294" i="56" s="1"/>
  <c r="AN299" i="56"/>
  <c r="AO299" i="56" s="1"/>
  <c r="AN302" i="56"/>
  <c r="AO302" i="56" s="1"/>
  <c r="AV23" i="56"/>
  <c r="AQ23" i="56"/>
  <c r="AP23" i="56"/>
  <c r="AV76" i="56"/>
  <c r="AP76" i="56"/>
  <c r="AQ76" i="56"/>
  <c r="AO4" i="56"/>
  <c r="AO8" i="56"/>
  <c r="AO12" i="56"/>
  <c r="AV27" i="56"/>
  <c r="AP27" i="56"/>
  <c r="AQ27" i="56"/>
  <c r="AV35" i="56"/>
  <c r="AP35" i="56"/>
  <c r="AQ35" i="56"/>
  <c r="AV39" i="56"/>
  <c r="AQ39" i="56"/>
  <c r="AP39" i="56"/>
  <c r="AQ60" i="56"/>
  <c r="AV88" i="56"/>
  <c r="AQ88" i="56"/>
  <c r="AP88" i="56"/>
  <c r="AV141" i="56"/>
  <c r="AQ141" i="56"/>
  <c r="AP141" i="56"/>
  <c r="AP149" i="56"/>
  <c r="AV149" i="56"/>
  <c r="AQ149" i="56"/>
  <c r="AQ6" i="56"/>
  <c r="AP6" i="56"/>
  <c r="AV6" i="56"/>
  <c r="AV16" i="56"/>
  <c r="AP16" i="56"/>
  <c r="AQ16" i="56"/>
  <c r="AQ96" i="56"/>
  <c r="AV96" i="56"/>
  <c r="AP96" i="56"/>
  <c r="AV20" i="56"/>
  <c r="AP20" i="56"/>
  <c r="AQ20" i="56"/>
  <c r="AV31" i="56"/>
  <c r="AP51" i="56"/>
  <c r="AV51" i="56"/>
  <c r="AQ51" i="56"/>
  <c r="AV24" i="56"/>
  <c r="AP24" i="56"/>
  <c r="AQ24" i="56"/>
  <c r="AQ30" i="56"/>
  <c r="AP30" i="56"/>
  <c r="AV30" i="56"/>
  <c r="AV71" i="56"/>
  <c r="AQ71" i="56"/>
  <c r="AP71" i="56"/>
  <c r="AV140" i="56"/>
  <c r="AQ140" i="56"/>
  <c r="AP140" i="56"/>
  <c r="AQ19" i="56"/>
  <c r="AP19" i="56"/>
  <c r="AV19" i="56"/>
  <c r="AV64" i="56"/>
  <c r="AQ64" i="56"/>
  <c r="AP64" i="56"/>
  <c r="AQ10" i="56"/>
  <c r="AP10" i="56"/>
  <c r="AV10" i="56"/>
  <c r="AV3" i="56"/>
  <c r="BC3" i="56" s="1"/>
  <c r="BE3" i="56" s="1"/>
  <c r="AQ3" i="56"/>
  <c r="AP3" i="56"/>
  <c r="AP7" i="56"/>
  <c r="AV7" i="56"/>
  <c r="AQ7" i="56"/>
  <c r="AV11" i="56"/>
  <c r="AP11" i="56"/>
  <c r="AQ11" i="56"/>
  <c r="AQ57" i="56"/>
  <c r="AP57" i="56"/>
  <c r="AV57" i="56"/>
  <c r="AV84" i="56"/>
  <c r="AQ84" i="56"/>
  <c r="AP84" i="56"/>
  <c r="AO34" i="56"/>
  <c r="AV40" i="56"/>
  <c r="AQ40" i="56"/>
  <c r="AO18" i="56"/>
  <c r="AN28" i="56"/>
  <c r="AO28" i="56" s="1"/>
  <c r="AO33" i="56"/>
  <c r="AP66" i="56"/>
  <c r="AV66" i="56"/>
  <c r="AP67" i="56"/>
  <c r="AP80" i="56"/>
  <c r="AN90" i="56"/>
  <c r="AO90" i="56" s="1"/>
  <c r="AQ107" i="56"/>
  <c r="AP107" i="56"/>
  <c r="AV133" i="56"/>
  <c r="AQ133" i="56"/>
  <c r="AP133" i="56"/>
  <c r="AO29" i="56"/>
  <c r="AO37" i="56"/>
  <c r="AP197" i="56"/>
  <c r="AQ197" i="56"/>
  <c r="AV197" i="56"/>
  <c r="AN17" i="56"/>
  <c r="AO17" i="56" s="1"/>
  <c r="AN36" i="56"/>
  <c r="AO36" i="56" s="1"/>
  <c r="AP40" i="56"/>
  <c r="AN49" i="56"/>
  <c r="AO49" i="56" s="1"/>
  <c r="AP59" i="56"/>
  <c r="AV59" i="56"/>
  <c r="AN65" i="56"/>
  <c r="AO65" i="56" s="1"/>
  <c r="AO78" i="56"/>
  <c r="AQ80" i="56"/>
  <c r="AO83" i="56"/>
  <c r="AV99" i="56"/>
  <c r="AQ99" i="56"/>
  <c r="AP99" i="56"/>
  <c r="AV155" i="56"/>
  <c r="AQ155" i="56"/>
  <c r="AP155" i="56"/>
  <c r="AV72" i="56"/>
  <c r="AQ72" i="56"/>
  <c r="AO22" i="56"/>
  <c r="AN32" i="56"/>
  <c r="AO32" i="56" s="1"/>
  <c r="AO46" i="56"/>
  <c r="AN47" i="56"/>
  <c r="AO47" i="56" s="1"/>
  <c r="AN48" i="56"/>
  <c r="AO48" i="56" s="1"/>
  <c r="AO54" i="56"/>
  <c r="AN55" i="56"/>
  <c r="AO55" i="56" s="1"/>
  <c r="AN56" i="56"/>
  <c r="AO56" i="56" s="1"/>
  <c r="AN58" i="56"/>
  <c r="AO58" i="56" s="1"/>
  <c r="AQ66" i="56"/>
  <c r="AV67" i="56"/>
  <c r="AN70" i="56"/>
  <c r="AO70" i="56" s="1"/>
  <c r="AN75" i="56"/>
  <c r="AO75" i="56" s="1"/>
  <c r="AO89" i="56"/>
  <c r="AP103" i="56"/>
  <c r="AQ103" i="56"/>
  <c r="AV103" i="56"/>
  <c r="AO123" i="56"/>
  <c r="AO79" i="56"/>
  <c r="AN21" i="56"/>
  <c r="AO21" i="56" s="1"/>
  <c r="AO42" i="56"/>
  <c r="AQ59" i="56"/>
  <c r="AN63" i="56"/>
  <c r="AO63" i="56" s="1"/>
  <c r="AO68" i="56"/>
  <c r="AO69" i="56"/>
  <c r="AN74" i="56"/>
  <c r="AN86" i="56"/>
  <c r="AN92" i="56"/>
  <c r="AO92" i="56" s="1"/>
  <c r="AN95" i="56"/>
  <c r="AO95" i="56" s="1"/>
  <c r="AV98" i="56"/>
  <c r="AQ98" i="56"/>
  <c r="AP98" i="56"/>
  <c r="AN100" i="56"/>
  <c r="AV137" i="56"/>
  <c r="AQ137" i="56"/>
  <c r="AP137" i="56"/>
  <c r="AO41" i="56"/>
  <c r="AO43" i="56"/>
  <c r="AO44" i="56"/>
  <c r="AO61" i="56"/>
  <c r="AO62" i="56"/>
  <c r="AO73" i="56"/>
  <c r="AO85" i="56"/>
  <c r="AO97" i="56"/>
  <c r="AP129" i="56"/>
  <c r="AV129" i="56"/>
  <c r="AQ129" i="56"/>
  <c r="AN25" i="56"/>
  <c r="AO25" i="56" s="1"/>
  <c r="AN45" i="56"/>
  <c r="AO45" i="56" s="1"/>
  <c r="AN53" i="56"/>
  <c r="AO53" i="56" s="1"/>
  <c r="AN77" i="56"/>
  <c r="AO77" i="56" s="1"/>
  <c r="AN81" i="56"/>
  <c r="AO81" i="56" s="1"/>
  <c r="AV118" i="56"/>
  <c r="AQ118" i="56"/>
  <c r="AP118" i="56"/>
  <c r="AQ215" i="56"/>
  <c r="AV215" i="56"/>
  <c r="AP215" i="56"/>
  <c r="AO14" i="56"/>
  <c r="AN26" i="56"/>
  <c r="AO26" i="56" s="1"/>
  <c r="AO38" i="56"/>
  <c r="AO50" i="56"/>
  <c r="AN52" i="56"/>
  <c r="AO52" i="56" s="1"/>
  <c r="AO93" i="56"/>
  <c r="AN106" i="56"/>
  <c r="AO106" i="56" s="1"/>
  <c r="AP113" i="56"/>
  <c r="AV113" i="56"/>
  <c r="AQ113" i="56"/>
  <c r="AV136" i="56"/>
  <c r="AQ136" i="56"/>
  <c r="AP136" i="56"/>
  <c r="AO86" i="56"/>
  <c r="AO100" i="56"/>
  <c r="AO101" i="56"/>
  <c r="AN110" i="56"/>
  <c r="AO110" i="56" s="1"/>
  <c r="AO127" i="56"/>
  <c r="AO145" i="56"/>
  <c r="AV171" i="56"/>
  <c r="AP171" i="56"/>
  <c r="AQ171" i="56"/>
  <c r="AQ188" i="56"/>
  <c r="AP188" i="56"/>
  <c r="AV188" i="56"/>
  <c r="AQ203" i="56"/>
  <c r="AV203" i="56"/>
  <c r="AP203" i="56"/>
  <c r="AO74" i="56"/>
  <c r="AN102" i="56"/>
  <c r="AO102" i="56" s="1"/>
  <c r="AO108" i="56"/>
  <c r="AN109" i="56"/>
  <c r="AO109" i="56" s="1"/>
  <c r="AN114" i="56"/>
  <c r="AO114" i="56" s="1"/>
  <c r="AO131" i="56"/>
  <c r="AO138" i="56"/>
  <c r="AP170" i="56"/>
  <c r="AV170" i="56"/>
  <c r="AQ170" i="56"/>
  <c r="AV269" i="56"/>
  <c r="AQ269" i="56"/>
  <c r="AP269" i="56"/>
  <c r="AP294" i="56"/>
  <c r="AV294" i="56"/>
  <c r="AQ294" i="56"/>
  <c r="AO82" i="56"/>
  <c r="AO104" i="56"/>
  <c r="AO116" i="56"/>
  <c r="AN117" i="56"/>
  <c r="AO117" i="56" s="1"/>
  <c r="AN122" i="56"/>
  <c r="AO122" i="56" s="1"/>
  <c r="AV165" i="56"/>
  <c r="AP165" i="56"/>
  <c r="AQ165" i="56"/>
  <c r="AQ227" i="56"/>
  <c r="AP227" i="56"/>
  <c r="AV227" i="56"/>
  <c r="AN94" i="56"/>
  <c r="AO94" i="56" s="1"/>
  <c r="AN105" i="56"/>
  <c r="AO105" i="56" s="1"/>
  <c r="AO111" i="56"/>
  <c r="AN121" i="56"/>
  <c r="AO121" i="56" s="1"/>
  <c r="AN126" i="56"/>
  <c r="AO126" i="56" s="1"/>
  <c r="AQ169" i="56"/>
  <c r="AV169" i="56"/>
  <c r="AP169" i="56"/>
  <c r="AO115" i="56"/>
  <c r="AO124" i="56"/>
  <c r="AN130" i="56"/>
  <c r="AO130" i="56" s="1"/>
  <c r="AO135" i="56"/>
  <c r="AV179" i="56"/>
  <c r="AP179" i="56"/>
  <c r="AQ179" i="56"/>
  <c r="AQ196" i="56"/>
  <c r="AP196" i="56"/>
  <c r="AV196" i="56"/>
  <c r="AP210" i="56"/>
  <c r="AV210" i="56"/>
  <c r="AQ210" i="56"/>
  <c r="AQ235" i="56"/>
  <c r="AP235" i="56"/>
  <c r="AV235" i="56"/>
  <c r="AO119" i="56"/>
  <c r="AO128" i="56"/>
  <c r="AO134" i="56"/>
  <c r="AO139" i="56"/>
  <c r="AV187" i="56"/>
  <c r="AP187" i="56"/>
  <c r="AQ187" i="56"/>
  <c r="AV253" i="56"/>
  <c r="AP253" i="56"/>
  <c r="AQ253" i="56"/>
  <c r="AV366" i="56"/>
  <c r="AQ366" i="56"/>
  <c r="AP366" i="56"/>
  <c r="AN168" i="56"/>
  <c r="AO168" i="56" s="1"/>
  <c r="AN202" i="56"/>
  <c r="AO202" i="56" s="1"/>
  <c r="AV214" i="56"/>
  <c r="AP214" i="56"/>
  <c r="AV240" i="56"/>
  <c r="AQ240" i="56"/>
  <c r="AP240" i="56"/>
  <c r="AV267" i="56"/>
  <c r="AQ267" i="56"/>
  <c r="AP267" i="56"/>
  <c r="AP278" i="56"/>
  <c r="AV278" i="56"/>
  <c r="AQ278" i="56"/>
  <c r="AV334" i="56"/>
  <c r="AQ334" i="56"/>
  <c r="AP334" i="56"/>
  <c r="AO164" i="56"/>
  <c r="AN166" i="56"/>
  <c r="AO166" i="56" s="1"/>
  <c r="AN177" i="56"/>
  <c r="AO177" i="56" s="1"/>
  <c r="AN189" i="56"/>
  <c r="AO189" i="56" s="1"/>
  <c r="AN190" i="56"/>
  <c r="AO190" i="56" s="1"/>
  <c r="AQ219" i="56"/>
  <c r="AP219" i="56"/>
  <c r="AQ243" i="56"/>
  <c r="AP243" i="56"/>
  <c r="AV243" i="56"/>
  <c r="AQ255" i="56"/>
  <c r="AV255" i="56"/>
  <c r="AP255" i="56"/>
  <c r="AV275" i="56"/>
  <c r="AQ275" i="56"/>
  <c r="AP275" i="56"/>
  <c r="AV385" i="56"/>
  <c r="AQ385" i="56"/>
  <c r="AP385" i="56"/>
  <c r="AO161" i="56"/>
  <c r="AV206" i="56"/>
  <c r="AP206" i="56"/>
  <c r="AQ206" i="56"/>
  <c r="AO213" i="56"/>
  <c r="AO218" i="56"/>
  <c r="AV296" i="56"/>
  <c r="AQ296" i="56"/>
  <c r="AP296" i="56"/>
  <c r="AN152" i="56"/>
  <c r="AO152" i="56" s="1"/>
  <c r="AO153" i="56"/>
  <c r="AO157" i="56"/>
  <c r="AO158" i="56"/>
  <c r="AO160" i="56"/>
  <c r="AN162" i="56"/>
  <c r="AO162" i="56" s="1"/>
  <c r="AO163" i="56"/>
  <c r="AO174" i="56"/>
  <c r="AO175" i="56"/>
  <c r="AN176" i="56"/>
  <c r="AO176" i="56" s="1"/>
  <c r="AQ178" i="56"/>
  <c r="AN185" i="56"/>
  <c r="AO185" i="56" s="1"/>
  <c r="AN186" i="56"/>
  <c r="AO186" i="56" s="1"/>
  <c r="AV195" i="56"/>
  <c r="AP195" i="56"/>
  <c r="AO200" i="56"/>
  <c r="AN201" i="56"/>
  <c r="AO201" i="56" s="1"/>
  <c r="AQ214" i="56"/>
  <c r="AV224" i="56"/>
  <c r="AQ224" i="56"/>
  <c r="AP224" i="56"/>
  <c r="AV232" i="56"/>
  <c r="AQ232" i="56"/>
  <c r="AP232" i="56"/>
  <c r="AN259" i="56"/>
  <c r="AO259" i="56" s="1"/>
  <c r="AN148" i="56"/>
  <c r="AO148" i="56" s="1"/>
  <c r="AN150" i="56"/>
  <c r="AO150" i="56" s="1"/>
  <c r="AN151" i="56"/>
  <c r="AO151" i="56" s="1"/>
  <c r="AO156" i="56"/>
  <c r="AQ194" i="56"/>
  <c r="AP194" i="56"/>
  <c r="AO199" i="56"/>
  <c r="AN209" i="56"/>
  <c r="AQ251" i="56"/>
  <c r="AP251" i="56"/>
  <c r="AN142" i="56"/>
  <c r="AO142" i="56" s="1"/>
  <c r="AN144" i="56"/>
  <c r="AO144" i="56" s="1"/>
  <c r="AN146" i="56"/>
  <c r="AO146" i="56" s="1"/>
  <c r="AN147" i="56"/>
  <c r="AO147" i="56" s="1"/>
  <c r="AN154" i="56"/>
  <c r="AO154" i="56" s="1"/>
  <c r="AO182" i="56"/>
  <c r="AO183" i="56"/>
  <c r="AO207" i="56"/>
  <c r="AN212" i="56"/>
  <c r="AO212" i="56" s="1"/>
  <c r="AN217" i="56"/>
  <c r="AV219" i="56"/>
  <c r="AP242" i="56"/>
  <c r="AV242" i="56"/>
  <c r="AQ242" i="56"/>
  <c r="AO244" i="56"/>
  <c r="AO181" i="56"/>
  <c r="AO211" i="56"/>
  <c r="AP220" i="56"/>
  <c r="AQ220" i="56"/>
  <c r="AP234" i="56"/>
  <c r="AV234" i="56"/>
  <c r="AQ234" i="56"/>
  <c r="AV264" i="56"/>
  <c r="AQ264" i="56"/>
  <c r="AP264" i="56"/>
  <c r="AN216" i="56"/>
  <c r="AO216" i="56" s="1"/>
  <c r="AO236" i="56"/>
  <c r="AO247" i="56"/>
  <c r="AO271" i="56"/>
  <c r="AO276" i="56"/>
  <c r="AO280" i="56"/>
  <c r="AO287" i="56"/>
  <c r="AO217" i="56"/>
  <c r="AN239" i="56"/>
  <c r="AO245" i="56"/>
  <c r="AO246" i="56"/>
  <c r="AN256" i="56"/>
  <c r="AO256" i="56" s="1"/>
  <c r="AN257" i="56"/>
  <c r="AO257" i="56" s="1"/>
  <c r="AN258" i="56"/>
  <c r="AO258" i="56" s="1"/>
  <c r="AN265" i="56"/>
  <c r="AO265" i="56" s="1"/>
  <c r="AP266" i="56"/>
  <c r="AV266" i="56"/>
  <c r="AO270" i="56"/>
  <c r="AV355" i="56"/>
  <c r="AQ355" i="56"/>
  <c r="AP355" i="56"/>
  <c r="AV358" i="56"/>
  <c r="AQ358" i="56"/>
  <c r="AP358" i="56"/>
  <c r="AN208" i="56"/>
  <c r="AO208" i="56" s="1"/>
  <c r="AO221" i="56"/>
  <c r="AO225" i="56"/>
  <c r="AO229" i="56"/>
  <c r="AO241" i="56"/>
  <c r="AO252" i="56"/>
  <c r="AO268" i="56"/>
  <c r="AP279" i="56"/>
  <c r="AV279" i="56"/>
  <c r="AQ279" i="56"/>
  <c r="AN283" i="56"/>
  <c r="AO283" i="56" s="1"/>
  <c r="AO209" i="56"/>
  <c r="AO222" i="56"/>
  <c r="AO223" i="56"/>
  <c r="AO230" i="56"/>
  <c r="AO261" i="56"/>
  <c r="AO262" i="56"/>
  <c r="AQ273" i="56"/>
  <c r="AP273" i="56"/>
  <c r="AP274" i="56"/>
  <c r="AV274" i="56"/>
  <c r="AP286" i="56"/>
  <c r="AQ286" i="56"/>
  <c r="AV299" i="56"/>
  <c r="AQ299" i="56"/>
  <c r="AP299" i="56"/>
  <c r="AP302" i="56"/>
  <c r="AV302" i="56"/>
  <c r="AV323" i="56"/>
  <c r="AQ323" i="56"/>
  <c r="AP323" i="56"/>
  <c r="AN204" i="56"/>
  <c r="AO204" i="56" s="1"/>
  <c r="AN226" i="56"/>
  <c r="AO226" i="56" s="1"/>
  <c r="AO239" i="56"/>
  <c r="AN272" i="56"/>
  <c r="AO272" i="56" s="1"/>
  <c r="AQ274" i="56"/>
  <c r="AN288" i="56"/>
  <c r="AO288" i="56" s="1"/>
  <c r="AO291" i="56"/>
  <c r="AP295" i="56"/>
  <c r="AV295" i="56"/>
  <c r="AQ295" i="56"/>
  <c r="AO205" i="56"/>
  <c r="AN231" i="56"/>
  <c r="AO231" i="56" s="1"/>
  <c r="AO237" i="56"/>
  <c r="AO238" i="56"/>
  <c r="AN248" i="56"/>
  <c r="AO248" i="56" s="1"/>
  <c r="AN249" i="56"/>
  <c r="AO249" i="56" s="1"/>
  <c r="AN250" i="56"/>
  <c r="AO250" i="56" s="1"/>
  <c r="AV286" i="56"/>
  <c r="AO297" i="56"/>
  <c r="AQ302" i="56"/>
  <c r="AO281" i="56"/>
  <c r="AO298" i="56"/>
  <c r="AV308" i="56"/>
  <c r="AQ308" i="56"/>
  <c r="AP308" i="56"/>
  <c r="AO322" i="56"/>
  <c r="AO329" i="56"/>
  <c r="AQ333" i="56"/>
  <c r="AP333" i="56"/>
  <c r="AV333" i="56"/>
  <c r="AN340" i="56"/>
  <c r="AO340" i="56" s="1"/>
  <c r="AO343" i="56"/>
  <c r="AO361" i="56"/>
  <c r="AQ365" i="56"/>
  <c r="AP365" i="56"/>
  <c r="AV365" i="56"/>
  <c r="AO368" i="56"/>
  <c r="AN379" i="56"/>
  <c r="AO379" i="56" s="1"/>
  <c r="AN382" i="56"/>
  <c r="AO382" i="56" s="1"/>
  <c r="AN292" i="56"/>
  <c r="AO292" i="56" s="1"/>
  <c r="AN315" i="56"/>
  <c r="AO315" i="56" s="1"/>
  <c r="AN326" i="56"/>
  <c r="AO326" i="56" s="1"/>
  <c r="AN347" i="56"/>
  <c r="AO347" i="56" s="1"/>
  <c r="AQ374" i="56"/>
  <c r="AP374" i="56"/>
  <c r="AV374" i="56"/>
  <c r="AO376" i="56"/>
  <c r="AQ384" i="56"/>
  <c r="AP384" i="56"/>
  <c r="AV384" i="56"/>
  <c r="AN277" i="56"/>
  <c r="AO277" i="56" s="1"/>
  <c r="AO282" i="56"/>
  <c r="AN293" i="56"/>
  <c r="AO293" i="56" s="1"/>
  <c r="AN301" i="56"/>
  <c r="AO301" i="56" s="1"/>
  <c r="AO314" i="56"/>
  <c r="AO321" i="56"/>
  <c r="AQ325" i="56"/>
  <c r="AP325" i="56"/>
  <c r="AV325" i="56"/>
  <c r="AV332" i="56"/>
  <c r="AQ332" i="56"/>
  <c r="AP332" i="56"/>
  <c r="AO346" i="56"/>
  <c r="AO353" i="56"/>
  <c r="AQ357" i="56"/>
  <c r="AP357" i="56"/>
  <c r="AV357" i="56"/>
  <c r="AN364" i="56"/>
  <c r="AO364" i="56" s="1"/>
  <c r="AO367" i="56"/>
  <c r="AN371" i="56"/>
  <c r="AO371" i="56" s="1"/>
  <c r="AO381" i="56"/>
  <c r="AO305" i="56"/>
  <c r="AN307" i="56"/>
  <c r="AO307" i="56" s="1"/>
  <c r="AN318" i="56"/>
  <c r="AO318" i="56" s="1"/>
  <c r="AN339" i="56"/>
  <c r="AO339" i="56" s="1"/>
  <c r="AN350" i="56"/>
  <c r="AO350" i="56" s="1"/>
  <c r="AO373" i="56"/>
  <c r="AQ387" i="56"/>
  <c r="AP387" i="56"/>
  <c r="AV387" i="56"/>
  <c r="AO289" i="56"/>
  <c r="AQ300" i="56"/>
  <c r="AP300" i="56"/>
  <c r="AO303" i="56"/>
  <c r="AO304" i="56"/>
  <c r="AO313" i="56"/>
  <c r="AQ317" i="56"/>
  <c r="AP317" i="56"/>
  <c r="AV317" i="56"/>
  <c r="AO320" i="56"/>
  <c r="AV324" i="56"/>
  <c r="AQ324" i="56"/>
  <c r="AP324" i="56"/>
  <c r="AO338" i="56"/>
  <c r="AO345" i="56"/>
  <c r="AQ349" i="56"/>
  <c r="AP349" i="56"/>
  <c r="AV349" i="56"/>
  <c r="AO352" i="56"/>
  <c r="AV356" i="56"/>
  <c r="AQ356" i="56"/>
  <c r="AP356" i="56"/>
  <c r="AV363" i="56"/>
  <c r="AQ363" i="56"/>
  <c r="AQ378" i="56"/>
  <c r="AP378" i="56"/>
  <c r="AV378" i="56"/>
  <c r="AO380" i="56"/>
  <c r="AN284" i="56"/>
  <c r="AO284" i="56" s="1"/>
  <c r="AN310" i="56"/>
  <c r="AO310" i="56" s="1"/>
  <c r="AN331" i="56"/>
  <c r="AO331" i="56" s="1"/>
  <c r="AN342" i="56"/>
  <c r="AO342" i="56" s="1"/>
  <c r="AN375" i="56"/>
  <c r="AO375" i="56" s="1"/>
  <c r="AN386" i="56"/>
  <c r="AO386" i="56" s="1"/>
  <c r="AN285" i="56"/>
  <c r="AO285" i="56" s="1"/>
  <c r="AO290" i="56"/>
  <c r="AQ309" i="56"/>
  <c r="AP309" i="56"/>
  <c r="AV309" i="56"/>
  <c r="AN316" i="56"/>
  <c r="AO316" i="56" s="1"/>
  <c r="AO319" i="56"/>
  <c r="AO337" i="56"/>
  <c r="AQ341" i="56"/>
  <c r="AP341" i="56"/>
  <c r="AV341" i="56"/>
  <c r="AN348" i="56"/>
  <c r="AO348" i="56" s="1"/>
  <c r="AO351" i="56"/>
  <c r="AO369" i="56"/>
  <c r="AO372" i="56"/>
  <c r="AO377" i="56"/>
  <c r="AN383" i="56"/>
  <c r="AO383" i="56" s="1"/>
  <c r="AP125" i="56" l="1"/>
  <c r="AV125" i="56"/>
  <c r="AQ125" i="56"/>
  <c r="AP360" i="56"/>
  <c r="AV360" i="56"/>
  <c r="AQ360" i="56"/>
  <c r="AV198" i="56"/>
  <c r="AQ198" i="56"/>
  <c r="AP198" i="56"/>
  <c r="AQ132" i="56"/>
  <c r="AP132" i="56"/>
  <c r="AV132" i="56"/>
  <c r="AQ312" i="56"/>
  <c r="AP312" i="56"/>
  <c r="AV312" i="56"/>
  <c r="AQ362" i="56"/>
  <c r="AP362" i="56"/>
  <c r="AV362" i="56"/>
  <c r="AV193" i="56"/>
  <c r="AQ193" i="56"/>
  <c r="AP193" i="56"/>
  <c r="AV359" i="56"/>
  <c r="AQ359" i="56"/>
  <c r="AP359" i="56"/>
  <c r="AQ344" i="56"/>
  <c r="AP344" i="56"/>
  <c r="AV344" i="56"/>
  <c r="AV311" i="56"/>
  <c r="AQ311" i="56"/>
  <c r="AP311" i="56"/>
  <c r="AQ15" i="56"/>
  <c r="AP15" i="56"/>
  <c r="AV15" i="56"/>
  <c r="AP120" i="56"/>
  <c r="AQ120" i="56"/>
  <c r="AV120" i="56"/>
  <c r="AQ180" i="56"/>
  <c r="AP180" i="56"/>
  <c r="AV180" i="56"/>
  <c r="AP91" i="56"/>
  <c r="AV91" i="56"/>
  <c r="AQ91" i="56"/>
  <c r="AQ354" i="56"/>
  <c r="AP354" i="56"/>
  <c r="AV354" i="56"/>
  <c r="AP336" i="56"/>
  <c r="AV336" i="56"/>
  <c r="AQ336" i="56"/>
  <c r="AQ306" i="56"/>
  <c r="AP306" i="56"/>
  <c r="AV306" i="56"/>
  <c r="AQ172" i="56"/>
  <c r="AP172" i="56"/>
  <c r="AV172" i="56"/>
  <c r="AQ13" i="56"/>
  <c r="AV13" i="56"/>
  <c r="AP13" i="56"/>
  <c r="AQ173" i="56"/>
  <c r="AP173" i="56"/>
  <c r="AV173" i="56"/>
  <c r="AQ87" i="56"/>
  <c r="AV87" i="56"/>
  <c r="AP87" i="56"/>
  <c r="AV335" i="56"/>
  <c r="AP335" i="56"/>
  <c r="AQ335" i="56"/>
  <c r="AV5" i="56"/>
  <c r="AQ5" i="56"/>
  <c r="AP5" i="56"/>
  <c r="AV9" i="56"/>
  <c r="AQ9" i="56"/>
  <c r="AP9" i="56"/>
  <c r="AQ233" i="56"/>
  <c r="AP233" i="56"/>
  <c r="AV233" i="56"/>
  <c r="AV184" i="56"/>
  <c r="AQ184" i="56"/>
  <c r="AP184" i="56"/>
  <c r="AV191" i="56"/>
  <c r="AQ191" i="56"/>
  <c r="AP191" i="56"/>
  <c r="AQ330" i="56"/>
  <c r="AP330" i="56"/>
  <c r="AV330" i="56"/>
  <c r="AQ263" i="56"/>
  <c r="AP263" i="56"/>
  <c r="AV263" i="56"/>
  <c r="AP260" i="56"/>
  <c r="AQ260" i="56"/>
  <c r="AV260" i="56"/>
  <c r="AW60" i="56"/>
  <c r="BD60" i="56" s="1"/>
  <c r="BF60" i="56" s="1"/>
  <c r="BC60" i="56"/>
  <c r="BE60" i="56" s="1"/>
  <c r="AV327" i="56"/>
  <c r="AQ327" i="56"/>
  <c r="AP327" i="56"/>
  <c r="AV228" i="56"/>
  <c r="AP228" i="56"/>
  <c r="AQ228" i="56"/>
  <c r="AQ328" i="56"/>
  <c r="AP328" i="56"/>
  <c r="AV328" i="56"/>
  <c r="AV192" i="56"/>
  <c r="AQ192" i="56"/>
  <c r="AP192" i="56"/>
  <c r="AV112" i="56"/>
  <c r="AP112" i="56"/>
  <c r="AQ112" i="56"/>
  <c r="AV159" i="56"/>
  <c r="AQ159" i="56"/>
  <c r="AP159" i="56"/>
  <c r="AQ370" i="56"/>
  <c r="AP370" i="56"/>
  <c r="AV370" i="56"/>
  <c r="AV254" i="56"/>
  <c r="AQ254" i="56"/>
  <c r="AP254" i="56"/>
  <c r="AP143" i="56"/>
  <c r="AV143" i="56"/>
  <c r="AQ143" i="56"/>
  <c r="AQ167" i="56"/>
  <c r="AV167" i="56"/>
  <c r="AP167" i="56"/>
  <c r="AW349" i="56"/>
  <c r="BD349" i="56" s="1"/>
  <c r="BF349" i="56" s="1"/>
  <c r="BC349" i="56"/>
  <c r="BE349" i="56" s="1"/>
  <c r="AW302" i="56"/>
  <c r="BD302" i="56" s="1"/>
  <c r="BF302" i="56" s="1"/>
  <c r="BC302" i="56"/>
  <c r="BE302" i="56" s="1"/>
  <c r="AW363" i="56"/>
  <c r="BD363" i="56" s="1"/>
  <c r="BF363" i="56" s="1"/>
  <c r="BC363" i="56"/>
  <c r="BE363" i="56" s="1"/>
  <c r="AW324" i="56"/>
  <c r="BD324" i="56" s="1"/>
  <c r="BF324" i="56" s="1"/>
  <c r="BC324" i="56"/>
  <c r="BE324" i="56" s="1"/>
  <c r="AW206" i="56"/>
  <c r="BD206" i="56" s="1"/>
  <c r="BF206" i="56" s="1"/>
  <c r="BC206" i="56"/>
  <c r="BE206" i="56" s="1"/>
  <c r="AW275" i="56"/>
  <c r="BD275" i="56" s="1"/>
  <c r="BF275" i="56" s="1"/>
  <c r="BC275" i="56"/>
  <c r="BE275" i="56" s="1"/>
  <c r="AW334" i="56"/>
  <c r="BD334" i="56" s="1"/>
  <c r="BF334" i="56" s="1"/>
  <c r="BC334" i="56"/>
  <c r="BE334" i="56" s="1"/>
  <c r="AW187" i="56"/>
  <c r="BD187" i="56" s="1"/>
  <c r="BF187" i="56" s="1"/>
  <c r="BC187" i="56"/>
  <c r="BE187" i="56" s="1"/>
  <c r="AW235" i="56"/>
  <c r="BD235" i="56" s="1"/>
  <c r="BF235" i="56" s="1"/>
  <c r="BC235" i="56"/>
  <c r="BE235" i="56" s="1"/>
  <c r="AW16" i="56"/>
  <c r="BD16" i="56" s="1"/>
  <c r="BF16" i="56" s="1"/>
  <c r="BC16" i="56"/>
  <c r="BE16" i="56" s="1"/>
  <c r="AW27" i="56"/>
  <c r="BD27" i="56" s="1"/>
  <c r="BF27" i="56" s="1"/>
  <c r="BC27" i="56"/>
  <c r="BE27" i="56" s="1"/>
  <c r="AW80" i="56"/>
  <c r="BD80" i="56" s="1"/>
  <c r="BF80" i="56" s="1"/>
  <c r="BC80" i="56"/>
  <c r="BE80" i="56" s="1"/>
  <c r="AW220" i="56"/>
  <c r="BD220" i="56" s="1"/>
  <c r="BF220" i="56" s="1"/>
  <c r="BC220" i="56"/>
  <c r="BE220" i="56" s="1"/>
  <c r="AW378" i="56"/>
  <c r="BD378" i="56" s="1"/>
  <c r="BF378" i="56" s="1"/>
  <c r="BC378" i="56"/>
  <c r="BE378" i="56" s="1"/>
  <c r="AW365" i="56"/>
  <c r="BD365" i="56" s="1"/>
  <c r="BF365" i="56" s="1"/>
  <c r="BC365" i="56"/>
  <c r="BE365" i="56" s="1"/>
  <c r="AW358" i="56"/>
  <c r="BD358" i="56" s="1"/>
  <c r="BF358" i="56" s="1"/>
  <c r="BC358" i="56"/>
  <c r="BE358" i="56" s="1"/>
  <c r="AW264" i="56"/>
  <c r="BD264" i="56" s="1"/>
  <c r="BF264" i="56" s="1"/>
  <c r="BC264" i="56"/>
  <c r="BE264" i="56" s="1"/>
  <c r="AW240" i="56"/>
  <c r="BD240" i="56" s="1"/>
  <c r="BF240" i="56" s="1"/>
  <c r="BC240" i="56"/>
  <c r="BE240" i="56" s="1"/>
  <c r="AW227" i="56"/>
  <c r="BD227" i="56" s="1"/>
  <c r="BF227" i="56" s="1"/>
  <c r="BC227" i="56"/>
  <c r="BE227" i="56" s="1"/>
  <c r="AW269" i="56"/>
  <c r="BD269" i="56" s="1"/>
  <c r="BF269" i="56" s="1"/>
  <c r="BC269" i="56"/>
  <c r="BE269" i="56" s="1"/>
  <c r="AW188" i="56"/>
  <c r="BD188" i="56" s="1"/>
  <c r="BF188" i="56" s="1"/>
  <c r="BC188" i="56"/>
  <c r="BE188" i="56" s="1"/>
  <c r="AW113" i="56"/>
  <c r="BD113" i="56" s="1"/>
  <c r="BF113" i="56" s="1"/>
  <c r="BC113" i="56"/>
  <c r="BE113" i="56" s="1"/>
  <c r="AW129" i="56"/>
  <c r="BD129" i="56" s="1"/>
  <c r="BF129" i="56" s="1"/>
  <c r="BC129" i="56"/>
  <c r="BE129" i="56" s="1"/>
  <c r="AW98" i="56"/>
  <c r="BD98" i="56" s="1"/>
  <c r="BF98" i="56" s="1"/>
  <c r="BC98" i="56"/>
  <c r="BE98" i="56" s="1"/>
  <c r="AW99" i="56"/>
  <c r="BD99" i="56" s="1"/>
  <c r="BF99" i="56" s="1"/>
  <c r="BC99" i="56"/>
  <c r="BE99" i="56" s="1"/>
  <c r="AW66" i="56"/>
  <c r="BD66" i="56" s="1"/>
  <c r="BF66" i="56" s="1"/>
  <c r="BC66" i="56"/>
  <c r="BE66" i="56" s="1"/>
  <c r="AW11" i="56"/>
  <c r="BD11" i="56" s="1"/>
  <c r="BF11" i="56" s="1"/>
  <c r="BC11" i="56"/>
  <c r="BE11" i="56" s="1"/>
  <c r="AW24" i="56"/>
  <c r="BD24" i="56" s="1"/>
  <c r="BF24" i="56" s="1"/>
  <c r="BC24" i="56"/>
  <c r="BE24" i="56" s="1"/>
  <c r="AW6" i="56"/>
  <c r="BD6" i="56" s="1"/>
  <c r="BF6" i="56" s="1"/>
  <c r="BC6" i="56"/>
  <c r="BE6" i="56" s="1"/>
  <c r="AW141" i="56"/>
  <c r="BD141" i="56" s="1"/>
  <c r="BF141" i="56" s="1"/>
  <c r="BC141" i="56"/>
  <c r="BE141" i="56" s="1"/>
  <c r="AW23" i="56"/>
  <c r="BD23" i="56" s="1"/>
  <c r="BF23" i="56" s="1"/>
  <c r="BC23" i="56"/>
  <c r="BE23" i="56" s="1"/>
  <c r="AW273" i="56"/>
  <c r="BD273" i="56" s="1"/>
  <c r="BF273" i="56" s="1"/>
  <c r="BC273" i="56"/>
  <c r="BE273" i="56" s="1"/>
  <c r="AW309" i="56"/>
  <c r="BD309" i="56" s="1"/>
  <c r="BF309" i="56" s="1"/>
  <c r="BC309" i="56"/>
  <c r="BE309" i="56" s="1"/>
  <c r="AW317" i="56"/>
  <c r="BD317" i="56" s="1"/>
  <c r="BF317" i="56" s="1"/>
  <c r="BC317" i="56"/>
  <c r="BE317" i="56" s="1"/>
  <c r="AW325" i="56"/>
  <c r="BD325" i="56" s="1"/>
  <c r="BF325" i="56" s="1"/>
  <c r="BC325" i="56"/>
  <c r="BE325" i="56" s="1"/>
  <c r="AW286" i="56"/>
  <c r="BD286" i="56" s="1"/>
  <c r="BF286" i="56" s="1"/>
  <c r="BC286" i="56"/>
  <c r="BE286" i="56" s="1"/>
  <c r="AW279" i="56"/>
  <c r="BD279" i="56" s="1"/>
  <c r="BF279" i="56" s="1"/>
  <c r="BC279" i="56"/>
  <c r="BE279" i="56" s="1"/>
  <c r="AW232" i="56"/>
  <c r="BD232" i="56" s="1"/>
  <c r="BF232" i="56" s="1"/>
  <c r="BC232" i="56"/>
  <c r="BE232" i="56" s="1"/>
  <c r="AW255" i="56"/>
  <c r="BD255" i="56" s="1"/>
  <c r="BF255" i="56" s="1"/>
  <c r="BC255" i="56"/>
  <c r="BE255" i="56" s="1"/>
  <c r="AW278" i="56"/>
  <c r="BD278" i="56" s="1"/>
  <c r="BF278" i="56" s="1"/>
  <c r="BC278" i="56"/>
  <c r="BE278" i="56" s="1"/>
  <c r="AW366" i="56"/>
  <c r="BD366" i="56" s="1"/>
  <c r="BF366" i="56" s="1"/>
  <c r="BC366" i="56"/>
  <c r="BE366" i="56" s="1"/>
  <c r="AW118" i="56"/>
  <c r="BD118" i="56" s="1"/>
  <c r="BF118" i="56" s="1"/>
  <c r="BC118" i="56"/>
  <c r="BE118" i="56" s="1"/>
  <c r="AW140" i="56"/>
  <c r="BD140" i="56" s="1"/>
  <c r="BF140" i="56" s="1"/>
  <c r="BC140" i="56"/>
  <c r="BE140" i="56" s="1"/>
  <c r="AW20" i="56"/>
  <c r="BD20" i="56" s="1"/>
  <c r="BF20" i="56" s="1"/>
  <c r="BC20" i="56"/>
  <c r="BE20" i="56" s="1"/>
  <c r="AW39" i="56"/>
  <c r="BD39" i="56" s="1"/>
  <c r="BF39" i="56" s="1"/>
  <c r="BC39" i="56"/>
  <c r="BE39" i="56" s="1"/>
  <c r="AW384" i="56"/>
  <c r="BD384" i="56" s="1"/>
  <c r="BF384" i="56" s="1"/>
  <c r="BC384" i="56"/>
  <c r="BE384" i="56" s="1"/>
  <c r="AW295" i="56"/>
  <c r="BD295" i="56" s="1"/>
  <c r="BF295" i="56" s="1"/>
  <c r="BC295" i="56"/>
  <c r="BE295" i="56" s="1"/>
  <c r="AW299" i="56"/>
  <c r="BD299" i="56" s="1"/>
  <c r="BF299" i="56" s="1"/>
  <c r="BC299" i="56"/>
  <c r="BE299" i="56" s="1"/>
  <c r="AW234" i="56"/>
  <c r="BD234" i="56" s="1"/>
  <c r="BF234" i="56" s="1"/>
  <c r="BC234" i="56"/>
  <c r="BE234" i="56" s="1"/>
  <c r="AW242" i="56"/>
  <c r="BD242" i="56" s="1"/>
  <c r="BF242" i="56" s="1"/>
  <c r="BC242" i="56"/>
  <c r="BE242" i="56" s="1"/>
  <c r="AW195" i="56"/>
  <c r="BD195" i="56" s="1"/>
  <c r="BF195" i="56" s="1"/>
  <c r="BC195" i="56"/>
  <c r="BE195" i="56" s="1"/>
  <c r="AW296" i="56"/>
  <c r="BD296" i="56" s="1"/>
  <c r="BF296" i="56" s="1"/>
  <c r="BC296" i="56"/>
  <c r="BE296" i="56" s="1"/>
  <c r="AW214" i="56"/>
  <c r="BD214" i="56" s="1"/>
  <c r="BF214" i="56" s="1"/>
  <c r="BC214" i="56"/>
  <c r="BE214" i="56" s="1"/>
  <c r="AW179" i="56"/>
  <c r="BD179" i="56" s="1"/>
  <c r="BF179" i="56" s="1"/>
  <c r="BC179" i="56"/>
  <c r="BE179" i="56" s="1"/>
  <c r="AW215" i="56"/>
  <c r="BD215" i="56" s="1"/>
  <c r="BF215" i="56" s="1"/>
  <c r="BC215" i="56"/>
  <c r="BE215" i="56" s="1"/>
  <c r="AW72" i="56"/>
  <c r="BD72" i="56" s="1"/>
  <c r="BF72" i="56" s="1"/>
  <c r="BC72" i="56"/>
  <c r="BE72" i="56" s="1"/>
  <c r="AW84" i="56"/>
  <c r="BD84" i="56" s="1"/>
  <c r="BF84" i="56" s="1"/>
  <c r="BC84" i="56"/>
  <c r="BE84" i="56" s="1"/>
  <c r="AW7" i="56"/>
  <c r="BD7" i="56" s="1"/>
  <c r="BF7" i="56" s="1"/>
  <c r="BC7" i="56"/>
  <c r="BE7" i="56" s="1"/>
  <c r="AW64" i="56"/>
  <c r="BD64" i="56" s="1"/>
  <c r="BF64" i="56" s="1"/>
  <c r="BC64" i="56"/>
  <c r="BE64" i="56" s="1"/>
  <c r="AW51" i="56"/>
  <c r="BD51" i="56" s="1"/>
  <c r="BF51" i="56" s="1"/>
  <c r="BC51" i="56"/>
  <c r="BE51" i="56" s="1"/>
  <c r="AP178" i="56"/>
  <c r="AV178" i="56"/>
  <c r="AW333" i="56"/>
  <c r="BD333" i="56" s="1"/>
  <c r="BF333" i="56" s="1"/>
  <c r="BC333" i="56"/>
  <c r="BE333" i="56" s="1"/>
  <c r="AW355" i="56"/>
  <c r="BD355" i="56" s="1"/>
  <c r="BF355" i="56" s="1"/>
  <c r="BC355" i="56"/>
  <c r="BE355" i="56" s="1"/>
  <c r="AW243" i="56"/>
  <c r="BD243" i="56" s="1"/>
  <c r="BF243" i="56" s="1"/>
  <c r="BC243" i="56"/>
  <c r="BE243" i="56" s="1"/>
  <c r="AW210" i="56"/>
  <c r="BD210" i="56" s="1"/>
  <c r="BF210" i="56" s="1"/>
  <c r="BC210" i="56"/>
  <c r="BE210" i="56" s="1"/>
  <c r="AW67" i="56"/>
  <c r="BD67" i="56" s="1"/>
  <c r="BF67" i="56" s="1"/>
  <c r="BC67" i="56"/>
  <c r="BE67" i="56" s="1"/>
  <c r="AW197" i="56"/>
  <c r="BD197" i="56" s="1"/>
  <c r="BF197" i="56" s="1"/>
  <c r="BC197" i="56"/>
  <c r="BE197" i="56" s="1"/>
  <c r="AW57" i="56"/>
  <c r="BD57" i="56" s="1"/>
  <c r="BF57" i="56" s="1"/>
  <c r="BC57" i="56"/>
  <c r="BE57" i="56" s="1"/>
  <c r="AW19" i="56"/>
  <c r="BD19" i="56" s="1"/>
  <c r="BF19" i="56" s="1"/>
  <c r="BC19" i="56"/>
  <c r="BE19" i="56" s="1"/>
  <c r="AW30" i="56"/>
  <c r="BD30" i="56" s="1"/>
  <c r="BF30" i="56" s="1"/>
  <c r="BC30" i="56"/>
  <c r="BE30" i="56" s="1"/>
  <c r="AW96" i="56"/>
  <c r="BD96" i="56" s="1"/>
  <c r="BF96" i="56" s="1"/>
  <c r="BC96" i="56"/>
  <c r="BE96" i="56" s="1"/>
  <c r="AW88" i="56"/>
  <c r="BD88" i="56" s="1"/>
  <c r="BF88" i="56" s="1"/>
  <c r="BC88" i="56"/>
  <c r="BE88" i="56" s="1"/>
  <c r="AW251" i="56"/>
  <c r="BD251" i="56" s="1"/>
  <c r="BF251" i="56" s="1"/>
  <c r="BC251" i="56"/>
  <c r="BE251" i="56" s="1"/>
  <c r="AW356" i="56"/>
  <c r="BD356" i="56" s="1"/>
  <c r="BF356" i="56" s="1"/>
  <c r="BC356" i="56"/>
  <c r="BE356" i="56" s="1"/>
  <c r="AW308" i="56"/>
  <c r="BD308" i="56" s="1"/>
  <c r="BF308" i="56" s="1"/>
  <c r="BC308" i="56"/>
  <c r="BE308" i="56" s="1"/>
  <c r="AW219" i="56"/>
  <c r="BD219" i="56" s="1"/>
  <c r="BF219" i="56" s="1"/>
  <c r="BC219" i="56"/>
  <c r="BE219" i="56" s="1"/>
  <c r="AW224" i="56"/>
  <c r="BD224" i="56" s="1"/>
  <c r="BF224" i="56" s="1"/>
  <c r="BC224" i="56"/>
  <c r="BE224" i="56" s="1"/>
  <c r="AW385" i="56"/>
  <c r="BD385" i="56" s="1"/>
  <c r="BF385" i="56" s="1"/>
  <c r="BC385" i="56"/>
  <c r="BE385" i="56" s="1"/>
  <c r="AW253" i="56"/>
  <c r="BD253" i="56" s="1"/>
  <c r="BF253" i="56" s="1"/>
  <c r="BC253" i="56"/>
  <c r="BE253" i="56" s="1"/>
  <c r="AW294" i="56"/>
  <c r="BD294" i="56" s="1"/>
  <c r="BF294" i="56" s="1"/>
  <c r="BC294" i="56"/>
  <c r="BE294" i="56" s="1"/>
  <c r="AW137" i="56"/>
  <c r="BD137" i="56" s="1"/>
  <c r="BF137" i="56" s="1"/>
  <c r="BC137" i="56"/>
  <c r="BE137" i="56" s="1"/>
  <c r="AW71" i="56"/>
  <c r="BD71" i="56" s="1"/>
  <c r="BF71" i="56" s="1"/>
  <c r="BC71" i="56"/>
  <c r="BE71" i="56" s="1"/>
  <c r="AQ31" i="56"/>
  <c r="AW149" i="56"/>
  <c r="BD149" i="56" s="1"/>
  <c r="BF149" i="56" s="1"/>
  <c r="BC149" i="56"/>
  <c r="BE149" i="56" s="1"/>
  <c r="AP60" i="56"/>
  <c r="AW35" i="56"/>
  <c r="BD35" i="56" s="1"/>
  <c r="BF35" i="56" s="1"/>
  <c r="BC35" i="56"/>
  <c r="BE35" i="56" s="1"/>
  <c r="AW300" i="56"/>
  <c r="BD300" i="56" s="1"/>
  <c r="BF300" i="56" s="1"/>
  <c r="BC300" i="56"/>
  <c r="BE300" i="56" s="1"/>
  <c r="AW107" i="56"/>
  <c r="BD107" i="56" s="1"/>
  <c r="BF107" i="56" s="1"/>
  <c r="BC107" i="56"/>
  <c r="BE107" i="56" s="1"/>
  <c r="AW387" i="56"/>
  <c r="BD387" i="56" s="1"/>
  <c r="BF387" i="56" s="1"/>
  <c r="BC387" i="56"/>
  <c r="BE387" i="56" s="1"/>
  <c r="AW357" i="56"/>
  <c r="BD357" i="56" s="1"/>
  <c r="BF357" i="56" s="1"/>
  <c r="BC357" i="56"/>
  <c r="BE357" i="56" s="1"/>
  <c r="AW323" i="56"/>
  <c r="BD323" i="56" s="1"/>
  <c r="BF323" i="56" s="1"/>
  <c r="BC323" i="56"/>
  <c r="BE323" i="56" s="1"/>
  <c r="AW274" i="56"/>
  <c r="BD274" i="56" s="1"/>
  <c r="BF274" i="56" s="1"/>
  <c r="BC274" i="56"/>
  <c r="BE274" i="56" s="1"/>
  <c r="AW266" i="56"/>
  <c r="BD266" i="56" s="1"/>
  <c r="BF266" i="56" s="1"/>
  <c r="BC266" i="56"/>
  <c r="BE266" i="56" s="1"/>
  <c r="AW267" i="56"/>
  <c r="BD267" i="56" s="1"/>
  <c r="BF267" i="56" s="1"/>
  <c r="BC267" i="56"/>
  <c r="BE267" i="56" s="1"/>
  <c r="AW196" i="56"/>
  <c r="BD196" i="56" s="1"/>
  <c r="BF196" i="56" s="1"/>
  <c r="BC196" i="56"/>
  <c r="BE196" i="56" s="1"/>
  <c r="AW165" i="56"/>
  <c r="BD165" i="56" s="1"/>
  <c r="BF165" i="56" s="1"/>
  <c r="BC165" i="56"/>
  <c r="BE165" i="56" s="1"/>
  <c r="AW170" i="56"/>
  <c r="BD170" i="56" s="1"/>
  <c r="BF170" i="56" s="1"/>
  <c r="BC170" i="56"/>
  <c r="BE170" i="56" s="1"/>
  <c r="AW171" i="56"/>
  <c r="BD171" i="56" s="1"/>
  <c r="BF171" i="56" s="1"/>
  <c r="BC171" i="56"/>
  <c r="BE171" i="56" s="1"/>
  <c r="AW103" i="56"/>
  <c r="BD103" i="56" s="1"/>
  <c r="BF103" i="56" s="1"/>
  <c r="BC103" i="56"/>
  <c r="BE103" i="56" s="1"/>
  <c r="AW155" i="56"/>
  <c r="BD155" i="56" s="1"/>
  <c r="BF155" i="56" s="1"/>
  <c r="BC155" i="56"/>
  <c r="BE155" i="56" s="1"/>
  <c r="AW59" i="56"/>
  <c r="BD59" i="56" s="1"/>
  <c r="BF59" i="56" s="1"/>
  <c r="BC59" i="56"/>
  <c r="BE59" i="56" s="1"/>
  <c r="AW133" i="56"/>
  <c r="BD133" i="56" s="1"/>
  <c r="BF133" i="56" s="1"/>
  <c r="BC133" i="56"/>
  <c r="BE133" i="56" s="1"/>
  <c r="AW10" i="56"/>
  <c r="BD10" i="56" s="1"/>
  <c r="BF10" i="56" s="1"/>
  <c r="BC10" i="56"/>
  <c r="BE10" i="56" s="1"/>
  <c r="AW76" i="56"/>
  <c r="BD76" i="56" s="1"/>
  <c r="BF76" i="56" s="1"/>
  <c r="BC76" i="56"/>
  <c r="BE76" i="56" s="1"/>
  <c r="AW341" i="56"/>
  <c r="BD341" i="56" s="1"/>
  <c r="BF341" i="56" s="1"/>
  <c r="BC341" i="56"/>
  <c r="BE341" i="56" s="1"/>
  <c r="AW332" i="56"/>
  <c r="BD332" i="56" s="1"/>
  <c r="BF332" i="56" s="1"/>
  <c r="BC332" i="56"/>
  <c r="BE332" i="56" s="1"/>
  <c r="AW374" i="56"/>
  <c r="BD374" i="56" s="1"/>
  <c r="BF374" i="56" s="1"/>
  <c r="BC374" i="56"/>
  <c r="BE374" i="56" s="1"/>
  <c r="AW169" i="56"/>
  <c r="BD169" i="56" s="1"/>
  <c r="BF169" i="56" s="1"/>
  <c r="BC169" i="56"/>
  <c r="BE169" i="56" s="1"/>
  <c r="AW203" i="56"/>
  <c r="BD203" i="56" s="1"/>
  <c r="BF203" i="56" s="1"/>
  <c r="BC203" i="56"/>
  <c r="BE203" i="56" s="1"/>
  <c r="AW136" i="56"/>
  <c r="BD136" i="56" s="1"/>
  <c r="BF136" i="56" s="1"/>
  <c r="BC136" i="56"/>
  <c r="BE136" i="56" s="1"/>
  <c r="AW40" i="56"/>
  <c r="BD40" i="56" s="1"/>
  <c r="BF40" i="56" s="1"/>
  <c r="BC40" i="56"/>
  <c r="BE40" i="56" s="1"/>
  <c r="AW31" i="56"/>
  <c r="BD31" i="56" s="1"/>
  <c r="BF31" i="56" s="1"/>
  <c r="BC31" i="56"/>
  <c r="BE31" i="56" s="1"/>
  <c r="AQ75" i="56"/>
  <c r="AV75" i="56"/>
  <c r="AP75" i="56"/>
  <c r="AV204" i="56"/>
  <c r="AP204" i="56"/>
  <c r="AQ204" i="56"/>
  <c r="AV70" i="56"/>
  <c r="AQ70" i="56"/>
  <c r="AP70" i="56"/>
  <c r="AQ17" i="56"/>
  <c r="AV17" i="56"/>
  <c r="AP17" i="56"/>
  <c r="AQ249" i="56"/>
  <c r="AP249" i="56"/>
  <c r="AV249" i="56"/>
  <c r="AQ292" i="56"/>
  <c r="AP292" i="56"/>
  <c r="AV292" i="56"/>
  <c r="AQ65" i="56"/>
  <c r="AP65" i="56"/>
  <c r="AV65" i="56"/>
  <c r="AV90" i="56"/>
  <c r="AP90" i="56"/>
  <c r="AQ90" i="56"/>
  <c r="AQ212" i="56"/>
  <c r="AP212" i="56"/>
  <c r="AV212" i="56"/>
  <c r="AV168" i="56"/>
  <c r="AQ168" i="56"/>
  <c r="AP168" i="56"/>
  <c r="AQ231" i="56"/>
  <c r="AV231" i="56"/>
  <c r="AP231" i="56"/>
  <c r="AV63" i="56"/>
  <c r="AQ63" i="56"/>
  <c r="AP63" i="56"/>
  <c r="AQ49" i="56"/>
  <c r="AV49" i="56"/>
  <c r="AP49" i="56"/>
  <c r="AV190" i="56"/>
  <c r="AQ190" i="56"/>
  <c r="AP190" i="56"/>
  <c r="AV148" i="56"/>
  <c r="AQ148" i="56"/>
  <c r="AP148" i="56"/>
  <c r="AV375" i="56"/>
  <c r="AQ375" i="56"/>
  <c r="AP375" i="56"/>
  <c r="AV380" i="56"/>
  <c r="AQ380" i="56"/>
  <c r="AP380" i="56"/>
  <c r="AV339" i="56"/>
  <c r="AQ339" i="56"/>
  <c r="AP339" i="56"/>
  <c r="AQ381" i="56"/>
  <c r="AP381" i="56"/>
  <c r="AV381" i="56"/>
  <c r="AQ293" i="56"/>
  <c r="AP293" i="56"/>
  <c r="AV293" i="56"/>
  <c r="AP368" i="56"/>
  <c r="AV368" i="56"/>
  <c r="AQ368" i="56"/>
  <c r="AQ343" i="56"/>
  <c r="AP343" i="56"/>
  <c r="AV343" i="56"/>
  <c r="AQ322" i="56"/>
  <c r="AP322" i="56"/>
  <c r="AV322" i="56"/>
  <c r="AV272" i="56"/>
  <c r="AQ272" i="56"/>
  <c r="AP272" i="56"/>
  <c r="AV209" i="56"/>
  <c r="AP209" i="56"/>
  <c r="AQ209" i="56"/>
  <c r="AV221" i="56"/>
  <c r="AQ221" i="56"/>
  <c r="AP221" i="56"/>
  <c r="AV270" i="56"/>
  <c r="AQ270" i="56"/>
  <c r="AP270" i="56"/>
  <c r="AV245" i="56"/>
  <c r="AQ245" i="56"/>
  <c r="AP245" i="56"/>
  <c r="AP236" i="56"/>
  <c r="AV236" i="56"/>
  <c r="AQ236" i="56"/>
  <c r="AP146" i="56"/>
  <c r="AV146" i="56"/>
  <c r="AQ146" i="56"/>
  <c r="AP151" i="56"/>
  <c r="AV151" i="56"/>
  <c r="AQ151" i="56"/>
  <c r="AV162" i="56"/>
  <c r="AP162" i="56"/>
  <c r="AQ162" i="56"/>
  <c r="AQ177" i="56"/>
  <c r="AP177" i="56"/>
  <c r="AV177" i="56"/>
  <c r="AP116" i="56"/>
  <c r="AQ116" i="56"/>
  <c r="AV116" i="56"/>
  <c r="AP108" i="56"/>
  <c r="AV108" i="56"/>
  <c r="AQ108" i="56"/>
  <c r="AQ127" i="56"/>
  <c r="AP127" i="56"/>
  <c r="AV127" i="56"/>
  <c r="AV26" i="56"/>
  <c r="AQ26" i="56"/>
  <c r="AP26" i="56"/>
  <c r="AQ44" i="56"/>
  <c r="AV44" i="56"/>
  <c r="AP44" i="56"/>
  <c r="AP56" i="56"/>
  <c r="AV56" i="56"/>
  <c r="AQ56" i="56"/>
  <c r="AV4" i="56"/>
  <c r="AQ4" i="56"/>
  <c r="AP4" i="56"/>
  <c r="AP320" i="56"/>
  <c r="AV320" i="56"/>
  <c r="AQ320" i="56"/>
  <c r="AV371" i="56"/>
  <c r="AQ371" i="56"/>
  <c r="AP371" i="56"/>
  <c r="AV353" i="56"/>
  <c r="AQ353" i="56"/>
  <c r="AP353" i="56"/>
  <c r="AV282" i="56"/>
  <c r="AP282" i="56"/>
  <c r="AQ282" i="56"/>
  <c r="AV340" i="56"/>
  <c r="AQ340" i="56"/>
  <c r="AP340" i="56"/>
  <c r="AQ297" i="56"/>
  <c r="AV297" i="56"/>
  <c r="AP297" i="56"/>
  <c r="AV205" i="56"/>
  <c r="AQ205" i="56"/>
  <c r="AP205" i="56"/>
  <c r="AV216" i="56"/>
  <c r="AQ216" i="56"/>
  <c r="AP216" i="56"/>
  <c r="AV144" i="56"/>
  <c r="AQ144" i="56"/>
  <c r="AP144" i="56"/>
  <c r="AP150" i="56"/>
  <c r="AV150" i="56"/>
  <c r="AQ150" i="56"/>
  <c r="AP186" i="56"/>
  <c r="AQ186" i="56"/>
  <c r="AV186" i="56"/>
  <c r="AQ160" i="56"/>
  <c r="AV160" i="56"/>
  <c r="AP160" i="56"/>
  <c r="AP218" i="56"/>
  <c r="AV218" i="56"/>
  <c r="AQ218" i="56"/>
  <c r="AV166" i="56"/>
  <c r="AQ166" i="56"/>
  <c r="AP166" i="56"/>
  <c r="AQ202" i="56"/>
  <c r="AP202" i="56"/>
  <c r="AV202" i="56"/>
  <c r="AP104" i="56"/>
  <c r="AV104" i="56"/>
  <c r="AQ104" i="56"/>
  <c r="AQ102" i="56"/>
  <c r="AP102" i="56"/>
  <c r="AV102" i="56"/>
  <c r="AV110" i="56"/>
  <c r="AQ110" i="56"/>
  <c r="AP110" i="56"/>
  <c r="AV14" i="56"/>
  <c r="AQ14" i="56"/>
  <c r="AP14" i="56"/>
  <c r="AV43" i="56"/>
  <c r="AP43" i="56"/>
  <c r="AQ43" i="56"/>
  <c r="AQ79" i="56"/>
  <c r="AP79" i="56"/>
  <c r="AV79" i="56"/>
  <c r="AQ89" i="56"/>
  <c r="AV89" i="56"/>
  <c r="AP89" i="56"/>
  <c r="AP55" i="56"/>
  <c r="AQ55" i="56"/>
  <c r="AV55" i="56"/>
  <c r="AW3" i="56"/>
  <c r="BD3" i="56" s="1"/>
  <c r="BF3" i="56" s="1"/>
  <c r="AV337" i="56"/>
  <c r="AQ337" i="56"/>
  <c r="AP337" i="56"/>
  <c r="AV289" i="56"/>
  <c r="AQ289" i="56"/>
  <c r="AP289" i="56"/>
  <c r="AQ367" i="56"/>
  <c r="AP367" i="56"/>
  <c r="AV367" i="56"/>
  <c r="AV347" i="56"/>
  <c r="AQ347" i="56"/>
  <c r="AP347" i="56"/>
  <c r="AV283" i="56"/>
  <c r="AQ283" i="56"/>
  <c r="AP283" i="56"/>
  <c r="AQ217" i="56"/>
  <c r="AP217" i="56"/>
  <c r="AV217" i="56"/>
  <c r="AQ211" i="56"/>
  <c r="AP211" i="56"/>
  <c r="AV211" i="56"/>
  <c r="AV142" i="56"/>
  <c r="AQ142" i="56"/>
  <c r="AP142" i="56"/>
  <c r="AQ185" i="56"/>
  <c r="AP185" i="56"/>
  <c r="AV185" i="56"/>
  <c r="AV158" i="56"/>
  <c r="AQ158" i="56"/>
  <c r="AP158" i="56"/>
  <c r="AP213" i="56"/>
  <c r="AQ213" i="56"/>
  <c r="AV213" i="56"/>
  <c r="AQ164" i="56"/>
  <c r="AP164" i="56"/>
  <c r="AV164" i="56"/>
  <c r="AQ139" i="56"/>
  <c r="AV139" i="56"/>
  <c r="AP139" i="56"/>
  <c r="AQ135" i="56"/>
  <c r="AV135" i="56"/>
  <c r="AP135" i="56"/>
  <c r="AQ82" i="56"/>
  <c r="AP82" i="56"/>
  <c r="AV82" i="56"/>
  <c r="AP74" i="56"/>
  <c r="AV74" i="56"/>
  <c r="AQ74" i="56"/>
  <c r="AQ41" i="56"/>
  <c r="AV41" i="56"/>
  <c r="AP41" i="56"/>
  <c r="AV95" i="56"/>
  <c r="AQ95" i="56"/>
  <c r="AP95" i="56"/>
  <c r="AV42" i="56"/>
  <c r="AP42" i="56"/>
  <c r="AQ42" i="56"/>
  <c r="AP54" i="56"/>
  <c r="AQ54" i="56"/>
  <c r="AV54" i="56"/>
  <c r="AV34" i="56"/>
  <c r="AQ34" i="56"/>
  <c r="AP34" i="56"/>
  <c r="AQ28" i="56"/>
  <c r="AV28" i="56"/>
  <c r="AP28" i="56"/>
  <c r="AV342" i="56"/>
  <c r="AQ342" i="56"/>
  <c r="AP342" i="56"/>
  <c r="AQ239" i="56"/>
  <c r="AV239" i="56"/>
  <c r="AP239" i="56"/>
  <c r="AQ351" i="56"/>
  <c r="AP351" i="56"/>
  <c r="AV351" i="56"/>
  <c r="AV331" i="56"/>
  <c r="AQ331" i="56"/>
  <c r="AP331" i="56"/>
  <c r="AQ338" i="56"/>
  <c r="AP338" i="56"/>
  <c r="AV338" i="56"/>
  <c r="AV307" i="56"/>
  <c r="AQ307" i="56"/>
  <c r="AP307" i="56"/>
  <c r="AV364" i="56"/>
  <c r="AQ364" i="56"/>
  <c r="AP364" i="56"/>
  <c r="AV326" i="56"/>
  <c r="AQ326" i="56"/>
  <c r="AP326" i="56"/>
  <c r="AP250" i="56"/>
  <c r="AV250" i="56"/>
  <c r="AQ250" i="56"/>
  <c r="AP226" i="56"/>
  <c r="AV226" i="56"/>
  <c r="AQ226" i="56"/>
  <c r="AV262" i="56"/>
  <c r="AQ262" i="56"/>
  <c r="AP262" i="56"/>
  <c r="AP252" i="56"/>
  <c r="AQ252" i="56"/>
  <c r="AV252" i="56"/>
  <c r="AQ265" i="56"/>
  <c r="AP265" i="56"/>
  <c r="AV265" i="56"/>
  <c r="AP287" i="56"/>
  <c r="AQ287" i="56"/>
  <c r="AV287" i="56"/>
  <c r="AQ181" i="56"/>
  <c r="AV181" i="56"/>
  <c r="AP181" i="56"/>
  <c r="AQ207" i="56"/>
  <c r="AP207" i="56"/>
  <c r="AV207" i="56"/>
  <c r="AQ259" i="56"/>
  <c r="AP259" i="56"/>
  <c r="AV259" i="56"/>
  <c r="AP208" i="56"/>
  <c r="AQ208" i="56"/>
  <c r="AV208" i="56"/>
  <c r="AQ157" i="56"/>
  <c r="AV157" i="56"/>
  <c r="AP157" i="56"/>
  <c r="AQ189" i="56"/>
  <c r="AV189" i="56"/>
  <c r="AP189" i="56"/>
  <c r="AV134" i="56"/>
  <c r="AQ134" i="56"/>
  <c r="AP134" i="56"/>
  <c r="AV130" i="56"/>
  <c r="AQ130" i="56"/>
  <c r="AP130" i="56"/>
  <c r="AV126" i="56"/>
  <c r="AQ126" i="56"/>
  <c r="AP126" i="56"/>
  <c r="AV138" i="56"/>
  <c r="AQ138" i="56"/>
  <c r="AP138" i="56"/>
  <c r="AQ100" i="56"/>
  <c r="AV100" i="56"/>
  <c r="AP100" i="56"/>
  <c r="AV106" i="56"/>
  <c r="AQ106" i="56"/>
  <c r="AP106" i="56"/>
  <c r="AQ81" i="56"/>
  <c r="AV81" i="56"/>
  <c r="AP81" i="56"/>
  <c r="AV97" i="56"/>
  <c r="AQ97" i="56"/>
  <c r="AP97" i="56"/>
  <c r="AV92" i="56"/>
  <c r="AQ92" i="56"/>
  <c r="AP92" i="56"/>
  <c r="AQ21" i="56"/>
  <c r="AP21" i="56"/>
  <c r="AV21" i="56"/>
  <c r="AP48" i="56"/>
  <c r="AV48" i="56"/>
  <c r="AQ48" i="56"/>
  <c r="AV83" i="56"/>
  <c r="AP83" i="56"/>
  <c r="AQ83" i="56"/>
  <c r="AV345" i="56"/>
  <c r="AQ345" i="56"/>
  <c r="AP345" i="56"/>
  <c r="AV383" i="56"/>
  <c r="AQ383" i="56"/>
  <c r="AP383" i="56"/>
  <c r="AV348" i="56"/>
  <c r="AQ348" i="56"/>
  <c r="AP348" i="56"/>
  <c r="AV315" i="56"/>
  <c r="AQ315" i="56"/>
  <c r="AP315" i="56"/>
  <c r="AV361" i="56"/>
  <c r="AQ361" i="56"/>
  <c r="AP361" i="56"/>
  <c r="AV261" i="56"/>
  <c r="AP261" i="56"/>
  <c r="AQ261" i="56"/>
  <c r="AQ241" i="56"/>
  <c r="AP241" i="56"/>
  <c r="AV241" i="56"/>
  <c r="AP258" i="56"/>
  <c r="AV258" i="56"/>
  <c r="AQ258" i="56"/>
  <c r="AQ280" i="56"/>
  <c r="AP280" i="56"/>
  <c r="AV280" i="56"/>
  <c r="AP244" i="56"/>
  <c r="AQ244" i="56"/>
  <c r="AV244" i="56"/>
  <c r="AQ183" i="56"/>
  <c r="AP183" i="56"/>
  <c r="AV183" i="56"/>
  <c r="AQ199" i="56"/>
  <c r="AP199" i="56"/>
  <c r="AV199" i="56"/>
  <c r="AV176" i="56"/>
  <c r="AQ176" i="56"/>
  <c r="AP176" i="56"/>
  <c r="AQ153" i="56"/>
  <c r="AV153" i="56"/>
  <c r="AP153" i="56"/>
  <c r="AP128" i="56"/>
  <c r="AV128" i="56"/>
  <c r="AQ128" i="56"/>
  <c r="AP124" i="56"/>
  <c r="AV124" i="56"/>
  <c r="AQ124" i="56"/>
  <c r="AP121" i="56"/>
  <c r="AV121" i="56"/>
  <c r="AQ121" i="56"/>
  <c r="AQ131" i="56"/>
  <c r="AP131" i="56"/>
  <c r="AV131" i="56"/>
  <c r="AQ86" i="56"/>
  <c r="AP86" i="56"/>
  <c r="AV86" i="56"/>
  <c r="AQ93" i="56"/>
  <c r="AP93" i="56"/>
  <c r="AV93" i="56"/>
  <c r="AQ77" i="56"/>
  <c r="AV77" i="56"/>
  <c r="AP77" i="56"/>
  <c r="AQ85" i="56"/>
  <c r="AV85" i="56"/>
  <c r="AP85" i="56"/>
  <c r="AP47" i="56"/>
  <c r="AQ47" i="56"/>
  <c r="AV47" i="56"/>
  <c r="AV36" i="56"/>
  <c r="AQ36" i="56"/>
  <c r="AP36" i="56"/>
  <c r="AQ37" i="56"/>
  <c r="AV37" i="56"/>
  <c r="AP37" i="56"/>
  <c r="AQ346" i="56"/>
  <c r="AP346" i="56"/>
  <c r="AV346" i="56"/>
  <c r="AV377" i="56"/>
  <c r="AQ377" i="56"/>
  <c r="AP377" i="56"/>
  <c r="AV290" i="56"/>
  <c r="AQ290" i="56"/>
  <c r="AP290" i="56"/>
  <c r="AV313" i="56"/>
  <c r="AQ313" i="56"/>
  <c r="AP313" i="56"/>
  <c r="AV321" i="56"/>
  <c r="AQ321" i="56"/>
  <c r="AP321" i="56"/>
  <c r="AV248" i="56"/>
  <c r="AQ248" i="56"/>
  <c r="AP248" i="56"/>
  <c r="AV291" i="56"/>
  <c r="AQ291" i="56"/>
  <c r="AP291" i="56"/>
  <c r="AV230" i="56"/>
  <c r="AQ230" i="56"/>
  <c r="AP230" i="56"/>
  <c r="AQ257" i="56"/>
  <c r="AP257" i="56"/>
  <c r="AV257" i="56"/>
  <c r="AQ276" i="56"/>
  <c r="AP276" i="56"/>
  <c r="AV276" i="56"/>
  <c r="AV182" i="56"/>
  <c r="AQ182" i="56"/>
  <c r="AP182" i="56"/>
  <c r="AV201" i="56"/>
  <c r="AQ201" i="56"/>
  <c r="AP201" i="56"/>
  <c r="AQ175" i="56"/>
  <c r="AP175" i="56"/>
  <c r="AV175" i="56"/>
  <c r="AV152" i="56"/>
  <c r="AP152" i="56"/>
  <c r="AQ152" i="56"/>
  <c r="AQ119" i="56"/>
  <c r="AP119" i="56"/>
  <c r="AV119" i="56"/>
  <c r="AQ115" i="56"/>
  <c r="AP115" i="56"/>
  <c r="AV115" i="56"/>
  <c r="AQ111" i="56"/>
  <c r="AP111" i="56"/>
  <c r="AV111" i="56"/>
  <c r="AP52" i="56"/>
  <c r="AV52" i="56"/>
  <c r="AQ52" i="56"/>
  <c r="AQ53" i="56"/>
  <c r="AP53" i="56"/>
  <c r="AV53" i="56"/>
  <c r="AQ73" i="56"/>
  <c r="AP73" i="56"/>
  <c r="AV73" i="56"/>
  <c r="AQ123" i="56"/>
  <c r="AP123" i="56"/>
  <c r="AV123" i="56"/>
  <c r="AP46" i="56"/>
  <c r="AQ46" i="56"/>
  <c r="AV46" i="56"/>
  <c r="AV78" i="56"/>
  <c r="AQ78" i="56"/>
  <c r="AP78" i="56"/>
  <c r="AV29" i="56"/>
  <c r="AQ29" i="56"/>
  <c r="AP29" i="56"/>
  <c r="AQ33" i="56"/>
  <c r="AV33" i="56"/>
  <c r="AP33" i="56"/>
  <c r="AV318" i="56"/>
  <c r="AQ318" i="56"/>
  <c r="AP318" i="56"/>
  <c r="AP277" i="56"/>
  <c r="AV277" i="56"/>
  <c r="AQ277" i="56"/>
  <c r="AP101" i="56"/>
  <c r="AV101" i="56"/>
  <c r="AQ101" i="56"/>
  <c r="AV372" i="56"/>
  <c r="AQ372" i="56"/>
  <c r="AP372" i="56"/>
  <c r="AQ319" i="56"/>
  <c r="AP319" i="56"/>
  <c r="AV319" i="56"/>
  <c r="AV285" i="56"/>
  <c r="AQ285" i="56"/>
  <c r="AP285" i="56"/>
  <c r="AV310" i="56"/>
  <c r="AQ310" i="56"/>
  <c r="AP310" i="56"/>
  <c r="AP352" i="56"/>
  <c r="AV352" i="56"/>
  <c r="AQ352" i="56"/>
  <c r="AV304" i="56"/>
  <c r="AQ304" i="56"/>
  <c r="AP304" i="56"/>
  <c r="AV373" i="56"/>
  <c r="AQ373" i="56"/>
  <c r="AP373" i="56"/>
  <c r="AQ314" i="56"/>
  <c r="AP314" i="56"/>
  <c r="AV314" i="56"/>
  <c r="AV376" i="56"/>
  <c r="AQ376" i="56"/>
  <c r="AP376" i="56"/>
  <c r="AV382" i="56"/>
  <c r="AQ382" i="56"/>
  <c r="AP382" i="56"/>
  <c r="AV298" i="56"/>
  <c r="AQ298" i="56"/>
  <c r="AP298" i="56"/>
  <c r="AV238" i="56"/>
  <c r="AQ238" i="56"/>
  <c r="AP238" i="56"/>
  <c r="AV288" i="56"/>
  <c r="AQ288" i="56"/>
  <c r="AP288" i="56"/>
  <c r="AQ223" i="56"/>
  <c r="AV223" i="56"/>
  <c r="AP223" i="56"/>
  <c r="AQ268" i="56"/>
  <c r="AP268" i="56"/>
  <c r="AV268" i="56"/>
  <c r="AV229" i="56"/>
  <c r="AQ229" i="56"/>
  <c r="AP229" i="56"/>
  <c r="AV256" i="56"/>
  <c r="AQ256" i="56"/>
  <c r="AP256" i="56"/>
  <c r="AQ271" i="56"/>
  <c r="AP271" i="56"/>
  <c r="AV271" i="56"/>
  <c r="AV154" i="56"/>
  <c r="AP154" i="56"/>
  <c r="AQ154" i="56"/>
  <c r="AV200" i="56"/>
  <c r="AQ200" i="56"/>
  <c r="AP200" i="56"/>
  <c r="AV174" i="56"/>
  <c r="AP174" i="56"/>
  <c r="AQ174" i="56"/>
  <c r="AV105" i="56"/>
  <c r="AQ105" i="56"/>
  <c r="AP105" i="56"/>
  <c r="AV122" i="56"/>
  <c r="AQ122" i="56"/>
  <c r="AP122" i="56"/>
  <c r="AV114" i="56"/>
  <c r="AQ114" i="56"/>
  <c r="AP114" i="56"/>
  <c r="AP50" i="56"/>
  <c r="AV50" i="56"/>
  <c r="AQ50" i="56"/>
  <c r="AQ45" i="56"/>
  <c r="AP45" i="56"/>
  <c r="AV45" i="56"/>
  <c r="AQ62" i="56"/>
  <c r="AP62" i="56"/>
  <c r="AV62" i="56"/>
  <c r="AQ69" i="56"/>
  <c r="AP69" i="56"/>
  <c r="AV69" i="56"/>
  <c r="AV32" i="56"/>
  <c r="AQ32" i="56"/>
  <c r="AP32" i="56"/>
  <c r="AV12" i="56"/>
  <c r="AQ12" i="56"/>
  <c r="AP12" i="56"/>
  <c r="AV369" i="56"/>
  <c r="AQ369" i="56"/>
  <c r="AP369" i="56"/>
  <c r="AV316" i="56"/>
  <c r="AQ316" i="56"/>
  <c r="AP316" i="56"/>
  <c r="AV386" i="56"/>
  <c r="AQ386" i="56"/>
  <c r="AP386" i="56"/>
  <c r="AQ284" i="56"/>
  <c r="AV284" i="56"/>
  <c r="AP284" i="56"/>
  <c r="AP303" i="56"/>
  <c r="AV303" i="56"/>
  <c r="AQ303" i="56"/>
  <c r="AV350" i="56"/>
  <c r="AQ350" i="56"/>
  <c r="AP350" i="56"/>
  <c r="AV305" i="56"/>
  <c r="AQ305" i="56"/>
  <c r="AP305" i="56"/>
  <c r="AQ301" i="56"/>
  <c r="AP301" i="56"/>
  <c r="AV301" i="56"/>
  <c r="AV379" i="56"/>
  <c r="AQ379" i="56"/>
  <c r="AP379" i="56"/>
  <c r="AV329" i="56"/>
  <c r="AQ329" i="56"/>
  <c r="AP329" i="56"/>
  <c r="AQ281" i="56"/>
  <c r="AP281" i="56"/>
  <c r="AV281" i="56"/>
  <c r="AV237" i="56"/>
  <c r="AQ237" i="56"/>
  <c r="AP237" i="56"/>
  <c r="AV222" i="56"/>
  <c r="AP222" i="56"/>
  <c r="AQ222" i="56"/>
  <c r="AQ225" i="56"/>
  <c r="AP225" i="56"/>
  <c r="AV225" i="56"/>
  <c r="AV246" i="56"/>
  <c r="AQ246" i="56"/>
  <c r="AP246" i="56"/>
  <c r="AQ247" i="56"/>
  <c r="AV247" i="56"/>
  <c r="AP247" i="56"/>
  <c r="AP147" i="56"/>
  <c r="AV147" i="56"/>
  <c r="AQ147" i="56"/>
  <c r="AQ156" i="56"/>
  <c r="AV156" i="56"/>
  <c r="AP156" i="56"/>
  <c r="AQ163" i="56"/>
  <c r="AV163" i="56"/>
  <c r="AP163" i="56"/>
  <c r="AQ161" i="56"/>
  <c r="AP161" i="56"/>
  <c r="AV161" i="56"/>
  <c r="AV94" i="56"/>
  <c r="AQ94" i="56"/>
  <c r="AP94" i="56"/>
  <c r="AP117" i="56"/>
  <c r="AV117" i="56"/>
  <c r="AQ117" i="56"/>
  <c r="AP109" i="56"/>
  <c r="AV109" i="56"/>
  <c r="AQ109" i="56"/>
  <c r="AP145" i="56"/>
  <c r="AV145" i="56"/>
  <c r="AQ145" i="56"/>
  <c r="AV38" i="56"/>
  <c r="AQ38" i="56"/>
  <c r="AP38" i="56"/>
  <c r="AQ25" i="56"/>
  <c r="AV25" i="56"/>
  <c r="AP25" i="56"/>
  <c r="AV61" i="56"/>
  <c r="AP61" i="56"/>
  <c r="AQ61" i="56"/>
  <c r="AV68" i="56"/>
  <c r="AP68" i="56"/>
  <c r="AQ68" i="56"/>
  <c r="AQ58" i="56"/>
  <c r="AP58" i="56"/>
  <c r="AV58" i="56"/>
  <c r="AP22" i="56"/>
  <c r="AQ22" i="56"/>
  <c r="AV22" i="56"/>
  <c r="AQ18" i="56"/>
  <c r="AP18" i="56"/>
  <c r="AV18" i="56"/>
  <c r="AV8" i="56"/>
  <c r="AQ8" i="56"/>
  <c r="AP8" i="56"/>
  <c r="AW382" i="56" l="1"/>
  <c r="BD382" i="56" s="1"/>
  <c r="BF382" i="56" s="1"/>
  <c r="BC382" i="56"/>
  <c r="BE382" i="56" s="1"/>
  <c r="AW280" i="56"/>
  <c r="BD280" i="56" s="1"/>
  <c r="BF280" i="56" s="1"/>
  <c r="BC280" i="56"/>
  <c r="BE280" i="56" s="1"/>
  <c r="AW189" i="56"/>
  <c r="BD189" i="56" s="1"/>
  <c r="BF189" i="56" s="1"/>
  <c r="BC189" i="56"/>
  <c r="BE189" i="56" s="1"/>
  <c r="AW117" i="56"/>
  <c r="BD117" i="56" s="1"/>
  <c r="BF117" i="56" s="1"/>
  <c r="BC117" i="56"/>
  <c r="BE117" i="56" s="1"/>
  <c r="AW379" i="56"/>
  <c r="BD379" i="56" s="1"/>
  <c r="BF379" i="56" s="1"/>
  <c r="BC379" i="56"/>
  <c r="BE379" i="56" s="1"/>
  <c r="AW163" i="56"/>
  <c r="BD163" i="56" s="1"/>
  <c r="BF163" i="56" s="1"/>
  <c r="BC163" i="56"/>
  <c r="BE163" i="56" s="1"/>
  <c r="AW301" i="56"/>
  <c r="BD301" i="56" s="1"/>
  <c r="BF301" i="56" s="1"/>
  <c r="BC301" i="56"/>
  <c r="BE301" i="56" s="1"/>
  <c r="AW200" i="56"/>
  <c r="BD200" i="56" s="1"/>
  <c r="BF200" i="56" s="1"/>
  <c r="BC200" i="56"/>
  <c r="BE200" i="56" s="1"/>
  <c r="AW238" i="56"/>
  <c r="BD238" i="56" s="1"/>
  <c r="BF238" i="56" s="1"/>
  <c r="BC238" i="56"/>
  <c r="BE238" i="56" s="1"/>
  <c r="AW310" i="56"/>
  <c r="BD310" i="56" s="1"/>
  <c r="BF310" i="56" s="1"/>
  <c r="BC310" i="56"/>
  <c r="BE310" i="56" s="1"/>
  <c r="AW29" i="56"/>
  <c r="BD29" i="56" s="1"/>
  <c r="BF29" i="56" s="1"/>
  <c r="BC29" i="56"/>
  <c r="BE29" i="56" s="1"/>
  <c r="AW230" i="56"/>
  <c r="BD230" i="56" s="1"/>
  <c r="BF230" i="56" s="1"/>
  <c r="BC230" i="56"/>
  <c r="BE230" i="56" s="1"/>
  <c r="AW85" i="56"/>
  <c r="BD85" i="56" s="1"/>
  <c r="BF85" i="56" s="1"/>
  <c r="BC85" i="56"/>
  <c r="BE85" i="56" s="1"/>
  <c r="AW58" i="56"/>
  <c r="BD58" i="56" s="1"/>
  <c r="BF58" i="56" s="1"/>
  <c r="BC58" i="56"/>
  <c r="BE58" i="56" s="1"/>
  <c r="AW61" i="56"/>
  <c r="BD61" i="56" s="1"/>
  <c r="BF61" i="56" s="1"/>
  <c r="BC61" i="56"/>
  <c r="BE61" i="56" s="1"/>
  <c r="AW145" i="56"/>
  <c r="BD145" i="56" s="1"/>
  <c r="BF145" i="56" s="1"/>
  <c r="BC145" i="56"/>
  <c r="BE145" i="56" s="1"/>
  <c r="AW247" i="56"/>
  <c r="BD247" i="56" s="1"/>
  <c r="BF247" i="56" s="1"/>
  <c r="BC247" i="56"/>
  <c r="BE247" i="56" s="1"/>
  <c r="AW386" i="56"/>
  <c r="BD386" i="56" s="1"/>
  <c r="BF386" i="56" s="1"/>
  <c r="BC386" i="56"/>
  <c r="BE386" i="56" s="1"/>
  <c r="AW62" i="56"/>
  <c r="BD62" i="56" s="1"/>
  <c r="BF62" i="56" s="1"/>
  <c r="BC62" i="56"/>
  <c r="BE62" i="56" s="1"/>
  <c r="AW256" i="56"/>
  <c r="BD256" i="56" s="1"/>
  <c r="BF256" i="56" s="1"/>
  <c r="BC256" i="56"/>
  <c r="BE256" i="56" s="1"/>
  <c r="AW223" i="56"/>
  <c r="BD223" i="56" s="1"/>
  <c r="BF223" i="56" s="1"/>
  <c r="BC223" i="56"/>
  <c r="BE223" i="56" s="1"/>
  <c r="AW376" i="56"/>
  <c r="BD376" i="56" s="1"/>
  <c r="BF376" i="56" s="1"/>
  <c r="BC376" i="56"/>
  <c r="BE376" i="56" s="1"/>
  <c r="AW372" i="56"/>
  <c r="BD372" i="56" s="1"/>
  <c r="BF372" i="56" s="1"/>
  <c r="BC372" i="56"/>
  <c r="BE372" i="56" s="1"/>
  <c r="AW52" i="56"/>
  <c r="BD52" i="56" s="1"/>
  <c r="BF52" i="56" s="1"/>
  <c r="BC52" i="56"/>
  <c r="BE52" i="56" s="1"/>
  <c r="AW119" i="56"/>
  <c r="BD119" i="56" s="1"/>
  <c r="BF119" i="56" s="1"/>
  <c r="BC119" i="56"/>
  <c r="BE119" i="56" s="1"/>
  <c r="AW321" i="56"/>
  <c r="BD321" i="56" s="1"/>
  <c r="BF321" i="56" s="1"/>
  <c r="BC321" i="56"/>
  <c r="BE321" i="56" s="1"/>
  <c r="AW261" i="56"/>
  <c r="BD261" i="56" s="1"/>
  <c r="BF261" i="56" s="1"/>
  <c r="BC261" i="56"/>
  <c r="BE261" i="56" s="1"/>
  <c r="AW81" i="56"/>
  <c r="BD81" i="56" s="1"/>
  <c r="BF81" i="56" s="1"/>
  <c r="BC81" i="56"/>
  <c r="BE81" i="56" s="1"/>
  <c r="AW130" i="56"/>
  <c r="BD130" i="56" s="1"/>
  <c r="BF130" i="56" s="1"/>
  <c r="BC130" i="56"/>
  <c r="BE130" i="56" s="1"/>
  <c r="AW157" i="56"/>
  <c r="BD157" i="56" s="1"/>
  <c r="BF157" i="56" s="1"/>
  <c r="BC157" i="56"/>
  <c r="BE157" i="56" s="1"/>
  <c r="AW207" i="56"/>
  <c r="BD207" i="56" s="1"/>
  <c r="BF207" i="56" s="1"/>
  <c r="BC207" i="56"/>
  <c r="BE207" i="56" s="1"/>
  <c r="AW307" i="56"/>
  <c r="BD307" i="56" s="1"/>
  <c r="BF307" i="56" s="1"/>
  <c r="BC307" i="56"/>
  <c r="BE307" i="56" s="1"/>
  <c r="AW41" i="56"/>
  <c r="BD41" i="56" s="1"/>
  <c r="BF41" i="56" s="1"/>
  <c r="BC41" i="56"/>
  <c r="BE41" i="56" s="1"/>
  <c r="AW217" i="56"/>
  <c r="BD217" i="56" s="1"/>
  <c r="BF217" i="56" s="1"/>
  <c r="BC217" i="56"/>
  <c r="BE217" i="56" s="1"/>
  <c r="AW347" i="56"/>
  <c r="BD347" i="56" s="1"/>
  <c r="BF347" i="56" s="1"/>
  <c r="BC347" i="56"/>
  <c r="BE347" i="56" s="1"/>
  <c r="AW166" i="56"/>
  <c r="BD166" i="56" s="1"/>
  <c r="BF166" i="56" s="1"/>
  <c r="BC166" i="56"/>
  <c r="BE166" i="56" s="1"/>
  <c r="AW108" i="56"/>
  <c r="BD108" i="56" s="1"/>
  <c r="BF108" i="56" s="1"/>
  <c r="BC108" i="56"/>
  <c r="BE108" i="56" s="1"/>
  <c r="AW190" i="56"/>
  <c r="BD190" i="56" s="1"/>
  <c r="BF190" i="56" s="1"/>
  <c r="BC190" i="56"/>
  <c r="BE190" i="56" s="1"/>
  <c r="AW231" i="56"/>
  <c r="BD231" i="56" s="1"/>
  <c r="BF231" i="56" s="1"/>
  <c r="BC231" i="56"/>
  <c r="BE231" i="56" s="1"/>
  <c r="AW228" i="56"/>
  <c r="BD228" i="56" s="1"/>
  <c r="BF228" i="56" s="1"/>
  <c r="BC228" i="56"/>
  <c r="BE228" i="56" s="1"/>
  <c r="AW335" i="56"/>
  <c r="BD335" i="56" s="1"/>
  <c r="BF335" i="56" s="1"/>
  <c r="BC335" i="56"/>
  <c r="BE335" i="56" s="1"/>
  <c r="AW13" i="56"/>
  <c r="BD13" i="56" s="1"/>
  <c r="BF13" i="56" s="1"/>
  <c r="BC13" i="56"/>
  <c r="BE13" i="56" s="1"/>
  <c r="AW160" i="56"/>
  <c r="BD160" i="56" s="1"/>
  <c r="BF160" i="56" s="1"/>
  <c r="BC160" i="56"/>
  <c r="BE160" i="56" s="1"/>
  <c r="AW8" i="56"/>
  <c r="BD8" i="56" s="1"/>
  <c r="BF8" i="56" s="1"/>
  <c r="BC8" i="56"/>
  <c r="BE8" i="56" s="1"/>
  <c r="AW12" i="56"/>
  <c r="BD12" i="56" s="1"/>
  <c r="BF12" i="56" s="1"/>
  <c r="BC12" i="56"/>
  <c r="BE12" i="56" s="1"/>
  <c r="AW304" i="56"/>
  <c r="BD304" i="56" s="1"/>
  <c r="BF304" i="56" s="1"/>
  <c r="BC304" i="56"/>
  <c r="BE304" i="56" s="1"/>
  <c r="AW318" i="56"/>
  <c r="BD318" i="56" s="1"/>
  <c r="BF318" i="56" s="1"/>
  <c r="BC318" i="56"/>
  <c r="BE318" i="56" s="1"/>
  <c r="AW73" i="56"/>
  <c r="BD73" i="56" s="1"/>
  <c r="BF73" i="56" s="1"/>
  <c r="BC73" i="56"/>
  <c r="BE73" i="56" s="1"/>
  <c r="AW377" i="56"/>
  <c r="BD377" i="56" s="1"/>
  <c r="BF377" i="56" s="1"/>
  <c r="BC377" i="56"/>
  <c r="BE377" i="56" s="1"/>
  <c r="AW124" i="56"/>
  <c r="BD124" i="56" s="1"/>
  <c r="BF124" i="56" s="1"/>
  <c r="BC124" i="56"/>
  <c r="BE124" i="56" s="1"/>
  <c r="AW258" i="56"/>
  <c r="BD258" i="56" s="1"/>
  <c r="BF258" i="56" s="1"/>
  <c r="BC258" i="56"/>
  <c r="BE258" i="56" s="1"/>
  <c r="AW348" i="56"/>
  <c r="BD348" i="56" s="1"/>
  <c r="BF348" i="56" s="1"/>
  <c r="BC348" i="56"/>
  <c r="BE348" i="56" s="1"/>
  <c r="AW265" i="56"/>
  <c r="BD265" i="56" s="1"/>
  <c r="BF265" i="56" s="1"/>
  <c r="BC265" i="56"/>
  <c r="BE265" i="56" s="1"/>
  <c r="AW262" i="56"/>
  <c r="BD262" i="56" s="1"/>
  <c r="BF262" i="56" s="1"/>
  <c r="BC262" i="56"/>
  <c r="BE262" i="56" s="1"/>
  <c r="AW338" i="56"/>
  <c r="BD338" i="56" s="1"/>
  <c r="BF338" i="56" s="1"/>
  <c r="BC338" i="56"/>
  <c r="BE338" i="56" s="1"/>
  <c r="AW28" i="56"/>
  <c r="BD28" i="56" s="1"/>
  <c r="BF28" i="56" s="1"/>
  <c r="BC28" i="56"/>
  <c r="BE28" i="56" s="1"/>
  <c r="AW135" i="56"/>
  <c r="BD135" i="56" s="1"/>
  <c r="BF135" i="56" s="1"/>
  <c r="BC135" i="56"/>
  <c r="BE135" i="56" s="1"/>
  <c r="AW213" i="56"/>
  <c r="BD213" i="56" s="1"/>
  <c r="BF213" i="56" s="1"/>
  <c r="BC213" i="56"/>
  <c r="BE213" i="56" s="1"/>
  <c r="AW367" i="56"/>
  <c r="BD367" i="56" s="1"/>
  <c r="BF367" i="56" s="1"/>
  <c r="BC367" i="56"/>
  <c r="BE367" i="56" s="1"/>
  <c r="AW337" i="56"/>
  <c r="BD337" i="56" s="1"/>
  <c r="BF337" i="56" s="1"/>
  <c r="BC337" i="56"/>
  <c r="BE337" i="56" s="1"/>
  <c r="AW79" i="56"/>
  <c r="BD79" i="56" s="1"/>
  <c r="BF79" i="56" s="1"/>
  <c r="BC79" i="56"/>
  <c r="BE79" i="56" s="1"/>
  <c r="AW14" i="56"/>
  <c r="BD14" i="56" s="1"/>
  <c r="BF14" i="56" s="1"/>
  <c r="BC14" i="56"/>
  <c r="BE14" i="56" s="1"/>
  <c r="AW104" i="56"/>
  <c r="BD104" i="56" s="1"/>
  <c r="BF104" i="56" s="1"/>
  <c r="BC104" i="56"/>
  <c r="BE104" i="56" s="1"/>
  <c r="AW353" i="56"/>
  <c r="BD353" i="56" s="1"/>
  <c r="BF353" i="56" s="1"/>
  <c r="BC353" i="56"/>
  <c r="BE353" i="56" s="1"/>
  <c r="AW270" i="56"/>
  <c r="BD270" i="56" s="1"/>
  <c r="BF270" i="56" s="1"/>
  <c r="BC270" i="56"/>
  <c r="BE270" i="56" s="1"/>
  <c r="AW249" i="56"/>
  <c r="BD249" i="56" s="1"/>
  <c r="BF249" i="56" s="1"/>
  <c r="BC249" i="56"/>
  <c r="BE249" i="56" s="1"/>
  <c r="AW70" i="56"/>
  <c r="BD70" i="56" s="1"/>
  <c r="BF70" i="56" s="1"/>
  <c r="BC70" i="56"/>
  <c r="BE70" i="56" s="1"/>
  <c r="AW263" i="56"/>
  <c r="BD263" i="56" s="1"/>
  <c r="BF263" i="56" s="1"/>
  <c r="BC263" i="56"/>
  <c r="BE263" i="56" s="1"/>
  <c r="AW191" i="56"/>
  <c r="BD191" i="56" s="1"/>
  <c r="BF191" i="56" s="1"/>
  <c r="BC191" i="56"/>
  <c r="BE191" i="56" s="1"/>
  <c r="AW336" i="56"/>
  <c r="BD336" i="56" s="1"/>
  <c r="BF336" i="56" s="1"/>
  <c r="BC336" i="56"/>
  <c r="BE336" i="56" s="1"/>
  <c r="AW180" i="56"/>
  <c r="BD180" i="56" s="1"/>
  <c r="BF180" i="56" s="1"/>
  <c r="BC180" i="56"/>
  <c r="BE180" i="56" s="1"/>
  <c r="AW312" i="56"/>
  <c r="BD312" i="56" s="1"/>
  <c r="BF312" i="56" s="1"/>
  <c r="BC312" i="56"/>
  <c r="BE312" i="56" s="1"/>
  <c r="AW198" i="56"/>
  <c r="BD198" i="56" s="1"/>
  <c r="BF198" i="56" s="1"/>
  <c r="BC198" i="56"/>
  <c r="BE198" i="56" s="1"/>
  <c r="AW22" i="56"/>
  <c r="BD22" i="56" s="1"/>
  <c r="BF22" i="56" s="1"/>
  <c r="BC22" i="56"/>
  <c r="BE22" i="56" s="1"/>
  <c r="AW237" i="56"/>
  <c r="BD237" i="56" s="1"/>
  <c r="BF237" i="56" s="1"/>
  <c r="BC237" i="56"/>
  <c r="BE237" i="56" s="1"/>
  <c r="AW277" i="56"/>
  <c r="BD277" i="56" s="1"/>
  <c r="BF277" i="56" s="1"/>
  <c r="BC277" i="56"/>
  <c r="BE277" i="56" s="1"/>
  <c r="AW364" i="56"/>
  <c r="BD364" i="56" s="1"/>
  <c r="BF364" i="56" s="1"/>
  <c r="BC364" i="56"/>
  <c r="BE364" i="56" s="1"/>
  <c r="AW283" i="56"/>
  <c r="BD283" i="56" s="1"/>
  <c r="BF283" i="56" s="1"/>
  <c r="BC283" i="56"/>
  <c r="BE283" i="56" s="1"/>
  <c r="AW148" i="56"/>
  <c r="BD148" i="56" s="1"/>
  <c r="BF148" i="56" s="1"/>
  <c r="BC148" i="56"/>
  <c r="BE148" i="56" s="1"/>
  <c r="AW18" i="56"/>
  <c r="BD18" i="56" s="1"/>
  <c r="BF18" i="56" s="1"/>
  <c r="BC18" i="56"/>
  <c r="BE18" i="56" s="1"/>
  <c r="AW154" i="56"/>
  <c r="BD154" i="56" s="1"/>
  <c r="BF154" i="56" s="1"/>
  <c r="BC154" i="56"/>
  <c r="BE154" i="56" s="1"/>
  <c r="AW298" i="56"/>
  <c r="BD298" i="56" s="1"/>
  <c r="BF298" i="56" s="1"/>
  <c r="BC298" i="56"/>
  <c r="BE298" i="56" s="1"/>
  <c r="AW285" i="56"/>
  <c r="BD285" i="56" s="1"/>
  <c r="BF285" i="56" s="1"/>
  <c r="BC285" i="56"/>
  <c r="BE285" i="56" s="1"/>
  <c r="AW101" i="56"/>
  <c r="BD101" i="56" s="1"/>
  <c r="BF101" i="56" s="1"/>
  <c r="BC101" i="56"/>
  <c r="BE101" i="56" s="1"/>
  <c r="AW78" i="56"/>
  <c r="BD78" i="56" s="1"/>
  <c r="BF78" i="56" s="1"/>
  <c r="BC78" i="56"/>
  <c r="BE78" i="56" s="1"/>
  <c r="AW111" i="56"/>
  <c r="BD111" i="56" s="1"/>
  <c r="BF111" i="56" s="1"/>
  <c r="BC111" i="56"/>
  <c r="BE111" i="56" s="1"/>
  <c r="AW257" i="56"/>
  <c r="BD257" i="56" s="1"/>
  <c r="BF257" i="56" s="1"/>
  <c r="BC257" i="56"/>
  <c r="BE257" i="56" s="1"/>
  <c r="AW291" i="56"/>
  <c r="BD291" i="56" s="1"/>
  <c r="BF291" i="56" s="1"/>
  <c r="BC291" i="56"/>
  <c r="BE291" i="56" s="1"/>
  <c r="AW346" i="56"/>
  <c r="BD346" i="56" s="1"/>
  <c r="BF346" i="56" s="1"/>
  <c r="BC346" i="56"/>
  <c r="BE346" i="56" s="1"/>
  <c r="AW36" i="56"/>
  <c r="BD36" i="56" s="1"/>
  <c r="BF36" i="56" s="1"/>
  <c r="BC36" i="56"/>
  <c r="BE36" i="56" s="1"/>
  <c r="AW77" i="56"/>
  <c r="BD77" i="56" s="1"/>
  <c r="BF77" i="56" s="1"/>
  <c r="BC77" i="56"/>
  <c r="BE77" i="56" s="1"/>
  <c r="AW131" i="56"/>
  <c r="BD131" i="56" s="1"/>
  <c r="BF131" i="56" s="1"/>
  <c r="BC131" i="56"/>
  <c r="BE131" i="56" s="1"/>
  <c r="AW244" i="56"/>
  <c r="BD244" i="56" s="1"/>
  <c r="BF244" i="56" s="1"/>
  <c r="BC244" i="56"/>
  <c r="BE244" i="56" s="1"/>
  <c r="AW83" i="56"/>
  <c r="BD83" i="56" s="1"/>
  <c r="BF83" i="56" s="1"/>
  <c r="BC83" i="56"/>
  <c r="BE83" i="56" s="1"/>
  <c r="AW138" i="56"/>
  <c r="BD138" i="56" s="1"/>
  <c r="BF138" i="56" s="1"/>
  <c r="BC138" i="56"/>
  <c r="BE138" i="56" s="1"/>
  <c r="AW208" i="56"/>
  <c r="BD208" i="56" s="1"/>
  <c r="BF208" i="56" s="1"/>
  <c r="BC208" i="56"/>
  <c r="BE208" i="56" s="1"/>
  <c r="AW326" i="56"/>
  <c r="BD326" i="56" s="1"/>
  <c r="BF326" i="56" s="1"/>
  <c r="BC326" i="56"/>
  <c r="BE326" i="56" s="1"/>
  <c r="AW218" i="56"/>
  <c r="BD218" i="56" s="1"/>
  <c r="BF218" i="56" s="1"/>
  <c r="BC218" i="56"/>
  <c r="BE218" i="56" s="1"/>
  <c r="AW216" i="56"/>
  <c r="BD216" i="56" s="1"/>
  <c r="BF216" i="56" s="1"/>
  <c r="BC216" i="56"/>
  <c r="BE216" i="56" s="1"/>
  <c r="AW4" i="56"/>
  <c r="BD4" i="56" s="1"/>
  <c r="BF4" i="56" s="1"/>
  <c r="BC4" i="56"/>
  <c r="BE4" i="56" s="1"/>
  <c r="AW116" i="56"/>
  <c r="BD116" i="56" s="1"/>
  <c r="BF116" i="56" s="1"/>
  <c r="BC116" i="56"/>
  <c r="BE116" i="56" s="1"/>
  <c r="AW162" i="56"/>
  <c r="BD162" i="56" s="1"/>
  <c r="BF162" i="56" s="1"/>
  <c r="BC162" i="56"/>
  <c r="BE162" i="56" s="1"/>
  <c r="AW236" i="56"/>
  <c r="BD236" i="56" s="1"/>
  <c r="BF236" i="56" s="1"/>
  <c r="BC236" i="56"/>
  <c r="BE236" i="56" s="1"/>
  <c r="AW272" i="56"/>
  <c r="BD272" i="56" s="1"/>
  <c r="BF272" i="56" s="1"/>
  <c r="BC272" i="56"/>
  <c r="BE272" i="56" s="1"/>
  <c r="AW368" i="56"/>
  <c r="BD368" i="56" s="1"/>
  <c r="BF368" i="56" s="1"/>
  <c r="BC368" i="56"/>
  <c r="BE368" i="56" s="1"/>
  <c r="AW375" i="56"/>
  <c r="BD375" i="56" s="1"/>
  <c r="BF375" i="56" s="1"/>
  <c r="BC375" i="56"/>
  <c r="BE375" i="56" s="1"/>
  <c r="AW49" i="56"/>
  <c r="BD49" i="56" s="1"/>
  <c r="BF49" i="56" s="1"/>
  <c r="BC49" i="56"/>
  <c r="BE49" i="56" s="1"/>
  <c r="AW90" i="56"/>
  <c r="BD90" i="56" s="1"/>
  <c r="BF90" i="56" s="1"/>
  <c r="BC90" i="56"/>
  <c r="BE90" i="56" s="1"/>
  <c r="AW143" i="56"/>
  <c r="BD143" i="56" s="1"/>
  <c r="BF143" i="56" s="1"/>
  <c r="BC143" i="56"/>
  <c r="BE143" i="56" s="1"/>
  <c r="AW192" i="56"/>
  <c r="BD192" i="56" s="1"/>
  <c r="BF192" i="56" s="1"/>
  <c r="BC192" i="56"/>
  <c r="BE192" i="56" s="1"/>
  <c r="AW9" i="56"/>
  <c r="BD9" i="56" s="1"/>
  <c r="BF9" i="56" s="1"/>
  <c r="BC9" i="56"/>
  <c r="BE9" i="56" s="1"/>
  <c r="AW87" i="56"/>
  <c r="BD87" i="56" s="1"/>
  <c r="BF87" i="56" s="1"/>
  <c r="BC87" i="56"/>
  <c r="BE87" i="56" s="1"/>
  <c r="AW172" i="56"/>
  <c r="BD172" i="56" s="1"/>
  <c r="BF172" i="56" s="1"/>
  <c r="BC172" i="56"/>
  <c r="BE172" i="56" s="1"/>
  <c r="AW359" i="56"/>
  <c r="BD359" i="56" s="1"/>
  <c r="BF359" i="56" s="1"/>
  <c r="BC359" i="56"/>
  <c r="BE359" i="56" s="1"/>
  <c r="AW147" i="56"/>
  <c r="BD147" i="56" s="1"/>
  <c r="BF147" i="56" s="1"/>
  <c r="BC147" i="56"/>
  <c r="BE147" i="56" s="1"/>
  <c r="AW115" i="56"/>
  <c r="BD115" i="56" s="1"/>
  <c r="BF115" i="56" s="1"/>
  <c r="BC115" i="56"/>
  <c r="BE115" i="56" s="1"/>
  <c r="AW34" i="56"/>
  <c r="BD34" i="56" s="1"/>
  <c r="BF34" i="56" s="1"/>
  <c r="BC34" i="56"/>
  <c r="BE34" i="56" s="1"/>
  <c r="AW102" i="56"/>
  <c r="BD102" i="56" s="1"/>
  <c r="BF102" i="56" s="1"/>
  <c r="BC102" i="56"/>
  <c r="BE102" i="56" s="1"/>
  <c r="AW177" i="56"/>
  <c r="BD177" i="56" s="1"/>
  <c r="BF177" i="56" s="1"/>
  <c r="BC177" i="56"/>
  <c r="BE177" i="56" s="1"/>
  <c r="AW212" i="56"/>
  <c r="BD212" i="56" s="1"/>
  <c r="BF212" i="56" s="1"/>
  <c r="BC212" i="56"/>
  <c r="BE212" i="56" s="1"/>
  <c r="AW105" i="56"/>
  <c r="BD105" i="56" s="1"/>
  <c r="BF105" i="56" s="1"/>
  <c r="BC105" i="56"/>
  <c r="BE105" i="56" s="1"/>
  <c r="AW156" i="56"/>
  <c r="BD156" i="56" s="1"/>
  <c r="BF156" i="56" s="1"/>
  <c r="BC156" i="56"/>
  <c r="BE156" i="56" s="1"/>
  <c r="AW161" i="56"/>
  <c r="BD161" i="56" s="1"/>
  <c r="BF161" i="56" s="1"/>
  <c r="BC161" i="56"/>
  <c r="BE161" i="56" s="1"/>
  <c r="AW316" i="56"/>
  <c r="BD316" i="56" s="1"/>
  <c r="BF316" i="56" s="1"/>
  <c r="BC316" i="56"/>
  <c r="BE316" i="56" s="1"/>
  <c r="AW114" i="56"/>
  <c r="BD114" i="56" s="1"/>
  <c r="BF114" i="56" s="1"/>
  <c r="BC114" i="56"/>
  <c r="BE114" i="56" s="1"/>
  <c r="AW271" i="56"/>
  <c r="BD271" i="56" s="1"/>
  <c r="BF271" i="56" s="1"/>
  <c r="BC271" i="56"/>
  <c r="BE271" i="56" s="1"/>
  <c r="AW352" i="56"/>
  <c r="BD352" i="56" s="1"/>
  <c r="BF352" i="56" s="1"/>
  <c r="BC352" i="56"/>
  <c r="BE352" i="56" s="1"/>
  <c r="AW33" i="56"/>
  <c r="BD33" i="56" s="1"/>
  <c r="BF33" i="56" s="1"/>
  <c r="BC33" i="56"/>
  <c r="BE33" i="56" s="1"/>
  <c r="AW241" i="56"/>
  <c r="BD241" i="56" s="1"/>
  <c r="BF241" i="56" s="1"/>
  <c r="BC241" i="56"/>
  <c r="BE241" i="56" s="1"/>
  <c r="AW92" i="56"/>
  <c r="BD92" i="56" s="1"/>
  <c r="BF92" i="56" s="1"/>
  <c r="BC92" i="56"/>
  <c r="BE92" i="56" s="1"/>
  <c r="AW134" i="56"/>
  <c r="BD134" i="56" s="1"/>
  <c r="BF134" i="56" s="1"/>
  <c r="BC134" i="56"/>
  <c r="BE134" i="56" s="1"/>
  <c r="AW226" i="56"/>
  <c r="BD226" i="56" s="1"/>
  <c r="BF226" i="56" s="1"/>
  <c r="BC226" i="56"/>
  <c r="BE226" i="56" s="1"/>
  <c r="AW239" i="56"/>
  <c r="BD239" i="56" s="1"/>
  <c r="BF239" i="56" s="1"/>
  <c r="BC239" i="56"/>
  <c r="BE239" i="56" s="1"/>
  <c r="AW42" i="56"/>
  <c r="BD42" i="56" s="1"/>
  <c r="BF42" i="56" s="1"/>
  <c r="BC42" i="56"/>
  <c r="BE42" i="56" s="1"/>
  <c r="AW74" i="56"/>
  <c r="BD74" i="56" s="1"/>
  <c r="BF74" i="56" s="1"/>
  <c r="BC74" i="56"/>
  <c r="BE74" i="56" s="1"/>
  <c r="AW55" i="56"/>
  <c r="BD55" i="56" s="1"/>
  <c r="BF55" i="56" s="1"/>
  <c r="BC55" i="56"/>
  <c r="BE55" i="56" s="1"/>
  <c r="AW202" i="56"/>
  <c r="BD202" i="56" s="1"/>
  <c r="BF202" i="56" s="1"/>
  <c r="BC202" i="56"/>
  <c r="BE202" i="56" s="1"/>
  <c r="AW150" i="56"/>
  <c r="BD150" i="56" s="1"/>
  <c r="BF150" i="56" s="1"/>
  <c r="BC150" i="56"/>
  <c r="BE150" i="56" s="1"/>
  <c r="AW340" i="56"/>
  <c r="BD340" i="56" s="1"/>
  <c r="BF340" i="56" s="1"/>
  <c r="BC340" i="56"/>
  <c r="BE340" i="56" s="1"/>
  <c r="AW26" i="56"/>
  <c r="BD26" i="56" s="1"/>
  <c r="BF26" i="56" s="1"/>
  <c r="BC26" i="56"/>
  <c r="BE26" i="56" s="1"/>
  <c r="AW322" i="56"/>
  <c r="BD322" i="56" s="1"/>
  <c r="BF322" i="56" s="1"/>
  <c r="BC322" i="56"/>
  <c r="BE322" i="56" s="1"/>
  <c r="AW65" i="56"/>
  <c r="BD65" i="56" s="1"/>
  <c r="BF65" i="56" s="1"/>
  <c r="BC65" i="56"/>
  <c r="BE65" i="56" s="1"/>
  <c r="AW328" i="56"/>
  <c r="BD328" i="56" s="1"/>
  <c r="BF328" i="56" s="1"/>
  <c r="BC328" i="56"/>
  <c r="BE328" i="56" s="1"/>
  <c r="AW327" i="56"/>
  <c r="BD327" i="56" s="1"/>
  <c r="BF327" i="56" s="1"/>
  <c r="BC327" i="56"/>
  <c r="BE327" i="56" s="1"/>
  <c r="AW354" i="56"/>
  <c r="BD354" i="56" s="1"/>
  <c r="BF354" i="56" s="1"/>
  <c r="BC354" i="56"/>
  <c r="BE354" i="56" s="1"/>
  <c r="AW360" i="56"/>
  <c r="BD360" i="56" s="1"/>
  <c r="BF360" i="56" s="1"/>
  <c r="BC360" i="56"/>
  <c r="BE360" i="56" s="1"/>
  <c r="AW68" i="56"/>
  <c r="BD68" i="56" s="1"/>
  <c r="BF68" i="56" s="1"/>
  <c r="BC68" i="56"/>
  <c r="BE68" i="56" s="1"/>
  <c r="AW248" i="56"/>
  <c r="BD248" i="56" s="1"/>
  <c r="BF248" i="56" s="1"/>
  <c r="BC248" i="56"/>
  <c r="BE248" i="56" s="1"/>
  <c r="AW259" i="56"/>
  <c r="BD259" i="56" s="1"/>
  <c r="BF259" i="56" s="1"/>
  <c r="BC259" i="56"/>
  <c r="BE259" i="56" s="1"/>
  <c r="AW82" i="56"/>
  <c r="BD82" i="56" s="1"/>
  <c r="BF82" i="56" s="1"/>
  <c r="BC82" i="56"/>
  <c r="BE82" i="56" s="1"/>
  <c r="AW211" i="56"/>
  <c r="BD211" i="56" s="1"/>
  <c r="BF211" i="56" s="1"/>
  <c r="BC211" i="56"/>
  <c r="BE211" i="56" s="1"/>
  <c r="AW205" i="56"/>
  <c r="BD205" i="56" s="1"/>
  <c r="BF205" i="56" s="1"/>
  <c r="BC205" i="56"/>
  <c r="BE205" i="56" s="1"/>
  <c r="AW17" i="56"/>
  <c r="BD17" i="56" s="1"/>
  <c r="BF17" i="56" s="1"/>
  <c r="BC17" i="56"/>
  <c r="BE17" i="56" s="1"/>
  <c r="AW303" i="56"/>
  <c r="BD303" i="56" s="1"/>
  <c r="BF303" i="56" s="1"/>
  <c r="BC303" i="56"/>
  <c r="BE303" i="56" s="1"/>
  <c r="AW314" i="56"/>
  <c r="BD314" i="56" s="1"/>
  <c r="BF314" i="56" s="1"/>
  <c r="BC314" i="56"/>
  <c r="BE314" i="56" s="1"/>
  <c r="AW25" i="56"/>
  <c r="BD25" i="56" s="1"/>
  <c r="BF25" i="56" s="1"/>
  <c r="BC25" i="56"/>
  <c r="BE25" i="56" s="1"/>
  <c r="AW94" i="56"/>
  <c r="BD94" i="56" s="1"/>
  <c r="BF94" i="56" s="1"/>
  <c r="BC94" i="56"/>
  <c r="BE94" i="56" s="1"/>
  <c r="AW222" i="56"/>
  <c r="BD222" i="56" s="1"/>
  <c r="BF222" i="56" s="1"/>
  <c r="BC222" i="56"/>
  <c r="BE222" i="56" s="1"/>
  <c r="AW109" i="56"/>
  <c r="BD109" i="56" s="1"/>
  <c r="BF109" i="56" s="1"/>
  <c r="BC109" i="56"/>
  <c r="BE109" i="56" s="1"/>
  <c r="AW329" i="56"/>
  <c r="BD329" i="56" s="1"/>
  <c r="BF329" i="56" s="1"/>
  <c r="BC329" i="56"/>
  <c r="BE329" i="56" s="1"/>
  <c r="AW45" i="56"/>
  <c r="BD45" i="56" s="1"/>
  <c r="BF45" i="56" s="1"/>
  <c r="BC45" i="56"/>
  <c r="BE45" i="56" s="1"/>
  <c r="AW229" i="56"/>
  <c r="BD229" i="56" s="1"/>
  <c r="BF229" i="56" s="1"/>
  <c r="BC229" i="56"/>
  <c r="BE229" i="56" s="1"/>
  <c r="AW319" i="56"/>
  <c r="BD319" i="56" s="1"/>
  <c r="BF319" i="56" s="1"/>
  <c r="BC319" i="56"/>
  <c r="BE319" i="56" s="1"/>
  <c r="AW46" i="56"/>
  <c r="BD46" i="56" s="1"/>
  <c r="BF46" i="56" s="1"/>
  <c r="BC46" i="56"/>
  <c r="BE46" i="56" s="1"/>
  <c r="AW201" i="56"/>
  <c r="BD201" i="56" s="1"/>
  <c r="BF201" i="56" s="1"/>
  <c r="BC201" i="56"/>
  <c r="BE201" i="56" s="1"/>
  <c r="AW313" i="56"/>
  <c r="BD313" i="56" s="1"/>
  <c r="BF313" i="56" s="1"/>
  <c r="BC313" i="56"/>
  <c r="BE313" i="56" s="1"/>
  <c r="AW47" i="56"/>
  <c r="BD47" i="56" s="1"/>
  <c r="BF47" i="56" s="1"/>
  <c r="BC47" i="56"/>
  <c r="BE47" i="56" s="1"/>
  <c r="AW176" i="56"/>
  <c r="BD176" i="56" s="1"/>
  <c r="BF176" i="56" s="1"/>
  <c r="BC176" i="56"/>
  <c r="BE176" i="56" s="1"/>
  <c r="AW361" i="56"/>
  <c r="BD361" i="56" s="1"/>
  <c r="BF361" i="56" s="1"/>
  <c r="BC361" i="56"/>
  <c r="BE361" i="56" s="1"/>
  <c r="AW246" i="56"/>
  <c r="BD246" i="56" s="1"/>
  <c r="BF246" i="56" s="1"/>
  <c r="BC246" i="56"/>
  <c r="BE246" i="56" s="1"/>
  <c r="AW305" i="56"/>
  <c r="BD305" i="56" s="1"/>
  <c r="BF305" i="56" s="1"/>
  <c r="BC305" i="56"/>
  <c r="BE305" i="56" s="1"/>
  <c r="AW284" i="56"/>
  <c r="BD284" i="56" s="1"/>
  <c r="BF284" i="56" s="1"/>
  <c r="BC284" i="56"/>
  <c r="BE284" i="56" s="1"/>
  <c r="AW32" i="56"/>
  <c r="BD32" i="56" s="1"/>
  <c r="BF32" i="56" s="1"/>
  <c r="BC32" i="56"/>
  <c r="BE32" i="56" s="1"/>
  <c r="AW174" i="56"/>
  <c r="BD174" i="56" s="1"/>
  <c r="BF174" i="56" s="1"/>
  <c r="BC174" i="56"/>
  <c r="BE174" i="56" s="1"/>
  <c r="AW268" i="56"/>
  <c r="BD268" i="56" s="1"/>
  <c r="BF268" i="56" s="1"/>
  <c r="BC268" i="56"/>
  <c r="BE268" i="56" s="1"/>
  <c r="AW288" i="56"/>
  <c r="BD288" i="56" s="1"/>
  <c r="BF288" i="56" s="1"/>
  <c r="BC288" i="56"/>
  <c r="BE288" i="56" s="1"/>
  <c r="AW53" i="56"/>
  <c r="BD53" i="56" s="1"/>
  <c r="BF53" i="56" s="1"/>
  <c r="BC53" i="56"/>
  <c r="BE53" i="56" s="1"/>
  <c r="AW93" i="56"/>
  <c r="BD93" i="56" s="1"/>
  <c r="BF93" i="56" s="1"/>
  <c r="BC93" i="56"/>
  <c r="BE93" i="56" s="1"/>
  <c r="AW128" i="56"/>
  <c r="BD128" i="56" s="1"/>
  <c r="BF128" i="56" s="1"/>
  <c r="BC128" i="56"/>
  <c r="BE128" i="56" s="1"/>
  <c r="AW199" i="56"/>
  <c r="BD199" i="56" s="1"/>
  <c r="BF199" i="56" s="1"/>
  <c r="BC199" i="56"/>
  <c r="BE199" i="56" s="1"/>
  <c r="AW383" i="56"/>
  <c r="BD383" i="56" s="1"/>
  <c r="BF383" i="56" s="1"/>
  <c r="BC383" i="56"/>
  <c r="BE383" i="56" s="1"/>
  <c r="AW48" i="56"/>
  <c r="BD48" i="56" s="1"/>
  <c r="BF48" i="56" s="1"/>
  <c r="BC48" i="56"/>
  <c r="BE48" i="56" s="1"/>
  <c r="AW106" i="56"/>
  <c r="BD106" i="56" s="1"/>
  <c r="BF106" i="56" s="1"/>
  <c r="BC106" i="56"/>
  <c r="BE106" i="56" s="1"/>
  <c r="AW181" i="56"/>
  <c r="BD181" i="56" s="1"/>
  <c r="BF181" i="56" s="1"/>
  <c r="BC181" i="56"/>
  <c r="BE181" i="56" s="1"/>
  <c r="AW252" i="56"/>
  <c r="BD252" i="56" s="1"/>
  <c r="BF252" i="56" s="1"/>
  <c r="BC252" i="56"/>
  <c r="BE252" i="56" s="1"/>
  <c r="AW139" i="56"/>
  <c r="BD139" i="56" s="1"/>
  <c r="BF139" i="56" s="1"/>
  <c r="BC139" i="56"/>
  <c r="BE139" i="56" s="1"/>
  <c r="AW142" i="56"/>
  <c r="BD142" i="56" s="1"/>
  <c r="BF142" i="56" s="1"/>
  <c r="BC142" i="56"/>
  <c r="BE142" i="56" s="1"/>
  <c r="AW110" i="56"/>
  <c r="BD110" i="56" s="1"/>
  <c r="BF110" i="56" s="1"/>
  <c r="BC110" i="56"/>
  <c r="BE110" i="56" s="1"/>
  <c r="AW371" i="56"/>
  <c r="BD371" i="56" s="1"/>
  <c r="BF371" i="56" s="1"/>
  <c r="BC371" i="56"/>
  <c r="BE371" i="56" s="1"/>
  <c r="AW56" i="56"/>
  <c r="BD56" i="56" s="1"/>
  <c r="BF56" i="56" s="1"/>
  <c r="BC56" i="56"/>
  <c r="BE56" i="56" s="1"/>
  <c r="AW127" i="56"/>
  <c r="BD127" i="56" s="1"/>
  <c r="BF127" i="56" s="1"/>
  <c r="BC127" i="56"/>
  <c r="BE127" i="56" s="1"/>
  <c r="AW151" i="56"/>
  <c r="BD151" i="56" s="1"/>
  <c r="BF151" i="56" s="1"/>
  <c r="BC151" i="56"/>
  <c r="BE151" i="56" s="1"/>
  <c r="AW221" i="56"/>
  <c r="BD221" i="56" s="1"/>
  <c r="BF221" i="56" s="1"/>
  <c r="BC221" i="56"/>
  <c r="BE221" i="56" s="1"/>
  <c r="AW293" i="56"/>
  <c r="BD293" i="56" s="1"/>
  <c r="BF293" i="56" s="1"/>
  <c r="BC293" i="56"/>
  <c r="BE293" i="56" s="1"/>
  <c r="AW339" i="56"/>
  <c r="BD339" i="56" s="1"/>
  <c r="BF339" i="56" s="1"/>
  <c r="BC339" i="56"/>
  <c r="BE339" i="56" s="1"/>
  <c r="AW168" i="56"/>
  <c r="BD168" i="56" s="1"/>
  <c r="BF168" i="56" s="1"/>
  <c r="BC168" i="56"/>
  <c r="BE168" i="56" s="1"/>
  <c r="AW204" i="56"/>
  <c r="BD204" i="56" s="1"/>
  <c r="BF204" i="56" s="1"/>
  <c r="BC204" i="56"/>
  <c r="BE204" i="56" s="1"/>
  <c r="BC178" i="56"/>
  <c r="BE178" i="56" s="1"/>
  <c r="AW178" i="56"/>
  <c r="BD178" i="56" s="1"/>
  <c r="BF178" i="56" s="1"/>
  <c r="AW159" i="56"/>
  <c r="BD159" i="56" s="1"/>
  <c r="BF159" i="56" s="1"/>
  <c r="BC159" i="56"/>
  <c r="BE159" i="56" s="1"/>
  <c r="AW330" i="56"/>
  <c r="BD330" i="56" s="1"/>
  <c r="BF330" i="56" s="1"/>
  <c r="BC330" i="56"/>
  <c r="BE330" i="56" s="1"/>
  <c r="AW184" i="56"/>
  <c r="BD184" i="56" s="1"/>
  <c r="BF184" i="56" s="1"/>
  <c r="BC184" i="56"/>
  <c r="BE184" i="56" s="1"/>
  <c r="AW173" i="56"/>
  <c r="BD173" i="56" s="1"/>
  <c r="BF173" i="56" s="1"/>
  <c r="BC173" i="56"/>
  <c r="BE173" i="56" s="1"/>
  <c r="AW120" i="56"/>
  <c r="BD120" i="56" s="1"/>
  <c r="BF120" i="56" s="1"/>
  <c r="BC120" i="56"/>
  <c r="BE120" i="56" s="1"/>
  <c r="AW311" i="56"/>
  <c r="BD311" i="56" s="1"/>
  <c r="BF311" i="56" s="1"/>
  <c r="BC311" i="56"/>
  <c r="BE311" i="56" s="1"/>
  <c r="AW132" i="56"/>
  <c r="BD132" i="56" s="1"/>
  <c r="BF132" i="56" s="1"/>
  <c r="BC132" i="56"/>
  <c r="BE132" i="56" s="1"/>
  <c r="AW233" i="56"/>
  <c r="BD233" i="56" s="1"/>
  <c r="BF233" i="56" s="1"/>
  <c r="BC233" i="56"/>
  <c r="BE233" i="56" s="1"/>
  <c r="AW5" i="56"/>
  <c r="BD5" i="56" s="1"/>
  <c r="BF5" i="56" s="1"/>
  <c r="BF388" i="56" s="1"/>
  <c r="D5" i="52" s="1"/>
  <c r="D9" i="52" s="1"/>
  <c r="BC5" i="56"/>
  <c r="BE5" i="56" s="1"/>
  <c r="AW306" i="56"/>
  <c r="BD306" i="56" s="1"/>
  <c r="BF306" i="56" s="1"/>
  <c r="BC306" i="56"/>
  <c r="BE306" i="56" s="1"/>
  <c r="AW344" i="56"/>
  <c r="BD344" i="56" s="1"/>
  <c r="BF344" i="56" s="1"/>
  <c r="BC344" i="56"/>
  <c r="BE344" i="56" s="1"/>
  <c r="AW193" i="56"/>
  <c r="BD193" i="56" s="1"/>
  <c r="BF193" i="56" s="1"/>
  <c r="BC193" i="56"/>
  <c r="BE193" i="56" s="1"/>
  <c r="AW225" i="56"/>
  <c r="BD225" i="56" s="1"/>
  <c r="BF225" i="56" s="1"/>
  <c r="BC225" i="56"/>
  <c r="BE225" i="56" s="1"/>
  <c r="AW69" i="56"/>
  <c r="BD69" i="56" s="1"/>
  <c r="BF69" i="56" s="1"/>
  <c r="BC69" i="56"/>
  <c r="BE69" i="56" s="1"/>
  <c r="AW126" i="56"/>
  <c r="BD126" i="56" s="1"/>
  <c r="BF126" i="56" s="1"/>
  <c r="BC126" i="56"/>
  <c r="BE126" i="56" s="1"/>
  <c r="AW281" i="56"/>
  <c r="BD281" i="56" s="1"/>
  <c r="BF281" i="56" s="1"/>
  <c r="BC281" i="56"/>
  <c r="BE281" i="56" s="1"/>
  <c r="AW122" i="56"/>
  <c r="BD122" i="56" s="1"/>
  <c r="BF122" i="56" s="1"/>
  <c r="BC122" i="56"/>
  <c r="BE122" i="56" s="1"/>
  <c r="AW373" i="56"/>
  <c r="BD373" i="56" s="1"/>
  <c r="BF373" i="56" s="1"/>
  <c r="BC373" i="56"/>
  <c r="BE373" i="56" s="1"/>
  <c r="AW123" i="56"/>
  <c r="BD123" i="56" s="1"/>
  <c r="BF123" i="56" s="1"/>
  <c r="BC123" i="56"/>
  <c r="BE123" i="56" s="1"/>
  <c r="AW175" i="56"/>
  <c r="BD175" i="56" s="1"/>
  <c r="BF175" i="56" s="1"/>
  <c r="BC175" i="56"/>
  <c r="BE175" i="56" s="1"/>
  <c r="AW182" i="56"/>
  <c r="BD182" i="56" s="1"/>
  <c r="BF182" i="56" s="1"/>
  <c r="BC182" i="56"/>
  <c r="BE182" i="56" s="1"/>
  <c r="AW290" i="56"/>
  <c r="BD290" i="56" s="1"/>
  <c r="BF290" i="56" s="1"/>
  <c r="BC290" i="56"/>
  <c r="BE290" i="56" s="1"/>
  <c r="AW37" i="56"/>
  <c r="BD37" i="56" s="1"/>
  <c r="BF37" i="56" s="1"/>
  <c r="BC37" i="56"/>
  <c r="BE37" i="56" s="1"/>
  <c r="AW121" i="56"/>
  <c r="BD121" i="56" s="1"/>
  <c r="BF121" i="56" s="1"/>
  <c r="BC121" i="56"/>
  <c r="BE121" i="56" s="1"/>
  <c r="AW315" i="56"/>
  <c r="BD315" i="56" s="1"/>
  <c r="BF315" i="56" s="1"/>
  <c r="BC315" i="56"/>
  <c r="BE315" i="56" s="1"/>
  <c r="AW21" i="56"/>
  <c r="BD21" i="56" s="1"/>
  <c r="BF21" i="56" s="1"/>
  <c r="BC21" i="56"/>
  <c r="BE21" i="56" s="1"/>
  <c r="AW97" i="56"/>
  <c r="BD97" i="56" s="1"/>
  <c r="BF97" i="56" s="1"/>
  <c r="BC97" i="56"/>
  <c r="BE97" i="56" s="1"/>
  <c r="AW100" i="56"/>
  <c r="BD100" i="56" s="1"/>
  <c r="BF100" i="56" s="1"/>
  <c r="BC100" i="56"/>
  <c r="BE100" i="56" s="1"/>
  <c r="AW287" i="56"/>
  <c r="BD287" i="56" s="1"/>
  <c r="BF287" i="56" s="1"/>
  <c r="BC287" i="56"/>
  <c r="BE287" i="56" s="1"/>
  <c r="AW250" i="56"/>
  <c r="BD250" i="56" s="1"/>
  <c r="BF250" i="56" s="1"/>
  <c r="BC250" i="56"/>
  <c r="BE250" i="56" s="1"/>
  <c r="AW331" i="56"/>
  <c r="BD331" i="56" s="1"/>
  <c r="BF331" i="56" s="1"/>
  <c r="BC331" i="56"/>
  <c r="BE331" i="56" s="1"/>
  <c r="AW54" i="56"/>
  <c r="BD54" i="56" s="1"/>
  <c r="BF54" i="56" s="1"/>
  <c r="BC54" i="56"/>
  <c r="BE54" i="56" s="1"/>
  <c r="AW95" i="56"/>
  <c r="BD95" i="56" s="1"/>
  <c r="BF95" i="56" s="1"/>
  <c r="BC95" i="56"/>
  <c r="BE95" i="56" s="1"/>
  <c r="AW164" i="56"/>
  <c r="BD164" i="56" s="1"/>
  <c r="BF164" i="56" s="1"/>
  <c r="BC164" i="56"/>
  <c r="BE164" i="56" s="1"/>
  <c r="AW158" i="56"/>
  <c r="BD158" i="56" s="1"/>
  <c r="BF158" i="56" s="1"/>
  <c r="BC158" i="56"/>
  <c r="BE158" i="56" s="1"/>
  <c r="AW289" i="56"/>
  <c r="BD289" i="56" s="1"/>
  <c r="BF289" i="56" s="1"/>
  <c r="BC289" i="56"/>
  <c r="BE289" i="56" s="1"/>
  <c r="AW43" i="56"/>
  <c r="BD43" i="56" s="1"/>
  <c r="BF43" i="56" s="1"/>
  <c r="BC43" i="56"/>
  <c r="BE43" i="56" s="1"/>
  <c r="AW282" i="56"/>
  <c r="BD282" i="56" s="1"/>
  <c r="BF282" i="56" s="1"/>
  <c r="BC282" i="56"/>
  <c r="BE282" i="56" s="1"/>
  <c r="AW320" i="56"/>
  <c r="BD320" i="56" s="1"/>
  <c r="BF320" i="56" s="1"/>
  <c r="BC320" i="56"/>
  <c r="BE320" i="56" s="1"/>
  <c r="AW245" i="56"/>
  <c r="BD245" i="56" s="1"/>
  <c r="BF245" i="56" s="1"/>
  <c r="BC245" i="56"/>
  <c r="BE245" i="56" s="1"/>
  <c r="AW343" i="56"/>
  <c r="BD343" i="56" s="1"/>
  <c r="BF343" i="56" s="1"/>
  <c r="BC343" i="56"/>
  <c r="BE343" i="56" s="1"/>
  <c r="AW63" i="56"/>
  <c r="BD63" i="56" s="1"/>
  <c r="BF63" i="56" s="1"/>
  <c r="BC63" i="56"/>
  <c r="BE63" i="56" s="1"/>
  <c r="AW292" i="56"/>
  <c r="BD292" i="56" s="1"/>
  <c r="BF292" i="56" s="1"/>
  <c r="BC292" i="56"/>
  <c r="BE292" i="56" s="1"/>
  <c r="AW75" i="56"/>
  <c r="BD75" i="56" s="1"/>
  <c r="BF75" i="56" s="1"/>
  <c r="BC75" i="56"/>
  <c r="BE75" i="56" s="1"/>
  <c r="AW254" i="56"/>
  <c r="BD254" i="56" s="1"/>
  <c r="BF254" i="56" s="1"/>
  <c r="BC254" i="56"/>
  <c r="BE254" i="56" s="1"/>
  <c r="AW260" i="56"/>
  <c r="BD260" i="56" s="1"/>
  <c r="BF260" i="56" s="1"/>
  <c r="BC260" i="56"/>
  <c r="BE260" i="56" s="1"/>
  <c r="AW362" i="56"/>
  <c r="BD362" i="56" s="1"/>
  <c r="BF362" i="56" s="1"/>
  <c r="BC362" i="56"/>
  <c r="BE362" i="56" s="1"/>
  <c r="AW125" i="56"/>
  <c r="BD125" i="56" s="1"/>
  <c r="BF125" i="56" s="1"/>
  <c r="BC125" i="56"/>
  <c r="BE125" i="56" s="1"/>
  <c r="AW152" i="56"/>
  <c r="BD152" i="56" s="1"/>
  <c r="BF152" i="56" s="1"/>
  <c r="BC152" i="56"/>
  <c r="BE152" i="56" s="1"/>
  <c r="AW38" i="56"/>
  <c r="BD38" i="56" s="1"/>
  <c r="BF38" i="56" s="1"/>
  <c r="BC38" i="56"/>
  <c r="BE38" i="56" s="1"/>
  <c r="AW369" i="56"/>
  <c r="BD369" i="56" s="1"/>
  <c r="BF369" i="56" s="1"/>
  <c r="BC369" i="56"/>
  <c r="BE369" i="56" s="1"/>
  <c r="AW350" i="56"/>
  <c r="BD350" i="56" s="1"/>
  <c r="BF350" i="56" s="1"/>
  <c r="BC350" i="56"/>
  <c r="BE350" i="56" s="1"/>
  <c r="AW50" i="56"/>
  <c r="BD50" i="56" s="1"/>
  <c r="BF50" i="56" s="1"/>
  <c r="BC50" i="56"/>
  <c r="BE50" i="56" s="1"/>
  <c r="AW276" i="56"/>
  <c r="BD276" i="56" s="1"/>
  <c r="BF276" i="56" s="1"/>
  <c r="BC276" i="56"/>
  <c r="BE276" i="56" s="1"/>
  <c r="AW86" i="56"/>
  <c r="BD86" i="56" s="1"/>
  <c r="BF86" i="56" s="1"/>
  <c r="BC86" i="56"/>
  <c r="BE86" i="56" s="1"/>
  <c r="AW153" i="56"/>
  <c r="BD153" i="56" s="1"/>
  <c r="BF153" i="56" s="1"/>
  <c r="BC153" i="56"/>
  <c r="BE153" i="56" s="1"/>
  <c r="AW183" i="56"/>
  <c r="BD183" i="56" s="1"/>
  <c r="BF183" i="56" s="1"/>
  <c r="BC183" i="56"/>
  <c r="BE183" i="56" s="1"/>
  <c r="AW345" i="56"/>
  <c r="BD345" i="56" s="1"/>
  <c r="BF345" i="56" s="1"/>
  <c r="BC345" i="56"/>
  <c r="BE345" i="56" s="1"/>
  <c r="AW351" i="56"/>
  <c r="BD351" i="56" s="1"/>
  <c r="BF351" i="56" s="1"/>
  <c r="BC351" i="56"/>
  <c r="BE351" i="56" s="1"/>
  <c r="AW342" i="56"/>
  <c r="BD342" i="56" s="1"/>
  <c r="BF342" i="56" s="1"/>
  <c r="BC342" i="56"/>
  <c r="BE342" i="56" s="1"/>
  <c r="AW185" i="56"/>
  <c r="BD185" i="56" s="1"/>
  <c r="BF185" i="56" s="1"/>
  <c r="BC185" i="56"/>
  <c r="BE185" i="56" s="1"/>
  <c r="AW89" i="56"/>
  <c r="BD89" i="56" s="1"/>
  <c r="BF89" i="56" s="1"/>
  <c r="BC89" i="56"/>
  <c r="BE89" i="56" s="1"/>
  <c r="AW186" i="56"/>
  <c r="BD186" i="56" s="1"/>
  <c r="BF186" i="56" s="1"/>
  <c r="BC186" i="56"/>
  <c r="BE186" i="56" s="1"/>
  <c r="AW144" i="56"/>
  <c r="BD144" i="56" s="1"/>
  <c r="BF144" i="56" s="1"/>
  <c r="BC144" i="56"/>
  <c r="BE144" i="56" s="1"/>
  <c r="AW297" i="56"/>
  <c r="BD297" i="56" s="1"/>
  <c r="BF297" i="56" s="1"/>
  <c r="BC297" i="56"/>
  <c r="BE297" i="56" s="1"/>
  <c r="AW44" i="56"/>
  <c r="BD44" i="56" s="1"/>
  <c r="BF44" i="56" s="1"/>
  <c r="BC44" i="56"/>
  <c r="BE44" i="56" s="1"/>
  <c r="AW146" i="56"/>
  <c r="BD146" i="56" s="1"/>
  <c r="BF146" i="56" s="1"/>
  <c r="BC146" i="56"/>
  <c r="BE146" i="56" s="1"/>
  <c r="AW209" i="56"/>
  <c r="BD209" i="56" s="1"/>
  <c r="BF209" i="56" s="1"/>
  <c r="BC209" i="56"/>
  <c r="BE209" i="56" s="1"/>
  <c r="AW381" i="56"/>
  <c r="BD381" i="56" s="1"/>
  <c r="BF381" i="56" s="1"/>
  <c r="BC381" i="56"/>
  <c r="BE381" i="56" s="1"/>
  <c r="AW380" i="56"/>
  <c r="BD380" i="56" s="1"/>
  <c r="BF380" i="56" s="1"/>
  <c r="BC380" i="56"/>
  <c r="BE380" i="56" s="1"/>
  <c r="AW167" i="56"/>
  <c r="BD167" i="56" s="1"/>
  <c r="BF167" i="56" s="1"/>
  <c r="BC167" i="56"/>
  <c r="BE167" i="56" s="1"/>
  <c r="AW370" i="56"/>
  <c r="BD370" i="56" s="1"/>
  <c r="BF370" i="56" s="1"/>
  <c r="BC370" i="56"/>
  <c r="BE370" i="56" s="1"/>
  <c r="AW112" i="56"/>
  <c r="BD112" i="56" s="1"/>
  <c r="BF112" i="56" s="1"/>
  <c r="BC112" i="56"/>
  <c r="BE112" i="56" s="1"/>
  <c r="AW91" i="56"/>
  <c r="BD91" i="56" s="1"/>
  <c r="BF91" i="56" s="1"/>
  <c r="BC91" i="56"/>
  <c r="BE91" i="56" s="1"/>
  <c r="AW15" i="56"/>
  <c r="BD15" i="56" s="1"/>
  <c r="BF15" i="56" s="1"/>
  <c r="BC15" i="56"/>
  <c r="BE15" i="56" s="1"/>
  <c r="AV388" i="56"/>
  <c r="H390" i="56" s="1"/>
  <c r="AW388" i="56" l="1"/>
  <c r="H391" i="5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tc={C067CE4B-B92C-471D-9822-144DB1CEC48E}</author>
    <author>tc={B9991C03-C4B0-4245-938B-46E566B0906A}</author>
    <author>tc={8A4206A0-54BD-46D5-B57F-31CB4B8AACD4}</author>
    <author>tc={1E795451-3391-40A2-B3F8-8677822508BA}</author>
    <author>tc={B821829A-9F8D-4EC9-AB0F-D591E989FEC1}</author>
    <author>tc={8E528288-A4FF-40AE-B84C-0E03A0BBC116}</author>
    <author>tc={7877A583-3C1F-4783-8858-727CB898FE42}</author>
    <author>tc={235DA119-D6F8-4752-B531-47A8A88F957C}</author>
    <author>tc={F631C136-8001-415F-875D-E760D3535D7B}</author>
    <author>tc={B001DDB1-8152-4F7B-9AEC-83B3ECA755C2}</author>
    <author>tc={E5F8C3A7-69EF-4595-86B7-948C8D7F22D8}</author>
    <author>tc={85005B33-8065-460E-A02A-49777D994362}</author>
    <author>tc={AA70E3EA-4EAA-4E39-A2D8-3AE00AA2C989}</author>
    <author>tc={9CF8F0A5-B00C-4E49-AC8B-CC53144D111A}</author>
    <author>tc={56AE3E0B-D0B4-4CDB-BA22-418E91509B05}</author>
  </authors>
  <commentList>
    <comment ref="H15" authorId="0" shapeId="0" xr:uid="{C067CE4B-B92C-471D-9822-144DB1CEC48E}">
      <text>
        <t>[Threaded comment]
Your version of Excel allows you to read this threaded comment; however, any edits to it will get removed if the file is opened in a newer version of Excel. Learn more: https://go.microsoft.com/fwlink/?linkid=870924
Comment:
    Spelling corrected by AMIL Jan 2022</t>
      </text>
    </comment>
    <comment ref="I41" authorId="1" shapeId="0" xr:uid="{B9991C03-C4B0-4245-938B-46E566B0906A}">
      <text>
        <t>[Threaded comment]
Your version of Excel allows you to read this threaded comment; however, any edits to it will get removed if the file is opened in a newer version of Excel. Learn more: https://go.microsoft.com/fwlink/?linkid=870924
Comment:
    Spelling corrected by AMIL Jan 2022</t>
      </text>
    </comment>
    <comment ref="I93" authorId="2" shapeId="0" xr:uid="{8A4206A0-54BD-46D5-B57F-31CB4B8AACD4}">
      <text>
        <t>[Threaded comment]
Your version of Excel allows you to read this threaded comment; however, any edits to it will get removed if the file is opened in a newer version of Excel. Learn more: https://go.microsoft.com/fwlink/?linkid=870924
Comment:
    Spelling corrected by AMIL Jan 2022</t>
      </text>
    </comment>
    <comment ref="I94" authorId="3" shapeId="0" xr:uid="{1E795451-3391-40A2-B3F8-8677822508BA}">
      <text>
        <t>[Threaded comment]
Your version of Excel allows you to read this threaded comment; however, any edits to it will get removed if the file is opened in a newer version of Excel. Learn more: https://go.microsoft.com/fwlink/?linkid=870924
Comment:
    Spelling corrected by AMIL Jan 2022</t>
      </text>
    </comment>
    <comment ref="H95" authorId="4" shapeId="0" xr:uid="{B821829A-9F8D-4EC9-AB0F-D591E989FEC1}">
      <text>
        <t>[Threaded comment]
Your version of Excel allows you to read this threaded comment; however, any edits to it will get removed if the file is opened in a newer version of Excel. Learn more: https://go.microsoft.com/fwlink/?linkid=870924
Comment:
    6 additional GZ coaches approved Feb 2022</t>
      </text>
    </comment>
    <comment ref="I95" authorId="5" shapeId="0" xr:uid="{8E528288-A4FF-40AE-B84C-0E03A0BBC116}">
      <text>
        <t>[Threaded comment]
Your version of Excel allows you to read this threaded comment; however, any edits to it will get removed if the file is opened in a newer version of Excel. Learn more: https://go.microsoft.com/fwlink/?linkid=870924
Comment:
    6 additional GZ coaches approved Feb 2022</t>
      </text>
    </comment>
    <comment ref="H96" authorId="6" shapeId="0" xr:uid="{7877A583-3C1F-4783-8858-727CB898FE42}">
      <text>
        <t>[Threaded comment]
Your version of Excel allows you to read this threaded comment; however, any edits to it will get removed if the file is opened in a newer version of Excel. Learn more: https://go.microsoft.com/fwlink/?linkid=870924
Comment:
    6 additional GZ coaches approved Feb 2022</t>
      </text>
    </comment>
    <comment ref="I96" authorId="7" shapeId="0" xr:uid="{235DA119-D6F8-4752-B531-47A8A88F957C}">
      <text>
        <t>[Threaded comment]
Your version of Excel allows you to read this threaded comment; however, any edits to it will get removed if the file is opened in a newer version of Excel. Learn more: https://go.microsoft.com/fwlink/?linkid=870924
Comment:
    6 additional GZ coaches approved Feb 2022</t>
      </text>
    </comment>
    <comment ref="H97" authorId="8" shapeId="0" xr:uid="{F631C136-8001-415F-875D-E760D3535D7B}">
      <text>
        <t>[Threaded comment]
Your version of Excel allows you to read this threaded comment; however, any edits to it will get removed if the file is opened in a newer version of Excel. Learn more: https://go.microsoft.com/fwlink/?linkid=870924
Comment:
    6 additional GZ coaches approved Feb 2022</t>
      </text>
    </comment>
    <comment ref="I97" authorId="9" shapeId="0" xr:uid="{B001DDB1-8152-4F7B-9AEC-83B3ECA755C2}">
      <text>
        <t>[Threaded comment]
Your version of Excel allows you to read this threaded comment; however, any edits to it will get removed if the file is opened in a newer version of Excel. Learn more: https://go.microsoft.com/fwlink/?linkid=870924
Comment:
    6 additional GZ coaches approved Feb 2022</t>
      </text>
    </comment>
    <comment ref="H98" authorId="10" shapeId="0" xr:uid="{E5F8C3A7-69EF-4595-86B7-948C8D7F22D8}">
      <text>
        <t>[Threaded comment]
Your version of Excel allows you to read this threaded comment; however, any edits to it will get removed if the file is opened in a newer version of Excel. Learn more: https://go.microsoft.com/fwlink/?linkid=870924
Comment:
    6 additional GZ coaches approved Feb 2022</t>
      </text>
    </comment>
    <comment ref="I98" authorId="11" shapeId="0" xr:uid="{85005B33-8065-460E-A02A-49777D994362}">
      <text>
        <t>[Threaded comment]
Your version of Excel allows you to read this threaded comment; however, any edits to it will get removed if the file is opened in a newer version of Excel. Learn more: https://go.microsoft.com/fwlink/?linkid=870924
Comment:
    6 additional GZ coaches approved Feb 2022</t>
      </text>
    </comment>
    <comment ref="I104" authorId="12" shapeId="0" xr:uid="{AA70E3EA-4EAA-4E39-A2D8-3AE00AA2C989}">
      <text>
        <t>[Threaded comment]
Your version of Excel allows you to read this threaded comment; however, any edits to it will get removed if the file is opened in a newer version of Excel. Learn more: https://go.microsoft.com/fwlink/?linkid=870924
Comment:
    Resigns end Jan 2022</t>
      </text>
    </comment>
    <comment ref="I105" authorId="13" shapeId="0" xr:uid="{9CF8F0A5-B00C-4E49-AC8B-CC53144D111A}">
      <text>
        <t>[Threaded comment]
Your version of Excel allows you to read this threaded comment; however, any edits to it will get removed if the file is opened in a newer version of Excel. Learn more: https://go.microsoft.com/fwlink/?linkid=870924
Comment:
    Resigned Dec 2021</t>
      </text>
    </comment>
    <comment ref="I106" authorId="14" shapeId="0" xr:uid="{56AE3E0B-D0B4-4CDB-BA22-418E91509B05}">
      <text>
        <t>[Threaded comment]
Your version of Excel allows you to read this threaded comment; however, any edits to it will get removed if the file is opened in a newer version of Excel. Learn more: https://go.microsoft.com/fwlink/?linkid=870924
Comment:
    Resigned Dec 2021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tc={80B90630-4FCB-4C2A-9F8F-D7AC7210F2ED}</author>
    <author>tc={0B21E34C-59F7-4FE8-BB73-7591C06F71D7}</author>
    <author>tc={4F54D9D7-3ED5-494B-AE68-B073B53654B4}</author>
    <author>tc={D418A91A-58FD-42F1-B358-CE544DCC0EA2}</author>
    <author>tc={90F16978-50B6-4264-9C6D-0CD03FEF9FC7}</author>
    <author>tc={CF1B4289-A954-4355-AE6C-4EF5893C465A}</author>
    <author>tc={F34EDB05-E335-4B4B-B779-1B6CDE225A7B}</author>
    <author>tc={97D530BA-EDC3-4B01-83D7-2A96B9924CBF}</author>
    <author>tc={F5FCA7C2-5FD8-41E0-AC91-F40DD7976966}</author>
    <author>tc={3A7D2159-4169-41B7-A0A8-CE486F20A3C2}</author>
    <author>tc={ACF9DBA0-DB42-4E94-87C9-928DA1F1107A}</author>
    <author>tc={069F7EFC-02FD-4B2F-B0E4-9CA837E2C52E}</author>
    <author>tc={4C0F4284-AA67-4451-8DD5-3BBA8AB6441E}</author>
    <author>tc={04D4C63B-5527-4C8C-AFB9-C0D8FBE4F054}</author>
    <author>tc={DED496D5-A79B-47D0-9515-BBFE3F01AF5F}</author>
    <author>tc={6198BE73-1AEE-43D4-8784-6E11365D5769}</author>
    <author>tc={CC850DFE-AA66-4C1B-A502-1025F4854173}</author>
    <author>tc={9C4D7645-00E7-48E2-85F1-E7CD969559F8}</author>
    <author>tc={01CD5A9B-4954-4123-B841-C923350D9D53}</author>
    <author>tc={8B27397C-65B5-452E-A4BA-5483AC20564E}</author>
    <author>tc={0D9D2355-C36C-416F-8069-E5CDFE013B23}</author>
    <author>tc={4D74BD8C-156A-419E-826D-EF8780823EC1}</author>
    <author>tc={3720EBA9-23DF-4703-9069-397C918F6F53}</author>
    <author>tc={D339A04C-4D0D-4A66-9BA5-6EBFD3F69B4A}</author>
    <author>tc={E63B78BB-F229-4594-9D61-C62C6F2745E8}</author>
    <author>tc={3850D9B5-5723-4787-B4FB-6CC59E93E81E}</author>
    <author>tc={CDCE8192-ED8B-4F18-AE1C-F331F5E9C178}</author>
    <author>tc={7C4E6144-5161-4E26-97A2-3B6200E7A8DF}</author>
    <author>tc={F708F07F-3BCD-4D0E-9938-A740B0C4EF6D}</author>
    <author>tc={09065739-89BB-4BB2-96B6-91708615918B}</author>
    <author>tc={284247A4-19B7-44BF-BB25-583C8D87A83B}</author>
    <author>tc={E7481FAE-EC55-4C5E-9E17-42E64909A91A}</author>
    <author>tc={4635163E-C4BD-40EF-A21F-BB9BDAFA31E4}</author>
    <author>tc={208CF07A-0516-4381-823A-4B247BF51882}</author>
    <author>tc={958262E3-DD00-42BB-8086-8105DA977760}</author>
    <author>tc={26293E83-226A-4410-84BA-45A4F2EFDCF6}</author>
    <author>tc={45AE6700-8F08-42EA-AB84-BCDA6B1D71C3}</author>
    <author>tc={DD54AF4F-8327-4539-892A-9CFD0A7A41EB}</author>
    <author>tc={CA9D134B-6F7F-4B81-BB7E-2417EA0CD1AE}</author>
    <author>tc={2AE49D06-C2FA-48AD-9F29-B3D9F937D258}</author>
    <author>tc={A76B8A84-E4E4-4349-9444-02F27C228D1F}</author>
    <author>tc={9458F325-1A1C-4188-B326-37D3520E1AA0}</author>
    <author>tc={55EF68BB-0D76-4373-9738-4E545121B082}</author>
    <author>tc={9F1E019C-5C73-4483-8506-B3561C2CA424}</author>
    <author>tc={4B183D59-3DCB-4DD6-B117-23A0C45B732B}</author>
    <author>tc={0C2043FB-9ABA-4CAA-A5B0-B201F1A34DF8}</author>
    <author>tc={F3CD7F81-B2AD-4961-B6E8-965D0E6E305B}</author>
    <author>tc={84D733B1-F7EC-4883-96E6-4D85AC056CC0}</author>
    <author>tc={8E92FCDD-F779-4FC5-8C46-E88391CA0076}</author>
    <author>tc={7D730399-9303-4CF3-B6FB-E0D629A8F495}</author>
    <author>tc={829EE3D1-DC92-4733-B04B-06197509E689}</author>
  </authors>
  <commentList>
    <comment ref="H8" authorId="0" shapeId="0" xr:uid="{80B90630-4FCB-4C2A-9F8F-D7AC7210F2ED}">
      <text>
        <t>[Threaded comment]
Your version of Excel allows you to read this threaded comment; however, any edits to it will get removed if the file is opened in a newer version of Excel. Learn more: https://go.microsoft.com/fwlink/?linkid=870924
Comment:
    Japheth Ayibaemi withdrawn by employer due to breach of SCoC May 4th 2021, role to be replaced by contractor</t>
      </text>
    </comment>
    <comment ref="I8" authorId="1" shapeId="0" xr:uid="{0B21E34C-59F7-4FE8-BB73-7591C06F71D7}">
      <text>
        <t>[Threaded comment]
Your version of Excel allows you to read this threaded comment; however, any edits to it will get removed if the file is opened in a newer version of Excel. Learn more: https://go.microsoft.com/fwlink/?linkid=870924
Comment:
    Japheth Ayibaemi withdrawn by employer due to breach of SCoC May 4th 2021, role to be replaced by contractor</t>
      </text>
    </comment>
    <comment ref="H11" authorId="2" shapeId="0" xr:uid="{4F54D9D7-3ED5-494B-AE68-B073B53654B4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Services of Jonah Essi withdrawn by employer December 2021.</t>
      </text>
    </comment>
    <comment ref="I11" authorId="3" shapeId="0" xr:uid="{D418A91A-58FD-42F1-B358-CE544DCC0EA2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Services of Jonah Essi withdrawn by employer December 2021.</t>
      </text>
    </comment>
    <comment ref="H16" authorId="4" shapeId="0" xr:uid="{90F16978-50B6-4264-9C6D-0CD03FEF9FC7}">
      <text>
        <t>[Threaded comment]
Your version of Excel allows you to read this threaded comment; however, any edits to it will get removed if the file is opened in a newer version of Excel. Learn more: https://go.microsoft.com/fwlink/?linkid=870924
Comment:
    Oyekunle Kunle Oyeleye resigned June 30th 2021, role to be replaced by contractor</t>
      </text>
    </comment>
    <comment ref="I16" authorId="5" shapeId="0" xr:uid="{CF1B4289-A954-4355-AE6C-4EF5893C465A}">
      <text>
        <t>[Threaded comment]
Your version of Excel allows you to read this threaded comment; however, any edits to it will get removed if the file is opened in a newer version of Excel. Learn more: https://go.microsoft.com/fwlink/?linkid=870924
Comment:
    Oyekunle Kunle Oyeleye resigned June 30th 2021, role to be replaced by contractor</t>
      </text>
    </comment>
    <comment ref="H18" authorId="6" shapeId="0" xr:uid="{F34EDB05-E335-4B4B-B779-1B6CDE225A7B}">
      <text>
        <t>[Threaded comment]
Your version of Excel allows you to read this threaded comment; however, any edits to it will get removed if the file is opened in a newer version of Excel. Learn more: https://go.microsoft.com/fwlink/?linkid=870924
Comment:
    Transferred to Bonny according to Gbaran PUM, Bayo (16/03/2022)</t>
      </text>
    </comment>
    <comment ref="I18" authorId="7" shapeId="0" xr:uid="{97D530BA-EDC3-4B01-83D7-2A96B9924CBF}">
      <text>
        <t>[Threaded comment]
Your version of Excel allows you to read this threaded comment; however, any edits to it will get removed if the file is opened in a newer version of Excel. Learn more: https://go.microsoft.com/fwlink/?linkid=870924
Comment:
    Transferred to Bonny according to Gbaran PUM, Bayo (16/03/2022)</t>
      </text>
    </comment>
    <comment ref="H28" authorId="8" shapeId="0" xr:uid="{F5FCA7C2-5FD8-41E0-AC91-F40DD7976966}">
      <text>
        <t>[Threaded comment]
Your version of Excel allows you to read this threaded comment; however, any edits to it will get removed if the file is opened in a newer version of Excel. Learn more: https://go.microsoft.com/fwlink/?linkid=870924
Comment:
    Aniamaka Nonso resigned June 30th 2021, role to be replaced by contractor</t>
      </text>
    </comment>
    <comment ref="I28" authorId="9" shapeId="0" xr:uid="{3A7D2159-4169-41B7-A0A8-CE486F20A3C2}">
      <text>
        <t>[Threaded comment]
Your version of Excel allows you to read this threaded comment; however, any edits to it will get removed if the file is opened in a newer version of Excel. Learn more: https://go.microsoft.com/fwlink/?linkid=870924
Comment:
    Aniamaka Nonso resigned June 30th 2021, role to be replaced by contractor</t>
      </text>
    </comment>
    <comment ref="H102" authorId="10" shapeId="0" xr:uid="{ACF9DBA0-DB42-4E94-87C9-928DA1F1107A}">
      <text>
        <t>[Threaded comment]
Your version of Excel allows you to read this threaded comment; however, any edits to it will get removed if the file is opened in a newer version of Excel. Learn more: https://go.microsoft.com/fwlink/?linkid=870924
Comment:
    Olumide Olusa resigned June 30th 2021, role to be replaced by contractor</t>
      </text>
    </comment>
    <comment ref="I102" authorId="11" shapeId="0" xr:uid="{069F7EFC-02FD-4B2F-B0E4-9CA837E2C52E}">
      <text>
        <t>[Threaded comment]
Your version of Excel allows you to read this threaded comment; however, any edits to it will get removed if the file is opened in a newer version of Excel. Learn more: https://go.microsoft.com/fwlink/?linkid=870924
Comment:
    Olumide Olusa resigned June 30th 2021, role to be replaced by contractor</t>
      </text>
    </comment>
    <comment ref="H132" authorId="12" shapeId="0" xr:uid="{4C0F4284-AA67-4451-8DD5-3BBA8AB6441E}">
      <text>
        <t>[Threaded comment]
Your version of Excel allows you to read this threaded comment; however, any edits to it will get removed if the file is opened in a newer version of Excel. Learn more: https://go.microsoft.com/fwlink/?linkid=870924
Comment:
    Tare Orodu resigned June 30th 2021, role to be replaced by contractor</t>
      </text>
    </comment>
    <comment ref="I132" authorId="13" shapeId="0" xr:uid="{04D4C63B-5527-4C8C-AFB9-C0D8FBE4F054}">
      <text>
        <t>[Threaded comment]
Your version of Excel allows you to read this threaded comment; however, any edits to it will get removed if the file is opened in a newer version of Excel. Learn more: https://go.microsoft.com/fwlink/?linkid=870924
Comment:
    Tare Orodu resigned June 30th 2021, role to be replaced by contractor</t>
      </text>
    </comment>
    <comment ref="H136" authorId="14" shapeId="0" xr:uid="{DED496D5-A79B-47D0-9515-BBFE3F01AF5F}">
      <text>
        <t>[Threaded comment]
Your version of Excel allows you to read this threaded comment; however, any edits to it will get removed if the file is opened in a newer version of Excel. Learn more: https://go.microsoft.com/fwlink/?linkid=870924
Comment:
    Ogbonna Rufus resigned effective Nov 30th 2021</t>
      </text>
    </comment>
    <comment ref="I136" authorId="15" shapeId="0" xr:uid="{6198BE73-1AEE-43D4-8784-6E11365D5769}">
      <text>
        <t>[Threaded comment]
Your version of Excel allows you to read this threaded comment; however, any edits to it will get removed if the file is opened in a newer version of Excel. Learn more: https://go.microsoft.com/fwlink/?linkid=870924
Comment:
    Ogbonna Rufus resigned effective Nov 30th 2021</t>
      </text>
    </comment>
    <comment ref="H137" authorId="16" shapeId="0" xr:uid="{CC850DFE-AA66-4C1B-A502-1025F4854173}">
      <text>
        <t>[Threaded comment]
Your version of Excel allows you to read this threaded comment; however, any edits to it will get removed if the file is opened in a newer version of Excel. Learn more: https://go.microsoft.com/fwlink/?linkid=870924
Comment:
    David Eludu resigned effective June 30th 2021</t>
      </text>
    </comment>
    <comment ref="I137" authorId="17" shapeId="0" xr:uid="{9C4D7645-00E7-48E2-85F1-E7CD969559F8}">
      <text>
        <t>[Threaded comment]
Your version of Excel allows you to read this threaded comment; however, any edits to it will get removed if the file is opened in a newer version of Excel. Learn more: https://go.microsoft.com/fwlink/?linkid=870924
Comment:
    David Eludu resigned effective June 30th 2021</t>
      </text>
    </comment>
    <comment ref="H151" authorId="18" shapeId="0" xr:uid="{01CD5A9B-4954-4123-B841-C923350D9D53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Services of George Tochukwu withdrawn by employer December 2021.</t>
      </text>
    </comment>
    <comment ref="I151" authorId="19" shapeId="0" xr:uid="{8B27397C-65B5-452E-A4BA-5483AC20564E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Services of George Tochukwu withdrawn by employer December 2021.</t>
      </text>
    </comment>
    <comment ref="H169" authorId="20" shapeId="0" xr:uid="{0D9D2355-C36C-416F-8069-E5CDFE013B23}">
      <text>
        <t>[Threaded comment]
Your version of Excel allows you to read this threaded comment; however, any edits to it will get removed if the file is opened in a newer version of Excel. Learn more: https://go.microsoft.com/fwlink/?linkid=870924
Comment:
    Adeniyi Adeola resigned effective June 30th 2021</t>
      </text>
    </comment>
    <comment ref="I169" authorId="21" shapeId="0" xr:uid="{4D74BD8C-156A-419E-826D-EF8780823EC1}">
      <text>
        <t>[Threaded comment]
Your version of Excel allows you to read this threaded comment; however, any edits to it will get removed if the file is opened in a newer version of Excel. Learn more: https://go.microsoft.com/fwlink/?linkid=870924
Comment:
    Adeniyi Adeola resigned effective June 30th 2021</t>
      </text>
    </comment>
    <comment ref="H174" authorId="22" shapeId="0" xr:uid="{3720EBA9-23DF-4703-9069-397C918F6F53}">
      <text>
        <t>[Threaded comment]
Your version of Excel allows you to read this threaded comment; however, any edits to it will get removed if the file is opened in a newer version of Excel. Learn more: https://go.microsoft.com/fwlink/?linkid=870924
Comment:
    Aina Adedayo resigned, as informed by Brossa Isaac August 2021</t>
      </text>
    </comment>
    <comment ref="I174" authorId="23" shapeId="0" xr:uid="{D339A04C-4D0D-4A66-9BA5-6EBFD3F69B4A}">
      <text>
        <t>[Threaded comment]
Your version of Excel allows you to read this threaded comment; however, any edits to it will get removed if the file is opened in a newer version of Excel. Learn more: https://go.microsoft.com/fwlink/?linkid=870924
Comment:
    Aina Adedayo resigned, as informed by Brossa Isaac August 2021</t>
      </text>
    </comment>
    <comment ref="H175" authorId="24" shapeId="0" xr:uid="{E63B78BB-F229-4594-9D61-C62C6F2745E8}">
      <text>
        <t>[Threaded comment]
Your version of Excel allows you to read this threaded comment; however, any edits to it will get removed if the file is opened in a newer version of Excel. Learn more: https://go.microsoft.com/fwlink/?linkid=870924
Comment:
    Festus Uche Ajunwa resigned effective June 30th 2021</t>
      </text>
    </comment>
    <comment ref="I175" authorId="25" shapeId="0" xr:uid="{3850D9B5-5723-4787-B4FB-6CC59E93E81E}">
      <text>
        <t>[Threaded comment]
Your version of Excel allows you to read this threaded comment; however, any edits to it will get removed if the file is opened in a newer version of Excel. Learn more: https://go.microsoft.com/fwlink/?linkid=870924
Comment:
    Festus Uche Ajunwa resigned effective June 30th 2021</t>
      </text>
    </comment>
    <comment ref="H178" authorId="26" shapeId="0" xr:uid="{CDCE8192-ED8B-4F18-AE1C-F331F5E9C178}">
      <text>
        <t>[Threaded comment]
Your version of Excel allows you to read this threaded comment; however, any edits to it will get removed if the file is opened in a newer version of Excel. Learn more: https://go.microsoft.com/fwlink/?linkid=870924
Comment:
    Akinpelu Akinboyede resigned effective June 30th 2021</t>
      </text>
    </comment>
    <comment ref="I178" authorId="27" shapeId="0" xr:uid="{7C4E6144-5161-4E26-97A2-3B6200E7A8DF}">
      <text>
        <t>[Threaded comment]
Your version of Excel allows you to read this threaded comment; however, any edits to it will get removed if the file is opened in a newer version of Excel. Learn more: https://go.microsoft.com/fwlink/?linkid=870924
Comment:
    Akinpelu Akinboyede resigned effective June 30th 2021</t>
      </text>
    </comment>
    <comment ref="H180" authorId="28" shapeId="0" xr:uid="{F708F07F-3BCD-4D0E-9938-A740B0C4EF6D}">
      <text>
        <t>[Threaded comment]
Your version of Excel allows you to read this threaded comment; however, any edits to it will get removed if the file is opened in a newer version of Excel. Learn more: https://go.microsoft.com/fwlink/?linkid=870924
Comment:
    Akpanama Sunday resigned 2021, as informed by Brossa Isaac August 2021</t>
      </text>
    </comment>
    <comment ref="I180" authorId="29" shapeId="0" xr:uid="{09065739-89BB-4BB2-96B6-91708615918B}">
      <text>
        <t>[Threaded comment]
Your version of Excel allows you to read this threaded comment; however, any edits to it will get removed if the file is opened in a newer version of Excel. Learn more: https://go.microsoft.com/fwlink/?linkid=870924
Comment:
    Akpanama Sunday resigned 2021, as informed by Brossa Isaac August 2021</t>
      </text>
    </comment>
    <comment ref="H181" authorId="30" shapeId="0" xr:uid="{284247A4-19B7-44BF-BB25-583C8D87A83B}">
      <text>
        <t>[Threaded comment]
Your version of Excel allows you to read this threaded comment; however, any edits to it will get removed if the file is opened in a newer version of Excel. Learn more: https://go.microsoft.com/fwlink/?linkid=870924
Comment:
    Andrew Akpomon retired July 16 2021, as informed by Brossa Isaac August 2021</t>
      </text>
    </comment>
    <comment ref="H192" authorId="31" shapeId="0" xr:uid="{E7481FAE-EC55-4C5E-9E17-42E64909A91A}">
      <text>
        <t>[Threaded comment]
Your version of Excel allows you to read this threaded comment; however, any edits to it will get removed if the file is opened in a newer version of Excel. Learn more: https://go.microsoft.com/fwlink/?linkid=870924
Comment:
    Bala Prince resigned, as informed by Brossa Isaac August 2021</t>
      </text>
    </comment>
    <comment ref="I192" authorId="32" shapeId="0" xr:uid="{4635163E-C4BD-40EF-A21F-BB9BDAFA31E4}">
      <text>
        <t>[Threaded comment]
Your version of Excel allows you to read this threaded comment; however, any edits to it will get removed if the file is opened in a newer version of Excel. Learn more: https://go.microsoft.com/fwlink/?linkid=870924
Comment:
    Bala Prince resigned, as informed by Brossa Isaac August 2021</t>
      </text>
    </comment>
    <comment ref="H253" authorId="33" shapeId="0" xr:uid="{208CF07A-0516-4381-823A-4B247BF51882}">
      <text>
        <t>[Threaded comment]
Your version of Excel allows you to read this threaded comment; however, any edits to it will get removed if the file is opened in a newer version of Excel. Learn more: https://go.microsoft.com/fwlink/?linkid=870924
Comment:
    Isaac Okon Donald services to be replaced Sept 2021, as advised by Asset</t>
      </text>
    </comment>
    <comment ref="I253" authorId="34" shapeId="0" xr:uid="{958262E3-DD00-42BB-8086-8105DA977760}">
      <text>
        <t>[Threaded comment]
Your version of Excel allows you to read this threaded comment; however, any edits to it will get removed if the file is opened in a newer version of Excel. Learn more: https://go.microsoft.com/fwlink/?linkid=870924
Comment:
    Isaac Okon Donald services to be replaced Sept 2021, as advised by Asset</t>
      </text>
    </comment>
    <comment ref="H302" authorId="35" shapeId="0" xr:uid="{26293E83-226A-4410-84BA-45A4F2EFDCF6}">
      <text>
        <t>[Threaded comment]
Your version of Excel allows you to read this threaded comment; however, any edits to it will get removed if the file is opened in a newer version of Excel. Learn more: https://go.microsoft.com/fwlink/?linkid=870924
Comment:
    Onazi Jacob (demise Nov 2020)</t>
      </text>
    </comment>
    <comment ref="I302" authorId="36" shapeId="0" xr:uid="{45AE6700-8F08-42EA-AB84-BCDA6B1D71C3}">
      <text>
        <t>[Threaded comment]
Your version of Excel allows you to read this threaded comment; however, any edits to it will get removed if the file is opened in a newer version of Excel. Learn more: https://go.microsoft.com/fwlink/?linkid=870924
Comment:
    Onazi Jacob (demise Nov 2020)</t>
      </text>
    </comment>
    <comment ref="H339" authorId="37" shapeId="0" xr:uid="{DD54AF4F-8327-4539-892A-9CFD0A7A41EB}">
      <text>
        <t>[Threaded comment]
Your version of Excel allows you to read this threaded comment; however, any edits to it will get removed if the file is opened in a newer version of Excel. Learn more: https://go.microsoft.com/fwlink/?linkid=870924
Comment:
    Amameniaa Dimkpa is sadly deceased, as reported by Hyprops Jan 2022</t>
      </text>
    </comment>
    <comment ref="I339" authorId="38" shapeId="0" xr:uid="{CA9D134B-6F7F-4B81-BB7E-2417EA0CD1AE}">
      <text>
        <t>[Threaded comment]
Your version of Excel allows you to read this threaded comment; however, any edits to it will get removed if the file is opened in a newer version of Excel. Learn more: https://go.microsoft.com/fwlink/?linkid=870924
Comment:
    Amameniaa Dimkpa is sadly deceased, as reported by Hyprops Jan 2022</t>
      </text>
    </comment>
    <comment ref="H342" authorId="39" shapeId="0" xr:uid="{2AE49D06-C2FA-48AD-9F29-B3D9F937D258}">
      <text>
        <t>[Threaded comment]
Your version of Excel allows you to read this threaded comment; however, any edits to it will get removed if the file is opened in a newer version of Excel. Learn more: https://go.microsoft.com/fwlink/?linkid=870924
Comment:
    Awonubi Oladele demobilized due to extended absence, as reported by Central Oct 2021</t>
      </text>
    </comment>
    <comment ref="I342" authorId="40" shapeId="0" xr:uid="{A76B8A84-E4E4-4349-9444-02F27C228D1F}">
      <text>
        <t>[Threaded comment]
Your version of Excel allows you to read this threaded comment; however, any edits to it will get removed if the file is opened in a newer version of Excel. Learn more: https://go.microsoft.com/fwlink/?linkid=870924
Comment:
    Awonubi Oladele demobilized due to extended absence, as reported by Central Oct 2021</t>
      </text>
    </comment>
    <comment ref="H365" authorId="41" shapeId="0" xr:uid="{9458F325-1A1C-4188-B326-37D3520E1AA0}">
      <text>
        <t>[Threaded comment]
Your version of Excel allows you to read this threaded comment; however, any edits to it will get removed if the file is opened in a newer version of Excel. Learn more: https://go.microsoft.com/fwlink/?linkid=870924
Comment:
    Ifenna Nnamezie resigned June 30th 2021, role to be replaced by contractor</t>
      </text>
    </comment>
    <comment ref="I365" authorId="42" shapeId="0" xr:uid="{55EF68BB-0D76-4373-9738-4E545121B082}">
      <text>
        <t>[Threaded comment]
Your version of Excel allows you to read this threaded comment; however, any edits to it will get removed if the file is opened in a newer version of Excel. Learn more: https://go.microsoft.com/fwlink/?linkid=870924
Comment:
    Ifenna Nnamezie resigned June 30th 2021, role to be replaced by contractor</t>
      </text>
    </comment>
    <comment ref="H367" authorId="43" shapeId="0" xr:uid="{9F1E019C-5C73-4483-8506-B3561C2CA424}">
      <text>
        <t>[Threaded comment]
Your version of Excel allows you to read this threaded comment; however, any edits to it will get removed if the file is opened in a newer version of Excel. Learn more: https://go.microsoft.com/fwlink/?linkid=870924
Comment:
    Adebayo Olaoluwa (PACO Engr) resigned effective June 30th 2021 and role downgraded to PACO Technician by Asset team Jan 2022</t>
      </text>
    </comment>
    <comment ref="I367" authorId="44" shapeId="0" xr:uid="{4B183D59-3DCB-4DD6-B117-23A0C45B732B}">
      <text>
        <t>[Threaded comment]
Your version of Excel allows you to read this threaded comment; however, any edits to it will get removed if the file is opened in a newer version of Excel. Learn more: https://go.microsoft.com/fwlink/?linkid=870924
Comment:
    Adebayo Olaoluwa (PACO Engr) resigned effective June 30th 2021 and role downgraded to PACO Technician by Asset team Jan 2022</t>
      </text>
    </comment>
    <comment ref="H383" authorId="45" shapeId="0" xr:uid="{0C2043FB-9ABA-4CAA-A5B0-B201F1A34DF8}">
      <text>
        <t>[Threaded comment]
Your version of Excel allows you to read this threaded comment; however, any edits to it will get removed if the file is opened in a newer version of Excel. Learn more: https://go.microsoft.com/fwlink/?linkid=870924
Comment:
    Obinna Obioji resigned effective June 30th 2021</t>
      </text>
    </comment>
    <comment ref="I383" authorId="46" shapeId="0" xr:uid="{F3CD7F81-B2AD-4961-B6E8-965D0E6E305B}">
      <text>
        <t>[Threaded comment]
Your version of Excel allows you to read this threaded comment; however, any edits to it will get removed if the file is opened in a newer version of Excel. Learn more: https://go.microsoft.com/fwlink/?linkid=870924
Comment:
    Obinna Obioji resigned effective June 30th 2021</t>
      </text>
    </comment>
    <comment ref="H386" authorId="47" shapeId="0" xr:uid="{84D733B1-F7EC-4883-96E6-4D85AC056CC0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service request approved for BOGT by AM &amp; PSM Jan 2022</t>
      </text>
    </comment>
    <comment ref="I386" authorId="48" shapeId="0" xr:uid="{8E92FCDD-F779-4FC5-8C46-E88391CA0076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service request approved for BOGT by AM &amp; PSM Jan 2022</t>
      </text>
    </comment>
    <comment ref="H387" authorId="49" shapeId="0" xr:uid="{7D730399-9303-4CF3-B6FB-E0D629A8F495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service request approved for BOGT by AM &amp; PSM Jan 2022</t>
      </text>
    </comment>
    <comment ref="I387" authorId="50" shapeId="0" xr:uid="{829EE3D1-DC92-4733-B04B-06197509E689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service request approved for BOGT by AM &amp; PSM Jan 2022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tc={30CAE581-E7E6-4AED-83E9-552B389C0635}</author>
    <author>tc={AB9B302D-7A63-4247-B727-21C9F314A56E}</author>
    <author>tc={3E1305B5-2197-408D-AE08-C423EAC008D4}</author>
    <author>tc={5299FC53-27A4-4650-A1A9-E7BE3287FC37}</author>
    <author>tc={4F5FF1F8-AFFE-4B5B-980E-5B0B1F233061}</author>
    <author>tc={219F6F38-A691-460B-B510-F44D88F1A19D}</author>
    <author>tc={9A9A3715-CAF6-48E5-9A02-B56705640EEA}</author>
    <author>tc={713B4DB4-AFE2-4637-8EBA-DDE12C931F9F}</author>
    <author>tc={909717E7-AD56-4424-B2BD-6DBD75D78BE8}</author>
    <author>tc={6F4E91D0-9172-4BF7-88C9-876EECED2301}</author>
    <author>tc={89755828-DE96-49E8-9488-4B45EC33C06E}</author>
    <author>tc={CD6929AE-D576-482D-B50D-F5040172AD42}</author>
    <author>tc={391E91D5-EACD-4635-B258-70E3621C6521}</author>
    <author>tc={2A040DC1-1602-487E-8875-4BC9315E002B}</author>
    <author>tc={2923487B-E2B4-489A-B53D-F951DED840C8}</author>
    <author>tc={73938376-CF3F-4E77-B6B6-CBA8A5D30556}</author>
    <author>tc={520D560E-1238-4CF2-B4F7-C15E4A06195E}</author>
    <author>tc={34F5D8EA-A6BC-4E59-8358-25D0AFA97876}</author>
    <author>tc={0DAB10D6-3526-49A5-B868-F7039203A274}</author>
    <author>tc={2DC8FC12-DE51-4E4C-839C-DFD3F6714C9C}</author>
    <author>tc={E6D556D4-C778-484B-82E0-D6C74FE52C19}</author>
    <author>tc={76CAF3E8-61EE-47EB-9821-197753F88CB6}</author>
    <author>tc={5CA1D5B8-2C81-46E0-8ED7-0F62C36363D9}</author>
    <author>tc={B65D3FCA-9233-4343-B5AF-4BF7B38DB97E}</author>
    <author>tc={BF548FF8-8EED-4A17-B532-0A288A77F33C}</author>
    <author>tc={A769135B-D7F6-4088-A14A-4C86A17F4955}</author>
    <author>tc={6CEFC74D-FEFB-491F-9BA0-6AE3F22C2229}</author>
    <author>tc={E77CA7B9-42E9-436B-8B31-AFD230465A63}</author>
    <author>tc={6DD838F1-1F3E-4585-AE1E-7516F0BA08A6}</author>
    <author>tc={7489123F-D473-4E4E-93A2-2783BD475A06}</author>
    <author>tc={3459ED94-BEF6-4F0F-8D45-ACA2162D6A18}</author>
    <author>tc={4DD3F3CF-95A4-49C5-A594-17BA12331803}</author>
    <author>tc={0D1EFE83-88D7-4375-9C37-6C5ACBF3C11A}</author>
    <author>tc={49077092-B0E6-4244-AF6E-517FB05BAC52}</author>
    <author>tc={D4BCC7C6-E611-403B-8F17-583DF1E04C18}</author>
    <author>tc={D13282FA-B875-485B-B187-1407F4CC4D7E}</author>
    <author>tc={365D8193-564E-4AC5-81FD-55C1BB313B0B}</author>
    <author>tc={D8C149D0-6F7D-4160-A54F-2E971C37B449}</author>
    <author>tc={D32C9382-B5B6-4BE4-B7AA-DF446BE2B1C9}</author>
    <author>tc={4EEBE4D3-E31F-4A3B-8438-EF2C4D1F3FBC}</author>
    <author>tc={BA6F99C5-A36A-450A-BF3D-F26AF8ABB74E}</author>
    <author>tc={0C08FF08-07A3-4683-ABAB-A61A9883F875}</author>
    <author>tc={AA4481EC-2C6F-4DCD-836E-44BBFD67483D}</author>
    <author>tc={AE1C2F14-E969-45E0-82FA-4B3273A23CC3}</author>
    <author>tc={BF312558-089B-41B1-8D0C-428AA5F92B92}</author>
    <author>tc={E7249841-9632-4B9A-A184-3F04C0CEE17E}</author>
    <author>tc={323FE2CC-FE8D-4857-B3DF-187F1C0DC6A9}</author>
    <author>tc={17C191C5-A467-45ED-90AE-641FF14C3839}</author>
    <author>tc={3B29C0A3-0EC9-4B4C-81CB-48500E10A5DE}</author>
    <author>tc={E504F408-61F5-4D3C-B4D7-421CD39C0ED9}</author>
    <author>tc={1E70851C-9A8A-4CB5-AA28-EC4953343883}</author>
    <author>tc={A4545449-982B-40C6-AEAD-61A6379FD390}</author>
    <author>tc={CDB674D7-8F05-4417-B1FD-FCCD9B8D7604}</author>
    <author>tc={AD4FC0BA-F360-4CA0-A18F-8B02240E3082}</author>
    <author>tc={80FD235C-48BF-42A2-9B7D-8F6A1F4EB224}</author>
    <author>tc={BCEF656E-7160-45CB-AA0D-6320D043A74C}</author>
    <author>tc={7D05A5E4-CF19-4DE0-AC57-FE058FA6B0CF}</author>
    <author>tc={DDDAC4F0-6319-4E93-A454-049E1AA2D6B4}</author>
    <author>tc={F2F0BEDB-8F2F-486A-A90A-8CA68C287FE8}</author>
    <author>tc={1E8ED9FF-8A27-4BAB-A719-FC3217688388}</author>
    <author>tc={1DEFDAC3-75CA-4A36-B655-A29EBCCC556F}</author>
    <author>tc={3DD67B94-0C25-4981-A42C-5104491E2C2F}</author>
    <author>tc={4E3B2006-5AE1-4445-8CFC-3FE5CC40013F}</author>
    <author>tc={E27232E1-4C3B-467E-8CA9-E86E496D6673}</author>
    <author>tc={5408BF50-6E85-4537-8769-3FF9133402FE}</author>
    <author>tc={01D6ABAE-D258-477A-8BD6-DD41704BCA18}</author>
    <author>tc={7AA31D2E-48F4-49FE-B608-DB8425B7DBCC}</author>
  </authors>
  <commentList>
    <comment ref="AT10" authorId="0" shapeId="0" xr:uid="{30CAE581-E7E6-4AED-83E9-552B389C0635}">
      <text>
        <t>[Threaded comment]
Your version of Excel allows you to read this threaded comment; however, any edits to it will get removed if the file is opened in a newer version of Excel. Learn more: https://go.microsoft.com/fwlink/?linkid=870924
Comment:
    TBOSIET PO to be manually created when required due to contract set-up</t>
      </text>
    </comment>
    <comment ref="H22" authorId="1" shapeId="0" xr:uid="{AB9B302D-7A63-4247-B727-21C9F314A56E}">
      <text>
        <t>[Threaded comment]
Your version of Excel allows you to read this threaded comment; however, any edits to it will get removed if the file is opened in a newer version of Excel. Learn more: https://go.microsoft.com/fwlink/?linkid=870924
Comment:
    Personnel (Ambrose Emayak) is now with Prod. Chemistry, role to be resourced.</t>
      </text>
    </comment>
    <comment ref="I22" authorId="2" shapeId="0" xr:uid="{3E1305B5-2197-408D-AE08-C423EAC008D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Personnel (Ambrose Emayak) is now with Prod. Chemistry, role to be resourced.</t>
      </text>
    </comment>
    <comment ref="H27" authorId="3" shapeId="0" xr:uid="{5299FC53-27A4-4650-A1A9-E7BE3287FC37}">
      <text>
        <t>[Threaded comment]
Your version of Excel allows you to read this threaded comment; however, any edits to it will get removed if the file is opened in a newer version of Excel. Learn more: https://go.microsoft.com/fwlink/?linkid=870924
Comment:
    Ashaka Ezekiel Ovuakpoye resigned June 30th 2021 to join SNBO, role to be replaced by contractor</t>
      </text>
    </comment>
    <comment ref="I27" authorId="4" shapeId="0" xr:uid="{4F5FF1F8-AFFE-4B5B-980E-5B0B1F233061}">
      <text>
        <t>[Threaded comment]
Your version of Excel allows you to read this threaded comment; however, any edits to it will get removed if the file is opened in a newer version of Excel. Learn more: https://go.microsoft.com/fwlink/?linkid=870924
Comment:
    Ashaka Ezekiel Ovuakpoye resigned June 30th 2021 to join SNBO, role to be replaced by contractor</t>
      </text>
    </comment>
    <comment ref="AT35" authorId="5" shapeId="0" xr:uid="{219F6F38-A691-460B-B510-F44D88F1A19D}">
      <text>
        <t>[Threaded comment]
Your version of Excel allows you to read this threaded comment; however, any edits to it will get removed if the file is opened in a newer version of Excel. Learn more: https://go.microsoft.com/fwlink/?linkid=870924
Comment:
    TBOSIET PO to be manually created when required due to contract set-up</t>
      </text>
    </comment>
    <comment ref="H48" authorId="6" shapeId="0" xr:uid="{9A9A3715-CAF6-48E5-9A02-B56705640EEA}">
      <text>
        <t>[Threaded comment]
Your version of Excel allows you to read this threaded comment; however, any edits to it will get removed if the file is opened in a newer version of Excel. Learn more: https://go.microsoft.com/fwlink/?linkid=870924
Comment:
    Personnel (Choko Nwobilor) is retired, role to be resourced.</t>
      </text>
    </comment>
    <comment ref="I48" authorId="7" shapeId="0" xr:uid="{713B4DB4-AFE2-4637-8EBA-DDE12C931F9F}">
      <text>
        <t>[Threaded comment]
Your version of Excel allows you to read this threaded comment; however, any edits to it will get removed if the file is opened in a newer version of Excel. Learn more: https://go.microsoft.com/fwlink/?linkid=870924
Comment:
    Personnel (Choko Nwobilor) is retired, role to be resourced.</t>
      </text>
    </comment>
    <comment ref="H76" authorId="8" shapeId="0" xr:uid="{909717E7-AD56-4424-B2BD-6DBD75D78BE8}">
      <text>
        <t>[Threaded comment]
Your version of Excel allows you to read this threaded comment; however, any edits to it will get removed if the file is opened in a newer version of Excel. Learn more: https://go.microsoft.com/fwlink/?linkid=870924
Comment:
    Role to be resourced. Enahoro Olori resigned June 2021</t>
      </text>
    </comment>
    <comment ref="I76" authorId="9" shapeId="0" xr:uid="{6F4E91D0-9172-4BF7-88C9-876EECED2301}">
      <text>
        <t>[Threaded comment]
Your version of Excel allows you to read this threaded comment; however, any edits to it will get removed if the file is opened in a newer version of Excel. Learn more: https://go.microsoft.com/fwlink/?linkid=870924
Comment:
    Role to be resourced. Enahoro Olori resigned June 2021</t>
      </text>
    </comment>
    <comment ref="H81" authorId="10" shapeId="0" xr:uid="{89755828-DE96-49E8-9488-4B45EC33C06E}">
      <text>
        <t>[Threaded comment]
Your version of Excel allows you to read this threaded comment; however, any edits to it will get removed if the file is opened in a newer version of Excel. Learn more: https://go.microsoft.com/fwlink/?linkid=870924
Comment:
    Role to be resourced, Ewuzie Theresa resigned in 2020
Reply:
    Damisa Mike has replaced Ewuzie Theresa</t>
      </text>
    </comment>
    <comment ref="I81" authorId="11" shapeId="0" xr:uid="{CD6929AE-D576-482D-B50D-F5040172AD42}">
      <text>
        <t>[Threaded comment]
Your version of Excel allows you to read this threaded comment; however, any edits to it will get removed if the file is opened in a newer version of Excel. Learn more: https://go.microsoft.com/fwlink/?linkid=870924
Comment:
    Role to be resourced, Ewuzie Theresa resigned in 2020
Reply:
    Damisa Mike has replaced Ewuzie Theresa</t>
      </text>
    </comment>
    <comment ref="H94" authorId="12" shapeId="0" xr:uid="{391E91D5-EACD-4635-B258-70E3621C6521}">
      <text>
        <t>[Threaded comment]
Your version of Excel allows you to read this threaded comment; however, any edits to it will get removed if the file is opened in a newer version of Excel. Learn more: https://go.microsoft.com/fwlink/?linkid=870924
Comment:
    Godswill Ipigansi retired 2021, role to be replaced by contractor</t>
      </text>
    </comment>
    <comment ref="I94" authorId="13" shapeId="0" xr:uid="{2A040DC1-1602-487E-8875-4BC9315E002B}">
      <text>
        <t>[Threaded comment]
Your version of Excel allows you to read this threaded comment; however, any edits to it will get removed if the file is opened in a newer version of Excel. Learn more: https://go.microsoft.com/fwlink/?linkid=870924
Comment:
    Godswill Ipigansi retired 2021, role to be replaced by contractor</t>
      </text>
    </comment>
    <comment ref="H108" authorId="14" shapeId="0" xr:uid="{2923487B-E2B4-489A-B53D-F951DED840C8}">
      <text>
        <t>[Threaded comment]
Your version of Excel allows you to read this threaded comment; however, any edits to it will get removed if the file is opened in a newer version of Excel. Learn more: https://go.microsoft.com/fwlink/?linkid=870924
Comment:
    Igwe Ezinne resigned June 30th 2021 to join SNBO, role to be replaced by contractor</t>
      </text>
    </comment>
    <comment ref="I108" authorId="15" shapeId="0" xr:uid="{73938376-CF3F-4E77-B6B6-CBA8A5D30556}">
      <text>
        <t>[Threaded comment]
Your version of Excel allows you to read this threaded comment; however, any edits to it will get removed if the file is opened in a newer version of Excel. Learn more: https://go.microsoft.com/fwlink/?linkid=870924
Comment:
    Igwe Ezinne resigned June 30th 2021 to join SNBO, role to be replaced by contractor</t>
      </text>
    </comment>
    <comment ref="H116" authorId="16" shapeId="0" xr:uid="{520D560E-1238-4CF2-B4F7-C15E4A06195E}">
      <text>
        <t>[Threaded comment]
Your version of Excel allows you to read this threaded comment; however, any edits to it will get removed if the file is opened in a newer version of Excel. Learn more: https://go.microsoft.com/fwlink/?linkid=870924
Comment:
    Adewale Isadare resigned June 2021, services to be replaced</t>
      </text>
    </comment>
    <comment ref="I116" authorId="17" shapeId="0" xr:uid="{34F5D8EA-A6BC-4E59-8358-25D0AFA97876}">
      <text>
        <t>[Threaded comment]
Your version of Excel allows you to read this threaded comment; however, any edits to it will get removed if the file is opened in a newer version of Excel. Learn more: https://go.microsoft.com/fwlink/?linkid=870924
Comment:
    Adewale Isadare resigned June 2021, services to be replaced</t>
      </text>
    </comment>
    <comment ref="H137" authorId="18" shapeId="0" xr:uid="{0DAB10D6-3526-49A5-B868-F7039203A274}">
      <text>
        <t>[Threaded comment]
Your version of Excel allows you to read this threaded comment; however, any edits to it will get removed if the file is opened in a newer version of Excel. Learn more: https://go.microsoft.com/fwlink/?linkid=870924
Comment:
    Role to be resourced, Chinwe Nora resigned 2021</t>
      </text>
    </comment>
    <comment ref="I137" authorId="19" shapeId="0" xr:uid="{2DC8FC12-DE51-4E4C-839C-DFD3F6714C9C}">
      <text>
        <t>[Threaded comment]
Your version of Excel allows you to read this threaded comment; however, any edits to it will get removed if the file is opened in a newer version of Excel. Learn more: https://go.microsoft.com/fwlink/?linkid=870924
Comment:
    Role to be resourced, Chinwe Nora resigned 2021</t>
      </text>
    </comment>
    <comment ref="H166" authorId="20" shapeId="0" xr:uid="{E6D556D4-C778-484B-82E0-D6C74FE52C19}">
      <text>
        <t>[Threaded comment]
Your version of Excel allows you to read this threaded comment; however, any edits to it will get removed if the file is opened in a newer version of Excel. Learn more: https://go.microsoft.com/fwlink/?linkid=870924
Comment:
    Okeadinma Samuel resigned June 30th 2021 to join SNBO, role to be replaced by contractor</t>
      </text>
    </comment>
    <comment ref="I166" authorId="21" shapeId="0" xr:uid="{76CAF3E8-61EE-47EB-9821-197753F88CB6}">
      <text>
        <t>[Threaded comment]
Your version of Excel allows you to read this threaded comment; however, any edits to it will get removed if the file is opened in a newer version of Excel. Learn more: https://go.microsoft.com/fwlink/?linkid=870924
Comment:
    Okeadinma Samuel resigned June 30th 2021 to join SNBO, role to be replaced by contractor</t>
      </text>
    </comment>
    <comment ref="H171" authorId="22" shapeId="0" xr:uid="{5CA1D5B8-2C81-46E0-8ED7-0F62C36363D9}">
      <text>
        <t>[Threaded comment]
Your version of Excel allows you to read this threaded comment; however, any edits to it will get removed if the file is opened in a newer version of Excel. Learn more: https://go.microsoft.com/fwlink/?linkid=870924
Comment:
    Austin Okelue resigned 2021 as advised by Chinenye O. 18/01/2022, role to be replaced by contractor</t>
      </text>
    </comment>
    <comment ref="I171" authorId="23" shapeId="0" xr:uid="{B65D3FCA-9233-4343-B5AF-4BF7B38DB97E}">
      <text>
        <t>[Threaded comment]
Your version of Excel allows you to read this threaded comment; however, any edits to it will get removed if the file is opened in a newer version of Excel. Learn more: https://go.microsoft.com/fwlink/?linkid=870924
Comment:
    Austin Okelue resigned 2021 as advised by Chinenye O. 18/01/2022, role to be replaced by contractor</t>
      </text>
    </comment>
    <comment ref="H178" authorId="24" shapeId="0" xr:uid="{BF548FF8-8EED-4A17-B532-0A288A77F33C}">
      <text>
        <t>[Threaded comment]
Your version of Excel allows you to read this threaded comment; however, any edits to it will get removed if the file is opened in a newer version of Excel. Learn more: https://go.microsoft.com/fwlink/?linkid=870924
Comment:
    Welder's Role to be replaced, retired Okpo Christopher's slot used to upgrade Odion Osezua Aug 2021</t>
      </text>
    </comment>
    <comment ref="I178" authorId="25" shapeId="0" xr:uid="{A769135B-D7F6-4088-A14A-4C86A17F4955}">
      <text>
        <t>[Threaded comment]
Your version of Excel allows you to read this threaded comment; however, any edits to it will get removed if the file is opened in a newer version of Excel. Learn more: https://go.microsoft.com/fwlink/?linkid=870924
Comment:
    Welder's Role to be replaced, retired Okpo Christopher's slot used to upgrade Odion Osezua Aug 2021</t>
      </text>
    </comment>
    <comment ref="AT193" authorId="26" shapeId="0" xr:uid="{6CEFC74D-FEFB-491F-9BA0-6AE3F22C2229}">
      <text>
        <t>[Threaded comment]
Your version of Excel allows you to read this threaded comment; however, any edits to it will get removed if the file is opened in a newer version of Excel. Learn more: https://go.microsoft.com/fwlink/?linkid=870924
Comment:
    TBOSIET PO to be manually created when required due to contract set-up</t>
      </text>
    </comment>
    <comment ref="K197" authorId="27" shapeId="0" xr:uid="{E77CA7B9-42E9-436B-8B31-AFD230465A63}">
      <text>
        <t>[Threaded comment]
Your version of Excel allows you to read this threaded comment; however, any edits to it will get removed if the file is opened in a newer version of Excel. Learn more: https://go.microsoft.com/fwlink/?linkid=870924
Comment:
    03/02/2021: Job Title changed from Planner to CMMS Services Engineer as approved by DCH</t>
      </text>
    </comment>
    <comment ref="AT201" authorId="28" shapeId="0" xr:uid="{6DD838F1-1F3E-4585-AE1E-7516F0BA08A6}">
      <text>
        <t>[Threaded comment]
Your version of Excel allows you to read this threaded comment; however, any edits to it will get removed if the file is opened in a newer version of Excel. Learn more: https://go.microsoft.com/fwlink/?linkid=870924
Comment:
    TBOSIET PO to be manually created when required due to contract set-up</t>
      </text>
    </comment>
    <comment ref="AT206" authorId="29" shapeId="0" xr:uid="{7489123F-D473-4E4E-93A2-2783BD475A06}">
      <text>
        <t>[Threaded comment]
Your version of Excel allows you to read this threaded comment; however, any edits to it will get removed if the file is opened in a newer version of Excel. Learn more: https://go.microsoft.com/fwlink/?linkid=870924
Comment:
    TBOSIET PO to be manually created when required due to contract set-up</t>
      </text>
    </comment>
    <comment ref="H258" authorId="30" shapeId="0" xr:uid="{3459ED94-BEF6-4F0F-8D45-ACA2162D6A18}">
      <text>
        <t>[Threaded comment]
Your version of Excel allows you to read this threaded comment; however, any edits to it will get removed if the file is opened in a newer version of Excel. Learn more: https://go.microsoft.com/fwlink/?linkid=870924
Comment:
    Wonun Nobel resigned June 30th 2021 to join SNBO, role to be replaced by contractor</t>
      </text>
    </comment>
    <comment ref="I258" authorId="31" shapeId="0" xr:uid="{4DD3F3CF-95A4-49C5-A594-17BA12331803}">
      <text>
        <t>[Threaded comment]
Your version of Excel allows you to read this threaded comment; however, any edits to it will get removed if the file is opened in a newer version of Excel. Learn more: https://go.microsoft.com/fwlink/?linkid=870924
Comment:
    Wonun Nobel resigned June 30th 2021 to join SNBO, role to be replaced by contractor</t>
      </text>
    </comment>
    <comment ref="AT260" authorId="32" shapeId="0" xr:uid="{0D1EFE83-88D7-4375-9C37-6C5ACBF3C11A}">
      <text>
        <t>[Threaded comment]
Your version of Excel allows you to read this threaded comment; however, any edits to it will get removed if the file is opened in a newer version of Excel. Learn more: https://go.microsoft.com/fwlink/?linkid=870924
Comment:
    TBOSIET PO to be manually created when required due to contract set-up</t>
      </text>
    </comment>
    <comment ref="AT275" authorId="33" shapeId="0" xr:uid="{49077092-B0E6-4244-AF6E-517FB05BAC52}">
      <text>
        <t>[Threaded comment]
Your version of Excel allows you to read this threaded comment; however, any edits to it will get removed if the file is opened in a newer version of Excel. Learn more: https://go.microsoft.com/fwlink/?linkid=870924
Comment:
    TBOSIET PO to be manually created when required due to contract set-up</t>
      </text>
    </comment>
    <comment ref="AT276" authorId="34" shapeId="0" xr:uid="{D4BCC7C6-E611-403B-8F17-583DF1E04C18}">
      <text>
        <t>[Threaded comment]
Your version of Excel allows you to read this threaded comment; however, any edits to it will get removed if the file is opened in a newer version of Excel. Learn more: https://go.microsoft.com/fwlink/?linkid=870924
Comment:
    TBOSIET PO to be manually created when required due to contract set-up</t>
      </text>
    </comment>
    <comment ref="C284" authorId="35" shapeId="0" xr:uid="{D13282FA-B875-485B-B187-1407F4CC4D7E}">
      <text>
        <t>[Threaded comment]
Your version of Excel allows you to read this threaded comment; however, any edits to it will get removed if the file is opened in a newer version of Excel. Learn more: https://go.microsoft.com/fwlink/?linkid=870924
Comment:
    Sepporting Sea Eagle (EA) FPSO</t>
      </text>
    </comment>
    <comment ref="AT284" authorId="36" shapeId="0" xr:uid="{365D8193-564E-4AC5-81FD-55C1BB313B0B}">
      <text>
        <t>[Threaded comment]
Your version of Excel allows you to read this threaded comment; however, any edits to it will get removed if the file is opened in a newer version of Excel. Learn more: https://go.microsoft.com/fwlink/?linkid=870924
Comment:
    TBOSIET PO to be manually created when required due to contract set-up</t>
      </text>
    </comment>
    <comment ref="C285" authorId="37" shapeId="0" xr:uid="{D8C149D0-6F7D-4160-A54F-2E971C37B449}">
      <text>
        <t>[Threaded comment]
Your version of Excel allows you to read this threaded comment; however, any edits to it will get removed if the file is opened in a newer version of Excel. Learn more: https://go.microsoft.com/fwlink/?linkid=870924
Comment:
    Sepporting Sea Eagle (EA) FPSO</t>
      </text>
    </comment>
    <comment ref="AT285" authorId="38" shapeId="0" xr:uid="{D32C9382-B5B6-4BE4-B7AA-DF446BE2B1C9}">
      <text>
        <t>[Threaded comment]
Your version of Excel allows you to read this threaded comment; however, any edits to it will get removed if the file is opened in a newer version of Excel. Learn more: https://go.microsoft.com/fwlink/?linkid=870924
Comment:
    TBOSIET PO to be manually created when required due to contract set-up</t>
      </text>
    </comment>
    <comment ref="C286" authorId="39" shapeId="0" xr:uid="{4EEBE4D3-E31F-4A3B-8438-EF2C4D1F3FBC}">
      <text>
        <t>[Threaded comment]
Your version of Excel allows you to read this threaded comment; however, any edits to it will get removed if the file is opened in a newer version of Excel. Learn more: https://go.microsoft.com/fwlink/?linkid=870924
Comment:
    Sepporting Sea Eagle (EA) FPSO</t>
      </text>
    </comment>
    <comment ref="K286" authorId="40" shapeId="0" xr:uid="{BA6F99C5-A36A-450A-BF3D-F26AF8ABB74E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job role: Instrument Support Engineer</t>
      </text>
    </comment>
    <comment ref="AT286" authorId="41" shapeId="0" xr:uid="{0C08FF08-07A3-4683-ABAB-A61A9883F875}">
      <text>
        <t>[Threaded comment]
Your version of Excel allows you to read this threaded comment; however, any edits to it will get removed if the file is opened in a newer version of Excel. Learn more: https://go.microsoft.com/fwlink/?linkid=870924
Comment:
    TBOSIET PO to be manually created when required due to contract set-up</t>
      </text>
    </comment>
    <comment ref="C287" authorId="42" shapeId="0" xr:uid="{AA4481EC-2C6F-4DCD-836E-44BBFD67483D}">
      <text>
        <t>[Threaded comment]
Your version of Excel allows you to read this threaded comment; however, any edits to it will get removed if the file is opened in a newer version of Excel. Learn more: https://go.microsoft.com/fwlink/?linkid=870924
Comment:
    Sepporting Sea Eagle (EA) FPSO</t>
      </text>
    </comment>
    <comment ref="AT287" authorId="43" shapeId="0" xr:uid="{AE1C2F14-E969-45E0-82FA-4B3273A23CC3}">
      <text>
        <t>[Threaded comment]
Your version of Excel allows you to read this threaded comment; however, any edits to it will get removed if the file is opened in a newer version of Excel. Learn more: https://go.microsoft.com/fwlink/?linkid=870924
Comment:
    TBOSIET PO to be manually created when required due to contract set-up</t>
      </text>
    </comment>
    <comment ref="C288" authorId="44" shapeId="0" xr:uid="{BF312558-089B-41B1-8D0C-428AA5F92B92}">
      <text>
        <t>[Threaded comment]
Your version of Excel allows you to read this threaded comment; however, any edits to it will get removed if the file is opened in a newer version of Excel. Learn more: https://go.microsoft.com/fwlink/?linkid=870924
Comment:
    Sepporting Sea Eagle (EA) FPSO</t>
      </text>
    </comment>
    <comment ref="AT288" authorId="45" shapeId="0" xr:uid="{E7249841-9632-4B9A-A184-3F04C0CEE17E}">
      <text>
        <t>[Threaded comment]
Your version of Excel allows you to read this threaded comment; however, any edits to it will get removed if the file is opened in a newer version of Excel. Learn more: https://go.microsoft.com/fwlink/?linkid=870924
Comment:
    TBOSIET PO to be manually created when required due to contract set-up</t>
      </text>
    </comment>
    <comment ref="C289" authorId="46" shapeId="0" xr:uid="{323FE2CC-FE8D-4857-B3DF-187F1C0DC6A9}">
      <text>
        <t>[Threaded comment]
Your version of Excel allows you to read this threaded comment; however, any edits to it will get removed if the file is opened in a newer version of Excel. Learn more: https://go.microsoft.com/fwlink/?linkid=870924
Comment:
    Sepporting Sea Eagle (EA) FPSO</t>
      </text>
    </comment>
    <comment ref="AT289" authorId="47" shapeId="0" xr:uid="{17C191C5-A467-45ED-90AE-641FF14C3839}">
      <text>
        <t>[Threaded comment]
Your version of Excel allows you to read this threaded comment; however, any edits to it will get removed if the file is opened in a newer version of Excel. Learn more: https://go.microsoft.com/fwlink/?linkid=870924
Comment:
    TBOSIET PO to be manually created when required due to contract set-up</t>
      </text>
    </comment>
    <comment ref="G290" authorId="48" shapeId="0" xr:uid="{3B29C0A3-0EC9-4B4C-81CB-48500E10A5DE}">
      <text>
        <t>[Threaded comment]
Your version of Excel allows you to read this threaded comment; however, any edits to it will get removed if the file is opened in a newer version of Excel. Learn more: https://go.microsoft.com/fwlink/?linkid=870924
Comment:
    Jekey-Green Richardson is with BOGT team</t>
      </text>
    </comment>
    <comment ref="H291" authorId="49" shapeId="0" xr:uid="{E504F408-61F5-4D3C-B4D7-421CD39C0ED9}">
      <text>
        <t>[Threaded comment]
Your version of Excel allows you to read this threaded comment; however, any edits to it will get removed if the file is opened in a newer version of Excel. Learn more: https://go.microsoft.com/fwlink/?linkid=870924
Comment:
    Jaja Anthony retired 2021, role to be replaced by contractor</t>
      </text>
    </comment>
    <comment ref="I291" authorId="50" shapeId="0" xr:uid="{1E70851C-9A8A-4CB5-AA28-EC4953343883}">
      <text>
        <t>[Threaded comment]
Your version of Excel allows you to read this threaded comment; however, any edits to it will get removed if the file is opened in a newer version of Excel. Learn more: https://go.microsoft.com/fwlink/?linkid=870924
Comment:
    Jaja Anthony retired 2021, role to be replaced by contractor</t>
      </text>
    </comment>
    <comment ref="H292" authorId="51" shapeId="0" xr:uid="{A4545449-982B-40C6-AEAD-61A6379FD390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services requested by Capability Mgr and approved by PSLT June 2021</t>
      </text>
    </comment>
    <comment ref="I292" authorId="52" shapeId="0" xr:uid="{CDB674D7-8F05-4417-B1FD-FCCD9B8D7604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services requested by Capability Mgr and approved by PSLT June 2021</t>
      </text>
    </comment>
    <comment ref="H293" authorId="53" shapeId="0" xr:uid="{AD4FC0BA-F360-4CA0-A18F-8B02240E3082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services requested by Capability Mgr and approved by PSLT June 2021</t>
      </text>
    </comment>
    <comment ref="I293" authorId="54" shapeId="0" xr:uid="{80FD235C-48BF-42A2-9B7D-8F6A1F4EB224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services requested by Capability Mgr and approved by PSLT June 2021</t>
      </text>
    </comment>
    <comment ref="H294" authorId="55" shapeId="0" xr:uid="{BCEF656E-7160-45CB-AA0D-6320D043A74C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services requested by Capability Mgr and approved by PSLT June 2021</t>
      </text>
    </comment>
    <comment ref="I294" authorId="56" shapeId="0" xr:uid="{7D05A5E4-CF19-4DE0-AC57-FE058FA6B0CF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services requested by Capability Mgr and approved by PSLT June 2021</t>
      </text>
    </comment>
    <comment ref="H295" authorId="57" shapeId="0" xr:uid="{DDDAC4F0-6319-4E93-A454-049E1AA2D6B4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services requested by Capability Mgr and approved by PSLT June 2021</t>
      </text>
    </comment>
    <comment ref="I295" authorId="58" shapeId="0" xr:uid="{F2F0BEDB-8F2F-486A-A90A-8CA68C287FE8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services requested by Capability Mgr and approved by PSLT June 2021</t>
      </text>
    </comment>
    <comment ref="H296" authorId="59" shapeId="0" xr:uid="{1E8ED9FF-8A27-4BAB-A719-FC3217688388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services requested by Capability Mgr and approved by PSLT June 2021</t>
      </text>
    </comment>
    <comment ref="I296" authorId="60" shapeId="0" xr:uid="{1DEFDAC3-75CA-4A36-B655-A29EBCCC556F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services requested by Capability Mgr and approved by PSLT June 2021</t>
      </text>
    </comment>
    <comment ref="H297" authorId="61" shapeId="0" xr:uid="{3DD67B94-0C25-4981-A42C-5104491E2C2F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services requested by Capability Mgr and approved by PSLT June 2021</t>
      </text>
    </comment>
    <comment ref="I297" authorId="62" shapeId="0" xr:uid="{4E3B2006-5AE1-4445-8CFC-3FE5CC40013F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services requested by Capability Mgr and approved by PSLT June 2021</t>
      </text>
    </comment>
    <comment ref="H298" authorId="63" shapeId="0" xr:uid="{E27232E1-4C3B-467E-8CA9-E86E496D6673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services requested by Capability Mgr and approved by PSLT June 2021</t>
      </text>
    </comment>
    <comment ref="I298" authorId="64" shapeId="0" xr:uid="{5408BF50-6E85-4537-8769-3FF9133402FE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services requested by Capability Mgr and approved by PSLT June 2021</t>
      </text>
    </comment>
    <comment ref="H299" authorId="65" shapeId="0" xr:uid="{01D6ABAE-D258-477A-8BD6-DD41704BCA18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services requested by Capability Mgr and approved by PSLT June 2021</t>
      </text>
    </comment>
    <comment ref="I299" authorId="66" shapeId="0" xr:uid="{7AA31D2E-48F4-49FE-B608-DB8425B7DBCC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services requested by Capability Mgr and approved by PSLT June 2021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tc={34224931-5D22-4925-A866-59FAEA5D97CC}</author>
    <author>tc={297C7F16-2CCF-42ED-B9BE-2E329D336210}</author>
    <author>tc={CD75817D-EADE-4607-BCC2-EC341AD2F418}</author>
    <author>tc={A547803D-A563-4A0F-8A13-4259250B177A}</author>
    <author>tc={1432C60C-14A3-4AAC-A07B-904C9FB6D7AB}</author>
    <author>tc={CB8ECD32-BA01-49BA-8E6A-0195687887F4}</author>
    <author>tc={EEB37A96-67D4-498B-B65F-5FC58C5D25C0}</author>
    <author>tc={D2AB7B23-EB33-4156-8F5E-37EC6F1BFB0B}</author>
    <author>tc={DC5C9106-9177-47F3-BD54-A7F6ACF34582}</author>
    <author>tc={0C15F8F6-7E65-488D-90AF-D851EAD3BC80}</author>
  </authors>
  <commentList>
    <comment ref="H143" authorId="0" shapeId="0" xr:uid="{34224931-5D22-4925-A866-59FAEA5D97CC}">
      <text>
        <t>[Threaded comment]
Your version of Excel allows you to read this threaded comment; however, any edits to it will get removed if the file is opened in a newer version of Excel. Learn more: https://go.microsoft.com/fwlink/?linkid=870924
Comment:
    Role to be replaced, Enebeli Christopher reported deceased October 2021 by Atu Chibuike et al.</t>
      </text>
    </comment>
    <comment ref="I143" authorId="1" shapeId="0" xr:uid="{297C7F16-2CCF-42ED-B9BE-2E329D336210}">
      <text>
        <t>[Threaded comment]
Your version of Excel allows you to read this threaded comment; however, any edits to it will get removed if the file is opened in a newer version of Excel. Learn more: https://go.microsoft.com/fwlink/?linkid=870924
Comment:
    Role to be replaced, Enebeli Christopher reported deceased October 2021 by Atu Chibuike et al.</t>
      </text>
    </comment>
    <comment ref="H165" authorId="2" shapeId="0" xr:uid="{CD75817D-EADE-4607-BCC2-EC341AD2F418}">
      <text>
        <t>[Threaded comment]
Your version of Excel allows you to read this threaded comment; however, any edits to it will get removed if the file is opened in a newer version of Excel. Learn more: https://go.microsoft.com/fwlink/?linkid=870924
Comment:
    Aboh Henry Chukwumaijem resigned effective June 30th 2021. Services reduced from Field Supervisor to Electrical Support by Terminal Superintendent/Maint Lead 13012022.</t>
      </text>
    </comment>
    <comment ref="I165" authorId="3" shapeId="0" xr:uid="{A547803D-A563-4A0F-8A13-4259250B177A}">
      <text>
        <t>[Threaded comment]
Your version of Excel allows you to read this threaded comment; however, any edits to it will get removed if the file is opened in a newer version of Excel. Learn more: https://go.microsoft.com/fwlink/?linkid=870924
Comment:
    Aboh Henry Chukwumaijem resigned effective June 30th 2021. Services reduced from Field Supervisor to Electrical Support by Terminal Superintendent/Maint Lead 13012022.</t>
      </text>
    </comment>
    <comment ref="H200" authorId="4" shapeId="0" xr:uid="{1432C60C-14A3-4AAC-A07B-904C9FB6D7AB}">
      <text>
        <t>[Threaded comment]
Your version of Excel allows you to read this threaded comment; however, any edits to it will get removed if the file is opened in a newer version of Excel. Learn more: https://go.microsoft.com/fwlink/?linkid=870924
Comment:
    Charlse Okungbowa Retired effective March 31st, 2020</t>
      </text>
    </comment>
    <comment ref="I200" authorId="5" shapeId="0" xr:uid="{CB8ECD32-BA01-49BA-8E6A-0195687887F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Charlse Okungbowa Retired effective March 31st, 2020</t>
      </text>
    </comment>
    <comment ref="H238" authorId="6" shapeId="0" xr:uid="{EEB37A96-67D4-498B-B65F-5FC58C5D25C0}">
      <text>
        <t>[Threaded comment]
Your version of Excel allows you to read this threaded comment; however, any edits to it will get removed if the file is opened in a newer version of Excel. Learn more: https://go.microsoft.com/fwlink/?linkid=870924
Comment:
    6 additional GZ coaches approved Feb 2022</t>
      </text>
    </comment>
    <comment ref="I238" authorId="7" shapeId="0" xr:uid="{D2AB7B23-EB33-4156-8F5E-37EC6F1BFB0B}">
      <text>
        <t>[Threaded comment]
Your version of Excel allows you to read this threaded comment; however, any edits to it will get removed if the file is opened in a newer version of Excel. Learn more: https://go.microsoft.com/fwlink/?linkid=870924
Comment:
    6 additional GZ coaches approved Feb 2022</t>
      </text>
    </comment>
    <comment ref="H239" authorId="8" shapeId="0" xr:uid="{DC5C9106-9177-47F3-BD54-A7F6ACF34582}">
      <text>
        <t>[Threaded comment]
Your version of Excel allows you to read this threaded comment; however, any edits to it will get removed if the file is opened in a newer version of Excel. Learn more: https://go.microsoft.com/fwlink/?linkid=870924
Comment:
    6 additional GZ coaches approved Feb 2022</t>
      </text>
    </comment>
    <comment ref="I239" authorId="9" shapeId="0" xr:uid="{0C15F8F6-7E65-488D-90AF-D851EAD3BC80}">
      <text>
        <t>[Threaded comment]
Your version of Excel allows you to read this threaded comment; however, any edits to it will get removed if the file is opened in a newer version of Excel. Learn more: https://go.microsoft.com/fwlink/?linkid=870924
Comment:
    6 additional GZ coaches approved Feb 2022</t>
      </text>
    </comment>
  </commentList>
</comments>
</file>

<file path=xl/sharedStrings.xml><?xml version="1.0" encoding="utf-8"?>
<sst xmlns="http://schemas.openxmlformats.org/spreadsheetml/2006/main" count="12331" uniqueCount="1841">
  <si>
    <t>S/N</t>
  </si>
  <si>
    <t>Asset</t>
  </si>
  <si>
    <t xml:space="preserve">PU / Team </t>
  </si>
  <si>
    <t>Line Manager</t>
  </si>
  <si>
    <t xml:space="preserve">Delegate Contract Holder </t>
  </si>
  <si>
    <t>SAP Purchasing Group (PG)</t>
  </si>
  <si>
    <t xml:space="preserve">SAP Account to charge </t>
  </si>
  <si>
    <t>Sex</t>
  </si>
  <si>
    <t>BMM Contract Job Title</t>
  </si>
  <si>
    <t>Work Location</t>
  </si>
  <si>
    <t xml:space="preserve">Vendor </t>
  </si>
  <si>
    <t>SAP Agreement Number</t>
  </si>
  <si>
    <t xml:space="preserve">Daily Bush  Allowance rate </t>
  </si>
  <si>
    <t xml:space="preserve">Daily Swamp Allowance rate </t>
  </si>
  <si>
    <t>ELECTRICAL SUPPORT</t>
  </si>
  <si>
    <t>HSSE SUPPORT</t>
  </si>
  <si>
    <t>MECHANICAL SUPPORT</t>
  </si>
  <si>
    <t>SCHEDULING SUPPORT</t>
  </si>
  <si>
    <t>Exchange Rate</t>
  </si>
  <si>
    <t>Monthly pay rate</t>
  </si>
  <si>
    <t>No of Months for Allowance</t>
  </si>
  <si>
    <t>Daily Supervisor Allowance</t>
  </si>
  <si>
    <t>No. of Months for Salaries (i.e. Qty of Roles in PO)</t>
  </si>
  <si>
    <t>F</t>
  </si>
  <si>
    <t>M</t>
  </si>
  <si>
    <t>Vagan Oil &amp; Gas</t>
  </si>
  <si>
    <t>No of Bush Allowance Days (Plan per mth)</t>
  </si>
  <si>
    <t>No of Swamp Allowance Days (Plan per mth)</t>
  </si>
  <si>
    <t>No of Field Supv Allowance Days (Plan per mth)</t>
  </si>
  <si>
    <t>Amecron Nig. Ltd</t>
  </si>
  <si>
    <t>Calaya Engineering</t>
  </si>
  <si>
    <t>FORCADOS TERMINAL</t>
  </si>
  <si>
    <t>Sunny Ebi</t>
  </si>
  <si>
    <t>SENIOR SUPERVISOR</t>
  </si>
  <si>
    <t>PO Number</t>
  </si>
  <si>
    <t>TBA</t>
  </si>
  <si>
    <t>No of Shift Allowance Days (Plan per mth)</t>
  </si>
  <si>
    <t>Daily Shift Allowance</t>
  </si>
  <si>
    <t>Daily Offshore Allowance</t>
  </si>
  <si>
    <t>No of Offshore Allowance Days (Plan per mth)</t>
  </si>
  <si>
    <t>SURNAME</t>
  </si>
  <si>
    <t>FIRSTNAME</t>
  </si>
  <si>
    <t>Monday</t>
  </si>
  <si>
    <t>Andrew</t>
  </si>
  <si>
    <t>Amadi</t>
  </si>
  <si>
    <t>Victor</t>
  </si>
  <si>
    <t>Anthony</t>
  </si>
  <si>
    <t>Joseph</t>
  </si>
  <si>
    <t>Sunday</t>
  </si>
  <si>
    <t>Ejakpovi</t>
  </si>
  <si>
    <t>Daniel</t>
  </si>
  <si>
    <t>Stephen</t>
  </si>
  <si>
    <t>John</t>
  </si>
  <si>
    <t>Okoro</t>
  </si>
  <si>
    <t>Christopher</t>
  </si>
  <si>
    <t>Chijioke</t>
  </si>
  <si>
    <t>Emmanuel</t>
  </si>
  <si>
    <t>Felix</t>
  </si>
  <si>
    <t>Festus</t>
  </si>
  <si>
    <t>Charles</t>
  </si>
  <si>
    <t>Henry</t>
  </si>
  <si>
    <t>Gift</t>
  </si>
  <si>
    <t>David</t>
  </si>
  <si>
    <t>Kelechi</t>
  </si>
  <si>
    <t>Adewale</t>
  </si>
  <si>
    <t>Jonah</t>
  </si>
  <si>
    <t>Abel</t>
  </si>
  <si>
    <t>Lawal</t>
  </si>
  <si>
    <t>Mark</t>
  </si>
  <si>
    <t>Innocent</t>
  </si>
  <si>
    <t>Joel</t>
  </si>
  <si>
    <t>Obi</t>
  </si>
  <si>
    <t>Albert</t>
  </si>
  <si>
    <t>Samuel</t>
  </si>
  <si>
    <t>Austin</t>
  </si>
  <si>
    <t>Peter</t>
  </si>
  <si>
    <t>Francis</t>
  </si>
  <si>
    <t>Orji</t>
  </si>
  <si>
    <t>Michael</t>
  </si>
  <si>
    <t>Johnson</t>
  </si>
  <si>
    <t>Kayode</t>
  </si>
  <si>
    <t>Kennedy</t>
  </si>
  <si>
    <t>Frank</t>
  </si>
  <si>
    <t>Eze</t>
  </si>
  <si>
    <t>Paul</t>
  </si>
  <si>
    <t>Christian</t>
  </si>
  <si>
    <t>Olujimi</t>
  </si>
  <si>
    <t>Temitope</t>
  </si>
  <si>
    <t>HUET</t>
  </si>
  <si>
    <t>TBOSIET</t>
  </si>
  <si>
    <t>LOGISTIC SUPERVISOR</t>
  </si>
  <si>
    <t>DOCUMENT CONTROL SUPPORT</t>
  </si>
  <si>
    <t>Edward</t>
  </si>
  <si>
    <t>Sylvester</t>
  </si>
  <si>
    <t>George</t>
  </si>
  <si>
    <t>Collins</t>
  </si>
  <si>
    <t>Essien</t>
  </si>
  <si>
    <t>Ike</t>
  </si>
  <si>
    <t>FIELD OPERATOR I</t>
  </si>
  <si>
    <t>FIELD SUPERVISOR</t>
  </si>
  <si>
    <t>PACO SUPPORT</t>
  </si>
  <si>
    <t>GODWIN</t>
  </si>
  <si>
    <t>KENNETH</t>
  </si>
  <si>
    <t>AUSTIN</t>
  </si>
  <si>
    <t>GODSPOWER</t>
  </si>
  <si>
    <t>SAMUEL</t>
  </si>
  <si>
    <t>JOSEPH</t>
  </si>
  <si>
    <t>SOLOMON</t>
  </si>
  <si>
    <t>EMMANUEL</t>
  </si>
  <si>
    <t>CHARLES</t>
  </si>
  <si>
    <t>MICHAEL</t>
  </si>
  <si>
    <t>Adebayo</t>
  </si>
  <si>
    <t>TELECOM/COMMUNICATION SUPERVISOR</t>
  </si>
  <si>
    <t>Ofadri Nigeria Ltd</t>
  </si>
  <si>
    <t>West</t>
  </si>
  <si>
    <t>TUNU NODE</t>
  </si>
  <si>
    <t>Meshach Maichibi</t>
  </si>
  <si>
    <t>Atu Chibuike</t>
  </si>
  <si>
    <t>4S2</t>
  </si>
  <si>
    <t>O.NG.PCW.OKF.FAC.724FP</t>
  </si>
  <si>
    <t>Ogbodo</t>
  </si>
  <si>
    <t>Sunny</t>
  </si>
  <si>
    <t>TUNU</t>
  </si>
  <si>
    <t>DOYE</t>
  </si>
  <si>
    <t>PORBENI</t>
  </si>
  <si>
    <t>AHON</t>
  </si>
  <si>
    <t>DREW</t>
  </si>
  <si>
    <t>OTUMARA NODE</t>
  </si>
  <si>
    <t>4S1</t>
  </si>
  <si>
    <t>O.NG.PBW.OTF.FAC.71300</t>
  </si>
  <si>
    <t>Thompson</t>
  </si>
  <si>
    <t>Ekiyor-Martin</t>
  </si>
  <si>
    <t>NORTHBANK NODE</t>
  </si>
  <si>
    <t>O.NG.PCW.SBF.FAC.71300</t>
  </si>
  <si>
    <t>Okele</t>
  </si>
  <si>
    <t>JOSHUA</t>
  </si>
  <si>
    <t>Amada</t>
  </si>
  <si>
    <t>ABODUNDE</t>
  </si>
  <si>
    <t>SEYE</t>
  </si>
  <si>
    <t>Akponanabofa</t>
  </si>
  <si>
    <t>Seibokuro</t>
  </si>
  <si>
    <t>UGBOMAH</t>
  </si>
  <si>
    <t>OPUTA</t>
  </si>
  <si>
    <t>IBOI</t>
  </si>
  <si>
    <t>O.NG.PCW.TNF.FAC.71300</t>
  </si>
  <si>
    <t>OFFICE</t>
  </si>
  <si>
    <t>Akpovwovwo</t>
  </si>
  <si>
    <t>Philo</t>
  </si>
  <si>
    <t>Kalegha</t>
  </si>
  <si>
    <t>Augustine</t>
  </si>
  <si>
    <t>Okhueleigbe</t>
  </si>
  <si>
    <t>AKOSI</t>
  </si>
  <si>
    <t>SUNDAY</t>
  </si>
  <si>
    <t>IDODO</t>
  </si>
  <si>
    <t>ELEAZER</t>
  </si>
  <si>
    <t>ASO</t>
  </si>
  <si>
    <t>SIPI</t>
  </si>
  <si>
    <t>NICHOLAS</t>
  </si>
  <si>
    <t>Adagbon</t>
  </si>
  <si>
    <t>Obosameye</t>
  </si>
  <si>
    <t>Leslie</t>
  </si>
  <si>
    <t>Seikpa</t>
  </si>
  <si>
    <t>Fatona</t>
  </si>
  <si>
    <t>Oluwakoyode</t>
  </si>
  <si>
    <t>O'neil</t>
  </si>
  <si>
    <t>Deinmy</t>
  </si>
  <si>
    <t>OKOKON</t>
  </si>
  <si>
    <t>Linus</t>
  </si>
  <si>
    <t>NWANFOR</t>
  </si>
  <si>
    <t>STANLEY</t>
  </si>
  <si>
    <t>ORJI</t>
  </si>
  <si>
    <t>UGBAUNU</t>
  </si>
  <si>
    <t>ONOKHA</t>
  </si>
  <si>
    <t>PAUL</t>
  </si>
  <si>
    <t>OSAZUWA</t>
  </si>
  <si>
    <t>CHRISTOPHER</t>
  </si>
  <si>
    <t>ALABI</t>
  </si>
  <si>
    <t>OLASUNKANMI</t>
  </si>
  <si>
    <t>ADEGBOYE</t>
  </si>
  <si>
    <t>Ugbene</t>
  </si>
  <si>
    <t>Godfery</t>
  </si>
  <si>
    <t>AMADIKE</t>
  </si>
  <si>
    <t>IHEANACHO</t>
  </si>
  <si>
    <t>Onuorah</t>
  </si>
  <si>
    <t>ADOGBEJI</t>
  </si>
  <si>
    <t>EMOKINIOVO</t>
  </si>
  <si>
    <t>OSHEVIRE</t>
  </si>
  <si>
    <t>GLORY</t>
  </si>
  <si>
    <t>Tufa</t>
  </si>
  <si>
    <t>Egwu</t>
  </si>
  <si>
    <t>Erike</t>
  </si>
  <si>
    <t>Kennenth</t>
  </si>
  <si>
    <t>O.NG.PBW.ECF.FAC.71300</t>
  </si>
  <si>
    <t>Akasa</t>
  </si>
  <si>
    <t>Dakewei</t>
  </si>
  <si>
    <t>O.NG.PCW.BSF.FAC.724FP</t>
  </si>
  <si>
    <t>ADODO</t>
  </si>
  <si>
    <t>O.NG.PCW.NTF.FAC.724FP</t>
  </si>
  <si>
    <t>Adetimehin</t>
  </si>
  <si>
    <t>Adekunle</t>
  </si>
  <si>
    <t>OMOROVAN</t>
  </si>
  <si>
    <t>DAVISON</t>
  </si>
  <si>
    <t>OKHIOKPAWOYI</t>
  </si>
  <si>
    <t>Moses</t>
  </si>
  <si>
    <t>ANYANWU</t>
  </si>
  <si>
    <t>SIMEON</t>
  </si>
  <si>
    <t>KALABARI</t>
  </si>
  <si>
    <t>CYRIL</t>
  </si>
  <si>
    <t>4TW</t>
  </si>
  <si>
    <t>O.NG.PTW.EXX.FAC.71300</t>
  </si>
  <si>
    <t>ENYO</t>
  </si>
  <si>
    <t>GABRIEL</t>
  </si>
  <si>
    <t>OSUORJI</t>
  </si>
  <si>
    <t>OKEMENA</t>
  </si>
  <si>
    <t>EREWARE</t>
  </si>
  <si>
    <t>ISIAYE</t>
  </si>
  <si>
    <t>ODUMA</t>
  </si>
  <si>
    <t>AUGUSTINE</t>
  </si>
  <si>
    <t>DAMILOLA</t>
  </si>
  <si>
    <t>AJAYI</t>
  </si>
  <si>
    <t>BENNY</t>
  </si>
  <si>
    <t>CHIMA</t>
  </si>
  <si>
    <t>AGBATUTU</t>
  </si>
  <si>
    <t>DAVID</t>
  </si>
  <si>
    <t>OKORODUDU</t>
  </si>
  <si>
    <t>OSHADIYA</t>
  </si>
  <si>
    <t>OLAWALE</t>
  </si>
  <si>
    <t>ESIEHOR</t>
  </si>
  <si>
    <t>Ikoho</t>
  </si>
  <si>
    <t>Cuthbert</t>
  </si>
  <si>
    <t>Akpotohwo</t>
  </si>
  <si>
    <t>Nwabuoku,</t>
  </si>
  <si>
    <t>Tunu</t>
  </si>
  <si>
    <t>O.NG.PCW.OTF.FAC.71300</t>
  </si>
  <si>
    <t>Usiobaifo</t>
  </si>
  <si>
    <t>Hyprops Nigeria Ltd</t>
  </si>
  <si>
    <t>EMUWAWON</t>
  </si>
  <si>
    <t>KOLAWOLE</t>
  </si>
  <si>
    <t>AIYENIGBA</t>
  </si>
  <si>
    <t>RAPHEAL</t>
  </si>
  <si>
    <t>OSA-AIGBOVO</t>
  </si>
  <si>
    <t>ERIC</t>
  </si>
  <si>
    <t>Efefia</t>
  </si>
  <si>
    <t>Odudu</t>
  </si>
  <si>
    <t>OSAJI</t>
  </si>
  <si>
    <t>ALEX</t>
  </si>
  <si>
    <t>Eseoghene</t>
  </si>
  <si>
    <t>Egbe</t>
  </si>
  <si>
    <t>Olatubosun Idowu</t>
  </si>
  <si>
    <t>Emosivwe</t>
  </si>
  <si>
    <t>Mackson</t>
  </si>
  <si>
    <t>RUDDY</t>
  </si>
  <si>
    <t>KPENFE</t>
  </si>
  <si>
    <t>OYETOMI</t>
  </si>
  <si>
    <t>ABANRE</t>
  </si>
  <si>
    <t>TUESDAY</t>
  </si>
  <si>
    <t>KEMA</t>
  </si>
  <si>
    <t>BAYAI</t>
  </si>
  <si>
    <t>OBARO</t>
  </si>
  <si>
    <t>OGWEGHA</t>
  </si>
  <si>
    <t>Ojo</t>
  </si>
  <si>
    <t>Adedebo Michael</t>
  </si>
  <si>
    <t>Eyarefe</t>
  </si>
  <si>
    <t>ESCRAVOS NGC</t>
  </si>
  <si>
    <t>Chimekwam</t>
  </si>
  <si>
    <t>O.NG.PCW.NTF.FAC.71300</t>
  </si>
  <si>
    <t>Iyaye</t>
  </si>
  <si>
    <t>Adline</t>
  </si>
  <si>
    <t>Olatunbosun</t>
  </si>
  <si>
    <t>Olajide joseph</t>
  </si>
  <si>
    <t>Onyia</t>
  </si>
  <si>
    <t>Chukwuma</t>
  </si>
  <si>
    <t>SULE</t>
  </si>
  <si>
    <t>ADEMOLA</t>
  </si>
  <si>
    <t>Barry</t>
  </si>
  <si>
    <t>Emami</t>
  </si>
  <si>
    <t>Ugo</t>
  </si>
  <si>
    <t>YOKIRI</t>
  </si>
  <si>
    <t>OHIMI</t>
  </si>
  <si>
    <t>GIFT</t>
  </si>
  <si>
    <t>OBADIMEJI</t>
  </si>
  <si>
    <t>Olalekan</t>
  </si>
  <si>
    <t>Okpara</t>
  </si>
  <si>
    <t>Ezeliel</t>
  </si>
  <si>
    <t>EGBE</t>
  </si>
  <si>
    <t>DANIEL</t>
  </si>
  <si>
    <t>ALAYE</t>
  </si>
  <si>
    <t>MALA</t>
  </si>
  <si>
    <t>FRIDAY</t>
  </si>
  <si>
    <t>TARE</t>
  </si>
  <si>
    <t>JACOBS</t>
  </si>
  <si>
    <t>IYOUMUAWEI</t>
  </si>
  <si>
    <t>TIMOTHY</t>
  </si>
  <si>
    <t>CHIGOZIE</t>
  </si>
  <si>
    <t>FRANCIS</t>
  </si>
  <si>
    <t>Arokarawei</t>
  </si>
  <si>
    <t>Lefterry</t>
  </si>
  <si>
    <t>Pere</t>
  </si>
  <si>
    <t>Andabighe</t>
  </si>
  <si>
    <t>Boro</t>
  </si>
  <si>
    <t>Clarkson</t>
  </si>
  <si>
    <t>Ekpetu</t>
  </si>
  <si>
    <t>Popoola</t>
  </si>
  <si>
    <t>Wasiu</t>
  </si>
  <si>
    <t>MAMAH</t>
  </si>
  <si>
    <t>C.NG.PBW.DF.99.611.1238</t>
  </si>
  <si>
    <t>Oleghe</t>
  </si>
  <si>
    <t>OTOGIO</t>
  </si>
  <si>
    <t>FREDRICK</t>
  </si>
  <si>
    <t>BIFUGHA</t>
  </si>
  <si>
    <t>Arewe</t>
  </si>
  <si>
    <t>Adah</t>
  </si>
  <si>
    <t>Jajah</t>
  </si>
  <si>
    <t>Ahuekwe</t>
  </si>
  <si>
    <t>Chigozie</t>
  </si>
  <si>
    <t>Irewan</t>
  </si>
  <si>
    <t>Ugeoloma</t>
  </si>
  <si>
    <t>Wariboko</t>
  </si>
  <si>
    <t>Daboikioabo</t>
  </si>
  <si>
    <t>Ndo</t>
  </si>
  <si>
    <t>Okotie</t>
  </si>
  <si>
    <t>Orose</t>
  </si>
  <si>
    <t>Osagie</t>
  </si>
  <si>
    <t>Igbinomwahia</t>
  </si>
  <si>
    <t>Uwadie</t>
  </si>
  <si>
    <t>Nwabueze</t>
  </si>
  <si>
    <t>Kenndy</t>
  </si>
  <si>
    <t>Kiestal</t>
  </si>
  <si>
    <t>Marcus</t>
  </si>
  <si>
    <t>Agbudje</t>
  </si>
  <si>
    <t>Clever</t>
  </si>
  <si>
    <t>Agboroh</t>
  </si>
  <si>
    <t>TERMINAL TANK FARM OPERATOR I</t>
  </si>
  <si>
    <t>FOT</t>
  </si>
  <si>
    <t>Anighoro</t>
  </si>
  <si>
    <t>Lucky</t>
  </si>
  <si>
    <t>Edemeraro</t>
  </si>
  <si>
    <t>EFERE</t>
  </si>
  <si>
    <t>Ekpiwre</t>
  </si>
  <si>
    <t>Eyela</t>
  </si>
  <si>
    <t>Lenna</t>
  </si>
  <si>
    <t>Graham</t>
  </si>
  <si>
    <t>Mamudu</t>
  </si>
  <si>
    <t>OPERATION TECHNICIAN (GAUGER)</t>
  </si>
  <si>
    <t>Guwor</t>
  </si>
  <si>
    <t>Imeh</t>
  </si>
  <si>
    <t>Oyindamola</t>
  </si>
  <si>
    <t>Obasare</t>
  </si>
  <si>
    <t>Sandra</t>
  </si>
  <si>
    <t>Okeboh</t>
  </si>
  <si>
    <t>Sibe Silas</t>
  </si>
  <si>
    <t>OKHUNU</t>
  </si>
  <si>
    <t>Dick</t>
  </si>
  <si>
    <t>Okpobia</t>
  </si>
  <si>
    <t>ONOSU</t>
  </si>
  <si>
    <t>Otti</t>
  </si>
  <si>
    <t>Helen</t>
  </si>
  <si>
    <t>Oviekpe</t>
  </si>
  <si>
    <t>Shuaib</t>
  </si>
  <si>
    <t>Yahaya</t>
  </si>
  <si>
    <t>Valery-Djamnone</t>
  </si>
  <si>
    <t>Risy</t>
  </si>
  <si>
    <t>O.NG.PTW.IFU.FAC.724FP</t>
  </si>
  <si>
    <t>Abudu</t>
  </si>
  <si>
    <t>James</t>
  </si>
  <si>
    <t>Valentine</t>
  </si>
  <si>
    <t>Akpobome</t>
  </si>
  <si>
    <t>Angbare</t>
  </si>
  <si>
    <t>NANAOPIRI</t>
  </si>
  <si>
    <t>BENSON</t>
  </si>
  <si>
    <t>Douglas</t>
  </si>
  <si>
    <t>Preye</t>
  </si>
  <si>
    <t>Ekpen</t>
  </si>
  <si>
    <t>Nwachukwu</t>
  </si>
  <si>
    <t>Nulem</t>
  </si>
  <si>
    <t>Wisdom</t>
  </si>
  <si>
    <t>Iruaga</t>
  </si>
  <si>
    <t>Enamodia</t>
  </si>
  <si>
    <t>IKPOR</t>
  </si>
  <si>
    <t>Olumeni</t>
  </si>
  <si>
    <t>Gabriel</t>
  </si>
  <si>
    <t>RADIO ROOM OPERATOR</t>
  </si>
  <si>
    <t>Okoyomo</t>
  </si>
  <si>
    <t>Bayode</t>
  </si>
  <si>
    <t>Ajugwo</t>
  </si>
  <si>
    <t>Chike</t>
  </si>
  <si>
    <t>Inaibo</t>
  </si>
  <si>
    <t>Ebi</t>
  </si>
  <si>
    <t>Adewale Julius</t>
  </si>
  <si>
    <t>Jesuorodge</t>
  </si>
  <si>
    <t>Ejiformah</t>
  </si>
  <si>
    <t>Ojelede</t>
  </si>
  <si>
    <t>Abada</t>
  </si>
  <si>
    <t>Ibru</t>
  </si>
  <si>
    <t>Kalejaiye</t>
  </si>
  <si>
    <t>Oluwaseyi</t>
  </si>
  <si>
    <t>OMOSUVBE</t>
  </si>
  <si>
    <t>MATTEW</t>
  </si>
  <si>
    <t>Okposo</t>
  </si>
  <si>
    <t>Goddey</t>
  </si>
  <si>
    <t>Ibarakunye</t>
  </si>
  <si>
    <t>Chidi</t>
  </si>
  <si>
    <t>Anaweokhai</t>
  </si>
  <si>
    <t>Esther</t>
  </si>
  <si>
    <t>Ebie</t>
  </si>
  <si>
    <t>Ichiehoke</t>
  </si>
  <si>
    <t>Okpere</t>
  </si>
  <si>
    <t>Oluku</t>
  </si>
  <si>
    <t>Humpfrey</t>
  </si>
  <si>
    <t>ENDURANCE</t>
  </si>
  <si>
    <t>WEDNESDAY</t>
  </si>
  <si>
    <t>Igbine</t>
  </si>
  <si>
    <t>Murphy</t>
  </si>
  <si>
    <t>OHWOKIRERUO</t>
  </si>
  <si>
    <t>Austine</t>
  </si>
  <si>
    <t>OSARETIN</t>
  </si>
  <si>
    <t>OMOSUZI</t>
  </si>
  <si>
    <t>Emokpae,</t>
  </si>
  <si>
    <t>Uyikpen</t>
  </si>
  <si>
    <t>Mbiji</t>
  </si>
  <si>
    <t>Ulori</t>
  </si>
  <si>
    <t>Miller</t>
  </si>
  <si>
    <t>Egbudiwe,</t>
  </si>
  <si>
    <t>Okala,</t>
  </si>
  <si>
    <t>Ndubuisi</t>
  </si>
  <si>
    <t>Patrick Onoriodo</t>
  </si>
  <si>
    <t>Kumahor C.</t>
  </si>
  <si>
    <t xml:space="preserve">FIELD SUPERVISOR </t>
  </si>
  <si>
    <t>Esonbi</t>
  </si>
  <si>
    <t>Osarenkhoe</t>
  </si>
  <si>
    <t>Nosa Glory</t>
  </si>
  <si>
    <t>Boni</t>
  </si>
  <si>
    <t>Madu</t>
  </si>
  <si>
    <t>Ibewunjo</t>
  </si>
  <si>
    <t>Osarumwense</t>
  </si>
  <si>
    <t>Omoregie</t>
  </si>
  <si>
    <t>Akhibi</t>
  </si>
  <si>
    <t>Jude</t>
  </si>
  <si>
    <t>Ofomala</t>
  </si>
  <si>
    <t>Ugwu</t>
  </si>
  <si>
    <t>Oviriara</t>
  </si>
  <si>
    <t>Okinedo</t>
  </si>
  <si>
    <t>OSIAGIE</t>
  </si>
  <si>
    <t>ADENIGBA</t>
  </si>
  <si>
    <t>SEGUN</t>
  </si>
  <si>
    <t>OBOH</t>
  </si>
  <si>
    <t>GEORGE</t>
  </si>
  <si>
    <t>BASARABO</t>
  </si>
  <si>
    <t>OGUNDARE</t>
  </si>
  <si>
    <t>OLUWASEYE</t>
  </si>
  <si>
    <t>TERRY</t>
  </si>
  <si>
    <t>OBAHOR</t>
  </si>
  <si>
    <t>OMAWUNMI</t>
  </si>
  <si>
    <t>TUKOROGHA</t>
  </si>
  <si>
    <t>ANORUSE</t>
  </si>
  <si>
    <t>FREDERICK</t>
  </si>
  <si>
    <t>OKWUNZE</t>
  </si>
  <si>
    <t>KELECHI</t>
  </si>
  <si>
    <t>IYELAGHA</t>
  </si>
  <si>
    <t>OGOKEME BEST</t>
  </si>
  <si>
    <t>Bassey</t>
  </si>
  <si>
    <t>German</t>
  </si>
  <si>
    <t>Adeniyi</t>
  </si>
  <si>
    <t>Abiodun Richard</t>
  </si>
  <si>
    <t>Emokpae</t>
  </si>
  <si>
    <t>Ehi</t>
  </si>
  <si>
    <t>UGHELLI PUMPING STATION</t>
  </si>
  <si>
    <t>Biokoro</t>
  </si>
  <si>
    <t>Edoziem</t>
  </si>
  <si>
    <t>Daniel Ikechukwu</t>
  </si>
  <si>
    <t>Ogueri</t>
  </si>
  <si>
    <t>% of Total NGN to HCD</t>
  </si>
  <si>
    <t>Estimated 3% HCD Cost (NGN)</t>
  </si>
  <si>
    <t>3% HCD QTY IN PO (SAP Allowed 3-Digit Max)</t>
  </si>
  <si>
    <t>Actual 3% HCD Cost (NGN)</t>
  </si>
  <si>
    <t>HCD (%)</t>
  </si>
  <si>
    <t>YEAR 3 HCD COST IN CONTRACT (NGN)</t>
  </si>
  <si>
    <t>Total sum for BFM (NGN)</t>
  </si>
  <si>
    <t>Total sum for BFM (fUSD)</t>
  </si>
  <si>
    <t>ASSET MANAGEMENT</t>
  </si>
  <si>
    <t>C.NG.PCW.DF.98.706.1238 (30082251)</t>
  </si>
  <si>
    <t>C.NG.PCW.DF.98.701.1238 (30082249)</t>
  </si>
  <si>
    <t>C.NG.SAG.DG.12.206.1238</t>
  </si>
  <si>
    <t>Ogbodu Oghenerume</t>
  </si>
  <si>
    <t>Jackie Inch</t>
  </si>
  <si>
    <t>SPDC PERFORMANCE UNIT</t>
  </si>
  <si>
    <t>Production Support</t>
  </si>
  <si>
    <t>Safety East</t>
  </si>
  <si>
    <t>Ide John</t>
  </si>
  <si>
    <t>Okodugha Gabriel</t>
  </si>
  <si>
    <t>HSSE SUPERVISOR</t>
  </si>
  <si>
    <t>Eboigbe</t>
  </si>
  <si>
    <t>Iyare Andrew</t>
  </si>
  <si>
    <t>Ajaja</t>
  </si>
  <si>
    <t>David Bamidele</t>
  </si>
  <si>
    <t>Adegor</t>
  </si>
  <si>
    <t>ADELUSI</t>
  </si>
  <si>
    <t>Temitope Emmanuel</t>
  </si>
  <si>
    <t>Kerri</t>
  </si>
  <si>
    <t xml:space="preserve"> Amber</t>
  </si>
  <si>
    <t>Ultimate</t>
  </si>
  <si>
    <t xml:space="preserve">Ijeoma </t>
  </si>
  <si>
    <t>Honour</t>
  </si>
  <si>
    <t xml:space="preserve">Ayeni </t>
  </si>
  <si>
    <t>Tamiyu</t>
  </si>
  <si>
    <t>Onumbu</t>
  </si>
  <si>
    <t>Shyngle C</t>
  </si>
  <si>
    <t>Selekebina</t>
  </si>
  <si>
    <t>Willie</t>
  </si>
  <si>
    <t xml:space="preserve">KOYA </t>
  </si>
  <si>
    <t>Johnmark</t>
  </si>
  <si>
    <t>Iwezu</t>
  </si>
  <si>
    <t>Kachikwu Joseph</t>
  </si>
  <si>
    <t>Okonta</t>
  </si>
  <si>
    <t>Raymond</t>
  </si>
  <si>
    <t>WEST</t>
  </si>
  <si>
    <t>ETOKWUDO</t>
  </si>
  <si>
    <t xml:space="preserve">CHINEDU </t>
  </si>
  <si>
    <t>EKPE</t>
  </si>
  <si>
    <t>AGHWORO</t>
  </si>
  <si>
    <t xml:space="preserve">JUANITA </t>
  </si>
  <si>
    <t>TERKURA</t>
  </si>
  <si>
    <t xml:space="preserve"> BEN</t>
  </si>
  <si>
    <t>UKPONMWAN</t>
  </si>
  <si>
    <t xml:space="preserve"> JOHNBULL </t>
  </si>
  <si>
    <t>Total</t>
  </si>
  <si>
    <t>Land</t>
  </si>
  <si>
    <t>Central</t>
  </si>
  <si>
    <t>Central East</t>
  </si>
  <si>
    <t>Gbaran_KOCR</t>
  </si>
  <si>
    <t>Mijinyawa Abdulrahman</t>
  </si>
  <si>
    <t xml:space="preserve">Okahia Victor </t>
  </si>
  <si>
    <t>4LE</t>
  </si>
  <si>
    <t>O.NG.PAE.GBG.FAC.71300</t>
  </si>
  <si>
    <t>Amangala</t>
  </si>
  <si>
    <t>Peace</t>
  </si>
  <si>
    <t>Female</t>
  </si>
  <si>
    <t xml:space="preserve">GBARAN UBIE </t>
  </si>
  <si>
    <t>Bridgsite Nig. Ltd</t>
  </si>
  <si>
    <t>Dunka</t>
  </si>
  <si>
    <t>Gideon</t>
  </si>
  <si>
    <t>Male</t>
  </si>
  <si>
    <t>Eweriku</t>
  </si>
  <si>
    <t>Hope</t>
  </si>
  <si>
    <t>Chikwuemeka</t>
  </si>
  <si>
    <t>Somba</t>
  </si>
  <si>
    <t>Tulagha</t>
  </si>
  <si>
    <t>Julian</t>
  </si>
  <si>
    <t>Enwereonye</t>
  </si>
  <si>
    <t xml:space="preserve"> Nwaedozie Gerald </t>
  </si>
  <si>
    <t>Garba</t>
  </si>
  <si>
    <t>Georgewill</t>
  </si>
  <si>
    <t>Toby Alali</t>
  </si>
  <si>
    <t>4KC</t>
  </si>
  <si>
    <t>O.NG.PAE.KCF.FAC.71300</t>
  </si>
  <si>
    <t>Nwosu</t>
  </si>
  <si>
    <t>KOLOCREEK</t>
  </si>
  <si>
    <t>Iwuala</t>
  </si>
  <si>
    <t>Belinda</t>
  </si>
  <si>
    <t>Okee</t>
  </si>
  <si>
    <t>Anita</t>
  </si>
  <si>
    <t>TELECOM/COMMUNICATION ENGINEER</t>
  </si>
  <si>
    <t>Ideinyebo</t>
  </si>
  <si>
    <t>Umeaku</t>
  </si>
  <si>
    <t xml:space="preserve"> Alex Oluchi</t>
  </si>
  <si>
    <t>Ikpe</t>
  </si>
  <si>
    <t>Prince</t>
  </si>
  <si>
    <t>Abejide</t>
  </si>
  <si>
    <t>Taiwo</t>
  </si>
  <si>
    <t>Akinyele</t>
  </si>
  <si>
    <t>Adire</t>
  </si>
  <si>
    <t>Azibodi</t>
  </si>
  <si>
    <t>Sirleaf</t>
  </si>
  <si>
    <t>Bridget</t>
  </si>
  <si>
    <t>Ebitonye</t>
  </si>
  <si>
    <t>Okpotolomo</t>
  </si>
  <si>
    <t>Alade</t>
  </si>
  <si>
    <t>Chikezie</t>
  </si>
  <si>
    <t>Mary</t>
  </si>
  <si>
    <t xml:space="preserve">Nun River </t>
  </si>
  <si>
    <t>O.NG.PBE.NUF.FAC.71300</t>
  </si>
  <si>
    <t>ECHEWISI</t>
  </si>
  <si>
    <t>GOLD AMARACHI</t>
  </si>
  <si>
    <t>NUN-RIVER</t>
  </si>
  <si>
    <t>Nkaogu</t>
  </si>
  <si>
    <t>Jasper</t>
  </si>
  <si>
    <t xml:space="preserve">O.NG.PAE.GBA.FAC.71300  </t>
  </si>
  <si>
    <t>Udjor</t>
  </si>
  <si>
    <t>O.NG.PAE.GBE.FAC.71300   </t>
  </si>
  <si>
    <t>Echendu</t>
  </si>
  <si>
    <t xml:space="preserve"> Joseph Chijioke    </t>
  </si>
  <si>
    <t>Nnamdi</t>
  </si>
  <si>
    <t>Perekibena</t>
  </si>
  <si>
    <t>Benson</t>
  </si>
  <si>
    <t>Otus</t>
  </si>
  <si>
    <t>Destiny</t>
  </si>
  <si>
    <t>Olele</t>
  </si>
  <si>
    <t>Azuka</t>
  </si>
  <si>
    <t>Ebiye</t>
  </si>
  <si>
    <t>Kologha</t>
  </si>
  <si>
    <t>Ezenogha</t>
  </si>
  <si>
    <t>Naomi</t>
  </si>
  <si>
    <t>Olaka</t>
  </si>
  <si>
    <t>Apoh</t>
  </si>
  <si>
    <t>Tarila</t>
  </si>
  <si>
    <t>Ikechukwu</t>
  </si>
  <si>
    <t>Okpobo</t>
  </si>
  <si>
    <t>Sydney Ebikobowei</t>
  </si>
  <si>
    <t>Timothy</t>
  </si>
  <si>
    <t>Fab-Eme</t>
  </si>
  <si>
    <t>Robinson</t>
  </si>
  <si>
    <t>Ogaga</t>
  </si>
  <si>
    <t>Zomare</t>
  </si>
  <si>
    <t>Okpise</t>
  </si>
  <si>
    <t>Erezi</t>
  </si>
  <si>
    <t>Azubike</t>
  </si>
  <si>
    <t>Ekarika</t>
  </si>
  <si>
    <t>Nse-Obong Udo</t>
  </si>
  <si>
    <t>Uzoka</t>
  </si>
  <si>
    <t xml:space="preserve">O.NG.PAE.GBF.FAC.71300  </t>
  </si>
  <si>
    <t>Uyabaragha</t>
  </si>
  <si>
    <t>FIELD OPERATOR II</t>
  </si>
  <si>
    <t>Ariyo</t>
  </si>
  <si>
    <t>Peary Oluwayomi</t>
  </si>
  <si>
    <t>Adjara</t>
  </si>
  <si>
    <t>Bernard</t>
  </si>
  <si>
    <t>Nyenke</t>
  </si>
  <si>
    <t>Onuoha</t>
  </si>
  <si>
    <t>Juliet</t>
  </si>
  <si>
    <t>Oyabrade</t>
  </si>
  <si>
    <t>Okpogbo</t>
  </si>
  <si>
    <t>Inewari</t>
  </si>
  <si>
    <t>Ayafa</t>
  </si>
  <si>
    <t>Kalaoru</t>
  </si>
  <si>
    <t>Sabou</t>
  </si>
  <si>
    <t>Oluwakemi</t>
  </si>
  <si>
    <t>Sanni</t>
  </si>
  <si>
    <t>Eneh</t>
  </si>
  <si>
    <t>Chinonso</t>
  </si>
  <si>
    <t>Tonye</t>
  </si>
  <si>
    <t>Princewill</t>
  </si>
  <si>
    <t>Bara-Hart</t>
  </si>
  <si>
    <t>Oyida</t>
  </si>
  <si>
    <t>Willabo</t>
  </si>
  <si>
    <t>Biobele</t>
  </si>
  <si>
    <t>Igonikon</t>
  </si>
  <si>
    <t>Sokore</t>
  </si>
  <si>
    <t>Edna</t>
  </si>
  <si>
    <t>Samson</t>
  </si>
  <si>
    <t>Erastus</t>
  </si>
  <si>
    <t>Omoniyi</t>
  </si>
  <si>
    <t>Olakunle</t>
  </si>
  <si>
    <t>Auta</t>
  </si>
  <si>
    <t>Alaowei</t>
  </si>
  <si>
    <t xml:space="preserve">Soku </t>
  </si>
  <si>
    <t>4SO</t>
  </si>
  <si>
    <t>O.NG.PBE.SKG.FAC.71300</t>
  </si>
  <si>
    <t>Attah</t>
  </si>
  <si>
    <t>Tunde</t>
  </si>
  <si>
    <t>Soku</t>
  </si>
  <si>
    <t>Onengiye-Ofori</t>
  </si>
  <si>
    <t>Young-Arney </t>
  </si>
  <si>
    <t>LOGISTIC SUPERVISOR (COORDINATOR)</t>
  </si>
  <si>
    <t>Eberoma</t>
  </si>
  <si>
    <t>Matthew</t>
  </si>
  <si>
    <t>Iwunze</t>
  </si>
  <si>
    <t>Fedel</t>
  </si>
  <si>
    <t>Debekeme</t>
  </si>
  <si>
    <t>Miebe</t>
  </si>
  <si>
    <t>Ohochukwu</t>
  </si>
  <si>
    <t>Chukwuji</t>
  </si>
  <si>
    <t>Ireneus</t>
  </si>
  <si>
    <t>Owen</t>
  </si>
  <si>
    <t>Irabor</t>
  </si>
  <si>
    <t>Kelly</t>
  </si>
  <si>
    <t>Num</t>
  </si>
  <si>
    <t>Isaac</t>
  </si>
  <si>
    <t>Dennis</t>
  </si>
  <si>
    <t>Nwosuocha</t>
  </si>
  <si>
    <t>Chinedu</t>
  </si>
  <si>
    <t>Awekuoye</t>
  </si>
  <si>
    <t>Imiete</t>
  </si>
  <si>
    <t>Sampson</t>
  </si>
  <si>
    <t>Fynface</t>
  </si>
  <si>
    <t>Umedo</t>
  </si>
  <si>
    <t>Caleb</t>
  </si>
  <si>
    <t>Torutein</t>
  </si>
  <si>
    <t>Ebi-Ebi</t>
  </si>
  <si>
    <t>Oyibo</t>
  </si>
  <si>
    <t>Okukere</t>
  </si>
  <si>
    <t>Patrick</t>
  </si>
  <si>
    <t>Ibedangha</t>
  </si>
  <si>
    <t>JUSTUS</t>
  </si>
  <si>
    <t>JOEL</t>
  </si>
  <si>
    <t>BINTEI</t>
  </si>
  <si>
    <t>DICKSON</t>
  </si>
  <si>
    <t xml:space="preserve">ASAIGBE </t>
  </si>
  <si>
    <t>POUBENI</t>
  </si>
  <si>
    <t>ODILI</t>
  </si>
  <si>
    <t>STEVE</t>
  </si>
  <si>
    <t>Ananotu</t>
  </si>
  <si>
    <t>Obinna</t>
  </si>
  <si>
    <t>Okachukwu</t>
  </si>
  <si>
    <t>Amechi</t>
  </si>
  <si>
    <t>Etukudo</t>
  </si>
  <si>
    <t>Alloysius</t>
  </si>
  <si>
    <t>Ademu</t>
  </si>
  <si>
    <t>Gold</t>
  </si>
  <si>
    <t>PERMIT CORDINATION FACILITY SUPPORT</t>
  </si>
  <si>
    <t xml:space="preserve">Jerry </t>
  </si>
  <si>
    <t>Jane</t>
  </si>
  <si>
    <t>Noel</t>
  </si>
  <si>
    <t>Princess</t>
  </si>
  <si>
    <t>Ayoka</t>
  </si>
  <si>
    <t>Yeseibo</t>
  </si>
  <si>
    <t>Miene</t>
  </si>
  <si>
    <t>Omubo</t>
  </si>
  <si>
    <t>Fingite</t>
  </si>
  <si>
    <t>Okpe</t>
  </si>
  <si>
    <t>Kingsley</t>
  </si>
  <si>
    <t>Didi</t>
  </si>
  <si>
    <t>Osuji</t>
  </si>
  <si>
    <t>Lazarus</t>
  </si>
  <si>
    <t>Nimi</t>
  </si>
  <si>
    <t>Godwill</t>
  </si>
  <si>
    <t>Toba</t>
  </si>
  <si>
    <t>Ayeni</t>
  </si>
  <si>
    <t>Ayebanoah</t>
  </si>
  <si>
    <t>Jim</t>
  </si>
  <si>
    <t>Tebepina</t>
  </si>
  <si>
    <t>Tufatari</t>
  </si>
  <si>
    <t>Ofoegbu</t>
  </si>
  <si>
    <t>Chika</t>
  </si>
  <si>
    <t>Oguobi</t>
  </si>
  <si>
    <t>Uche</t>
  </si>
  <si>
    <t>Rimi</t>
  </si>
  <si>
    <t>Mbah.</t>
  </si>
  <si>
    <t>Bertrand</t>
  </si>
  <si>
    <t>Oguamanam</t>
  </si>
  <si>
    <t>Tobechukwu</t>
  </si>
  <si>
    <t>Okoloba</t>
  </si>
  <si>
    <t>Azibanen</t>
  </si>
  <si>
    <t>Ibomo</t>
  </si>
  <si>
    <t>Martins</t>
  </si>
  <si>
    <t>Nnadozie</t>
  </si>
  <si>
    <t>Chibuike</t>
  </si>
  <si>
    <t>Erefagha</t>
  </si>
  <si>
    <t>Thankgod</t>
  </si>
  <si>
    <t>Okonkwo</t>
  </si>
  <si>
    <t>Solomon</t>
  </si>
  <si>
    <t>.K. Ikhile</t>
  </si>
  <si>
    <t>Ukpu</t>
  </si>
  <si>
    <t>Moegbuniwe</t>
  </si>
  <si>
    <t>Olugbenga</t>
  </si>
  <si>
    <t>Oluwafemi</t>
  </si>
  <si>
    <t>Igah</t>
  </si>
  <si>
    <t>Fredrick</t>
  </si>
  <si>
    <t>Eisa</t>
  </si>
  <si>
    <t>Jimoh</t>
  </si>
  <si>
    <t>Ajie</t>
  </si>
  <si>
    <t>Elemchukwu</t>
  </si>
  <si>
    <t>Hilary</t>
  </si>
  <si>
    <t>Opukiri</t>
  </si>
  <si>
    <t>Okechukwu</t>
  </si>
  <si>
    <t>Onwuchekwa</t>
  </si>
  <si>
    <t>Anabraba</t>
  </si>
  <si>
    <t>Yekini</t>
  </si>
  <si>
    <t>Nurudeen</t>
  </si>
  <si>
    <t>Onyirioha</t>
  </si>
  <si>
    <t>Dighobo</t>
  </si>
  <si>
    <t>Ogbonna</t>
  </si>
  <si>
    <t>Ayodele</t>
  </si>
  <si>
    <t>Oni</t>
  </si>
  <si>
    <t>Mgbemena</t>
  </si>
  <si>
    <t>Tolukorimi</t>
  </si>
  <si>
    <t>Ogadi</t>
  </si>
  <si>
    <t>Onibere</t>
  </si>
  <si>
    <t>Godknows</t>
  </si>
  <si>
    <t>Iwariso</t>
  </si>
  <si>
    <t>Osigheni</t>
  </si>
  <si>
    <t>Otsemaye</t>
  </si>
  <si>
    <t>Ogba</t>
  </si>
  <si>
    <t>Godspower</t>
  </si>
  <si>
    <t>Airhienbuwa</t>
  </si>
  <si>
    <t>Success</t>
  </si>
  <si>
    <t>Akuro</t>
  </si>
  <si>
    <t>Kodjo</t>
  </si>
  <si>
    <t>Fekoweimo</t>
  </si>
  <si>
    <t>ONOVO</t>
  </si>
  <si>
    <t>JERRY</t>
  </si>
  <si>
    <t>CHIKA</t>
  </si>
  <si>
    <t>ONWUTEAKA</t>
  </si>
  <si>
    <t>Tochukwu</t>
  </si>
  <si>
    <t>Oshodi</t>
  </si>
  <si>
    <t>Lekan</t>
  </si>
  <si>
    <t>Egileonisofien</t>
  </si>
  <si>
    <t>Obokieho</t>
  </si>
  <si>
    <t>Ugbetanye</t>
  </si>
  <si>
    <t>SFF MARK 1 SUPPORT ANALYST</t>
  </si>
  <si>
    <t>Ebitu</t>
  </si>
  <si>
    <t>Emuesiri</t>
  </si>
  <si>
    <t>Eta</t>
  </si>
  <si>
    <t>Osazuwa</t>
  </si>
  <si>
    <t>Obasuyi</t>
  </si>
  <si>
    <t>Rowland</t>
  </si>
  <si>
    <t>Kanu</t>
  </si>
  <si>
    <t>Ofonime</t>
  </si>
  <si>
    <t>Udoeko</t>
  </si>
  <si>
    <t>Idongesit</t>
  </si>
  <si>
    <t>Egharevba</t>
  </si>
  <si>
    <t>Umahi</t>
  </si>
  <si>
    <t>ASSET SUPPORT</t>
  </si>
  <si>
    <t>IA</t>
  </si>
  <si>
    <t>Feboke</t>
  </si>
  <si>
    <t>Rosemary</t>
  </si>
  <si>
    <t>Teknikio</t>
  </si>
  <si>
    <t>Believe</t>
  </si>
  <si>
    <t>PLANNER</t>
  </si>
  <si>
    <t>Agoawuike</t>
  </si>
  <si>
    <t>Israel</t>
  </si>
  <si>
    <t>MECHANICAL ENGINEER</t>
  </si>
  <si>
    <t xml:space="preserve">Bonny </t>
  </si>
  <si>
    <t>4TE</t>
  </si>
  <si>
    <t>O.NG.PTE.EXX.FAC.71300</t>
  </si>
  <si>
    <t>Abangwu</t>
  </si>
  <si>
    <t>Bonny Terminal</t>
  </si>
  <si>
    <t>Abbey</t>
  </si>
  <si>
    <t>Lesile</t>
  </si>
  <si>
    <t>Adike</t>
  </si>
  <si>
    <t>Horsefall</t>
  </si>
  <si>
    <t>Aguguo</t>
  </si>
  <si>
    <t>Aguh</t>
  </si>
  <si>
    <t>Kelvin</t>
  </si>
  <si>
    <t>O.NG.PTE.PTK.FAC.71300</t>
  </si>
  <si>
    <t>Aguma</t>
  </si>
  <si>
    <t>Akande</t>
  </si>
  <si>
    <t>BONNY TERMINAL TANK FARM OPERATOR I</t>
  </si>
  <si>
    <t>Akaniyene</t>
  </si>
  <si>
    <t>Akpan</t>
  </si>
  <si>
    <t>Akubueze</t>
  </si>
  <si>
    <t>Al-Aziz</t>
  </si>
  <si>
    <t>Amachree</t>
  </si>
  <si>
    <t>Iyalaemi</t>
  </si>
  <si>
    <t>Amauche</t>
  </si>
  <si>
    <t>Nnaemeka</t>
  </si>
  <si>
    <t>Anieh</t>
  </si>
  <si>
    <t>Archison</t>
  </si>
  <si>
    <t>Okpozu</t>
  </si>
  <si>
    <t>Avweriso</t>
  </si>
  <si>
    <t>Odjegba</t>
  </si>
  <si>
    <t>Azoro</t>
  </si>
  <si>
    <t>Bameyi</t>
  </si>
  <si>
    <t>Bamson</t>
  </si>
  <si>
    <t>Ibiwari</t>
  </si>
  <si>
    <t>Banigo</t>
  </si>
  <si>
    <t>Akie</t>
  </si>
  <si>
    <t>Ellis</t>
  </si>
  <si>
    <t>Gladys</t>
  </si>
  <si>
    <t>Melvin</t>
  </si>
  <si>
    <t>Belema</t>
  </si>
  <si>
    <t>Stella</t>
  </si>
  <si>
    <t>Bello</t>
  </si>
  <si>
    <t>Adams</t>
  </si>
  <si>
    <t>Bennedict</t>
  </si>
  <si>
    <t>Biritenkumo</t>
  </si>
  <si>
    <t>Boma</t>
  </si>
  <si>
    <t>Jumbo</t>
  </si>
  <si>
    <t>Braide</t>
  </si>
  <si>
    <t>Briggs</t>
  </si>
  <si>
    <t>Soibi</t>
  </si>
  <si>
    <t>Bright</t>
  </si>
  <si>
    <t>Okere</t>
  </si>
  <si>
    <t>BONNY OPERATION TECHNICIAN (GAUGER)</t>
  </si>
  <si>
    <t>Brown</t>
  </si>
  <si>
    <t>Bukoye</t>
  </si>
  <si>
    <t>Adebisi</t>
  </si>
  <si>
    <t>Nnodim</t>
  </si>
  <si>
    <t>Onyi</t>
  </si>
  <si>
    <t>Chuku</t>
  </si>
  <si>
    <t>Chukwuemeka</t>
  </si>
  <si>
    <t>Ejinkoye</t>
  </si>
  <si>
    <t>Smart</t>
  </si>
  <si>
    <t>Dan-Jumbo</t>
  </si>
  <si>
    <t>Ada</t>
  </si>
  <si>
    <t>Digbani</t>
  </si>
  <si>
    <t>Ogbeba-Syer</t>
  </si>
  <si>
    <t>Dominic</t>
  </si>
  <si>
    <t>Edem</t>
  </si>
  <si>
    <t>Hart</t>
  </si>
  <si>
    <t>Efele</t>
  </si>
  <si>
    <t>Anderson</t>
  </si>
  <si>
    <t>Egwoh</t>
  </si>
  <si>
    <t>Marian</t>
  </si>
  <si>
    <t>Ejiogu</t>
  </si>
  <si>
    <t>Nyagazie</t>
  </si>
  <si>
    <t>Ekanem</t>
  </si>
  <si>
    <t>Imoh</t>
  </si>
  <si>
    <t>Eluma</t>
  </si>
  <si>
    <t>Esezobor</t>
  </si>
  <si>
    <t>Etire</t>
  </si>
  <si>
    <t>Etulan</t>
  </si>
  <si>
    <t>Adu</t>
  </si>
  <si>
    <t>Eyeghre</t>
  </si>
  <si>
    <t>Onome</t>
  </si>
  <si>
    <t>Ajayi</t>
  </si>
  <si>
    <t>Friday</t>
  </si>
  <si>
    <t>Amune</t>
  </si>
  <si>
    <t>Goddy</t>
  </si>
  <si>
    <t>Goodhead</t>
  </si>
  <si>
    <t>Godson</t>
  </si>
  <si>
    <t>Godwin</t>
  </si>
  <si>
    <t>Abah</t>
  </si>
  <si>
    <t>Green</t>
  </si>
  <si>
    <t>Godfrey</t>
  </si>
  <si>
    <t>Lydia</t>
  </si>
  <si>
    <t>Halliday</t>
  </si>
  <si>
    <t>Afie</t>
  </si>
  <si>
    <t>Harcourt</t>
  </si>
  <si>
    <t>Allison</t>
  </si>
  <si>
    <t>Christiana</t>
  </si>
  <si>
    <t>Horace</t>
  </si>
  <si>
    <t>Ibiama</t>
  </si>
  <si>
    <t>Idima</t>
  </si>
  <si>
    <t>Josaiah</t>
  </si>
  <si>
    <t>Ifeanyi</t>
  </si>
  <si>
    <t>Okonto</t>
  </si>
  <si>
    <t>Igbina</t>
  </si>
  <si>
    <t>Stowe</t>
  </si>
  <si>
    <t>Iheanacho</t>
  </si>
  <si>
    <t>Marcel</t>
  </si>
  <si>
    <t>Inaku</t>
  </si>
  <si>
    <t>Irete</t>
  </si>
  <si>
    <t>Irimagha</t>
  </si>
  <si>
    <t>Mercy</t>
  </si>
  <si>
    <t>Donald</t>
  </si>
  <si>
    <t>Itamah</t>
  </si>
  <si>
    <t>Iwe</t>
  </si>
  <si>
    <t>Iwowari</t>
  </si>
  <si>
    <t>Pepple</t>
  </si>
  <si>
    <t>Jaja</t>
  </si>
  <si>
    <t>Victoria</t>
  </si>
  <si>
    <t>Japheth</t>
  </si>
  <si>
    <t>Egede</t>
  </si>
  <si>
    <t>Joe</t>
  </si>
  <si>
    <t>Mojaye</t>
  </si>
  <si>
    <t>Uduobholo</t>
  </si>
  <si>
    <t>Omugbe</t>
  </si>
  <si>
    <t>Onwe</t>
  </si>
  <si>
    <t>Johnbull</t>
  </si>
  <si>
    <t>Jonathan</t>
  </si>
  <si>
    <t>Orogun</t>
  </si>
  <si>
    <t>Blessing</t>
  </si>
  <si>
    <t>Macdonald</t>
  </si>
  <si>
    <t>Joshua</t>
  </si>
  <si>
    <t>Ibanibo</t>
  </si>
  <si>
    <t>Kassim</t>
  </si>
  <si>
    <t>Rasheed</t>
  </si>
  <si>
    <t>Oisa</t>
  </si>
  <si>
    <t>Lawson</t>
  </si>
  <si>
    <t>Emem</t>
  </si>
  <si>
    <t>Ibinabo</t>
  </si>
  <si>
    <t>Nengi</t>
  </si>
  <si>
    <t>Ngam</t>
  </si>
  <si>
    <t>Odinaka</t>
  </si>
  <si>
    <t>Fairtex Integrated Services</t>
  </si>
  <si>
    <t>Nlede</t>
  </si>
  <si>
    <t>Saturday</t>
  </si>
  <si>
    <t>Nnali</t>
  </si>
  <si>
    <t>Nwawuike</t>
  </si>
  <si>
    <t>Nzekeeh</t>
  </si>
  <si>
    <t>Okwudili</t>
  </si>
  <si>
    <t>Ochigbo</t>
  </si>
  <si>
    <t>Odhigu</t>
  </si>
  <si>
    <t>Odion</t>
  </si>
  <si>
    <t>Vincent Owean</t>
  </si>
  <si>
    <t>Odoemene</t>
  </si>
  <si>
    <t>Emeka</t>
  </si>
  <si>
    <t>Ofuoma</t>
  </si>
  <si>
    <t>Ogunsola</t>
  </si>
  <si>
    <t>Oha</t>
  </si>
  <si>
    <t>Oji</t>
  </si>
  <si>
    <t>Bob</t>
  </si>
  <si>
    <t>Okafor</t>
  </si>
  <si>
    <t>Vincent</t>
  </si>
  <si>
    <t>Okpo</t>
  </si>
  <si>
    <t>Okposio</t>
  </si>
  <si>
    <t>Benjamin</t>
  </si>
  <si>
    <t>Otsonu</t>
  </si>
  <si>
    <t>Olumba</t>
  </si>
  <si>
    <t>Oluwayemi</t>
  </si>
  <si>
    <t>Olujide</t>
  </si>
  <si>
    <t>Omogbemi</t>
  </si>
  <si>
    <t>Omonokhua</t>
  </si>
  <si>
    <t>Omosu</t>
  </si>
  <si>
    <t>Stanley</t>
  </si>
  <si>
    <t>Onoriode</t>
  </si>
  <si>
    <t>Tommy</t>
  </si>
  <si>
    <t>Onwukwe</t>
  </si>
  <si>
    <t>Onyegbulam</t>
  </si>
  <si>
    <t>Onyendi</t>
  </si>
  <si>
    <t>Opene</t>
  </si>
  <si>
    <t>Oliseh</t>
  </si>
  <si>
    <t>Otoko</t>
  </si>
  <si>
    <t>Paulinus</t>
  </si>
  <si>
    <t>Oyor</t>
  </si>
  <si>
    <t>Sylvanus</t>
  </si>
  <si>
    <t>Pogoi</t>
  </si>
  <si>
    <t>Simeon</t>
  </si>
  <si>
    <t>Pollyn</t>
  </si>
  <si>
    <t>Eldred</t>
  </si>
  <si>
    <t>Praise</t>
  </si>
  <si>
    <t>Ufomandu</t>
  </si>
  <si>
    <t>Saiki</t>
  </si>
  <si>
    <t>Peters</t>
  </si>
  <si>
    <t>Salami</t>
  </si>
  <si>
    <t>Miracle</t>
  </si>
  <si>
    <t>Sambo</t>
  </si>
  <si>
    <t>Ashinyetoua</t>
  </si>
  <si>
    <t>Tubonimi</t>
  </si>
  <si>
    <t>Smith</t>
  </si>
  <si>
    <t>Aniekan</t>
  </si>
  <si>
    <t>Spiff</t>
  </si>
  <si>
    <t>Berimote</t>
  </si>
  <si>
    <t>Tyger</t>
  </si>
  <si>
    <t>Tamunoikeasigha</t>
  </si>
  <si>
    <t>Tamunokuro</t>
  </si>
  <si>
    <t>Benstowe</t>
  </si>
  <si>
    <t>Udoh</t>
  </si>
  <si>
    <t>Russell</t>
  </si>
  <si>
    <t>Udommah</t>
  </si>
  <si>
    <t>Udop</t>
  </si>
  <si>
    <t>Ugochukwu</t>
  </si>
  <si>
    <t>Onyenekwe</t>
  </si>
  <si>
    <t>Unyeawaji</t>
  </si>
  <si>
    <t>Dogbe</t>
  </si>
  <si>
    <t>Abiogbe</t>
  </si>
  <si>
    <t>Adeyemi</t>
  </si>
  <si>
    <t>Bolatito</t>
  </si>
  <si>
    <t>Rabiu</t>
  </si>
  <si>
    <t>Ajao</t>
  </si>
  <si>
    <t>Taofeek</t>
  </si>
  <si>
    <t>Idamiebi</t>
  </si>
  <si>
    <t>Atabe</t>
  </si>
  <si>
    <t>Parkson</t>
  </si>
  <si>
    <t>Atu</t>
  </si>
  <si>
    <t>Jon</t>
  </si>
  <si>
    <t>Baah</t>
  </si>
  <si>
    <t>Borgu</t>
  </si>
  <si>
    <t>Miebi</t>
  </si>
  <si>
    <t>Igelle</t>
  </si>
  <si>
    <t>Ebonine</t>
  </si>
  <si>
    <t>Uzoma</t>
  </si>
  <si>
    <t>Effiong</t>
  </si>
  <si>
    <t>Ekeh</t>
  </si>
  <si>
    <t>Nkogbu</t>
  </si>
  <si>
    <t>Eniefiok</t>
  </si>
  <si>
    <t>Ephraim</t>
  </si>
  <si>
    <t>Enu</t>
  </si>
  <si>
    <t>Alex</t>
  </si>
  <si>
    <t>Enyi </t>
  </si>
  <si>
    <t>Progress</t>
  </si>
  <si>
    <t>Eweama</t>
  </si>
  <si>
    <t>Haruna</t>
  </si>
  <si>
    <t>Malachi</t>
  </si>
  <si>
    <t>Chima</t>
  </si>
  <si>
    <t>Nabo</t>
  </si>
  <si>
    <t>Bestman</t>
  </si>
  <si>
    <t>Obazee </t>
  </si>
  <si>
    <t>Osama</t>
  </si>
  <si>
    <t>Oganno</t>
  </si>
  <si>
    <t>Oguzie</t>
  </si>
  <si>
    <t>Igbokwe</t>
  </si>
  <si>
    <t>Olarewaju</t>
  </si>
  <si>
    <t>Oluseye</t>
  </si>
  <si>
    <t>Badejo</t>
  </si>
  <si>
    <t>Mojuetan</t>
  </si>
  <si>
    <t xml:space="preserve">Mobaoritse   </t>
  </si>
  <si>
    <t>INSTRUMENT ENGINEER</t>
  </si>
  <si>
    <t>Benok Consolidated</t>
  </si>
  <si>
    <t>Orukpe</t>
  </si>
  <si>
    <t>Ramsey</t>
  </si>
  <si>
    <t>Chukwudi</t>
  </si>
  <si>
    <t>ELECTRICAL ENGINEER</t>
  </si>
  <si>
    <t>Otto</t>
  </si>
  <si>
    <t>Wisdom C.</t>
  </si>
  <si>
    <t>O.NG.PBE.SKF.FAC.71300</t>
  </si>
  <si>
    <t>Adeleke</t>
  </si>
  <si>
    <t>Taofik</t>
  </si>
  <si>
    <t>Babalola</t>
  </si>
  <si>
    <t>Preba</t>
  </si>
  <si>
    <t>KI PHC</t>
  </si>
  <si>
    <t>Agwu</t>
  </si>
  <si>
    <t>Idung</t>
  </si>
  <si>
    <t>Nsisong-Anthony</t>
  </si>
  <si>
    <t>Jacob Debo</t>
  </si>
  <si>
    <t>Musa</t>
  </si>
  <si>
    <t>Sefinetu</t>
  </si>
  <si>
    <t>Nwadiuto</t>
  </si>
  <si>
    <t>Beatrice</t>
  </si>
  <si>
    <t>Owotemu</t>
  </si>
  <si>
    <t>Amarachi</t>
  </si>
  <si>
    <t>Okunmuyide</t>
  </si>
  <si>
    <t>Emere</t>
  </si>
  <si>
    <t>Edward Pepple</t>
  </si>
  <si>
    <t>Ibaniye</t>
  </si>
  <si>
    <t>Sokete</t>
  </si>
  <si>
    <t>Gowus </t>
  </si>
  <si>
    <t>Richard</t>
  </si>
  <si>
    <t xml:space="preserve">                                       </t>
  </si>
  <si>
    <t xml:space="preserve">                         </t>
  </si>
  <si>
    <t xml:space="preserve">                </t>
  </si>
  <si>
    <t>Workshop</t>
  </si>
  <si>
    <t>Emeka Obi</t>
  </si>
  <si>
    <t>4PD</t>
  </si>
  <si>
    <t>O.NG.PSE.WSU.FAC. 71300</t>
  </si>
  <si>
    <t>Acha</t>
  </si>
  <si>
    <t>MECH TECHNICIAN</t>
  </si>
  <si>
    <t>Adama</t>
  </si>
  <si>
    <t>Uchenna Oliver</t>
  </si>
  <si>
    <t>EAST</t>
  </si>
  <si>
    <t>Corrosion &amp; Inspection</t>
  </si>
  <si>
    <t>Akanni Joseph</t>
  </si>
  <si>
    <t>Odiri</t>
  </si>
  <si>
    <t>INTEGRITY AND ASSURANCE ENGINEER</t>
  </si>
  <si>
    <t>PORTHARCOURT</t>
  </si>
  <si>
    <t>Adebola</t>
  </si>
  <si>
    <t>Olorunyemi</t>
  </si>
  <si>
    <t>INSTRUMENT TECHNICIAN</t>
  </si>
  <si>
    <t>MTCE EXECUTION</t>
  </si>
  <si>
    <t>Uduka Okoro</t>
  </si>
  <si>
    <t>O.NG.PSE.WSU.FAC.71300</t>
  </si>
  <si>
    <t>Adewoye</t>
  </si>
  <si>
    <t>GEN. MAINT. SERVICES ENGINEER</t>
  </si>
  <si>
    <t>Adindu</t>
  </si>
  <si>
    <t>Agbon</t>
  </si>
  <si>
    <t>Agu</t>
  </si>
  <si>
    <t xml:space="preserve">Production Support </t>
  </si>
  <si>
    <t>Omokhoa</t>
  </si>
  <si>
    <t>Harrison</t>
  </si>
  <si>
    <t>Mechanical Engineer (Projects)</t>
  </si>
  <si>
    <t>Elper Oilfield</t>
  </si>
  <si>
    <t>Silas James</t>
  </si>
  <si>
    <t>Akporhuarho</t>
  </si>
  <si>
    <t>Aforke</t>
  </si>
  <si>
    <t>Chukwuka Alexander</t>
  </si>
  <si>
    <t>Nwakaego</t>
  </si>
  <si>
    <t xml:space="preserve"> Richard Alexanderia</t>
  </si>
  <si>
    <t>PRODUCTION PERFORMANCE/ IAP PLANNER</t>
  </si>
  <si>
    <t>Port Harcourt</t>
  </si>
  <si>
    <t xml:space="preserve">EXPEDITER </t>
  </si>
  <si>
    <t>Production Excellence</t>
  </si>
  <si>
    <t>Amaechi</t>
  </si>
  <si>
    <t>Gospel</t>
  </si>
  <si>
    <t>Bonga/EA</t>
  </si>
  <si>
    <t>Metering</t>
  </si>
  <si>
    <t>Omokaro Godfrey</t>
  </si>
  <si>
    <t>Amaizu</t>
  </si>
  <si>
    <t>PHC</t>
  </si>
  <si>
    <t>Amaka</t>
  </si>
  <si>
    <t>UNDERWATER</t>
  </si>
  <si>
    <t>Ibrahim Ismaila</t>
  </si>
  <si>
    <t xml:space="preserve">O.NG.PTE.SBY.FAC.724FP </t>
  </si>
  <si>
    <t>Amalizu</t>
  </si>
  <si>
    <t>UNDERWATER MTCE FITTER</t>
  </si>
  <si>
    <t>BONNY OIL AND GAS TERMINAL</t>
  </si>
  <si>
    <t>Amandi</t>
  </si>
  <si>
    <t>Onuba</t>
  </si>
  <si>
    <t>CONDITION MONITORING ENGINEER</t>
  </si>
  <si>
    <t>VARIOUS</t>
  </si>
  <si>
    <t>Ani</t>
  </si>
  <si>
    <t>Chibueze</t>
  </si>
  <si>
    <t>UNDERWATER MTCE SUP</t>
  </si>
  <si>
    <t>PORTHARCOURT/DSV</t>
  </si>
  <si>
    <t>Aniedi</t>
  </si>
  <si>
    <t>Okon</t>
  </si>
  <si>
    <t>Nwanze</t>
  </si>
  <si>
    <t>Turnarounds</t>
  </si>
  <si>
    <t>Anya</t>
  </si>
  <si>
    <t>Asoh</t>
  </si>
  <si>
    <t>Assah</t>
  </si>
  <si>
    <t>Friday David</t>
  </si>
  <si>
    <t>Athanasius</t>
  </si>
  <si>
    <t>OR&amp;A &amp; CSU</t>
  </si>
  <si>
    <t>Onibonoje Olayiwola</t>
  </si>
  <si>
    <t>Awe</t>
  </si>
  <si>
    <t>Augusta</t>
  </si>
  <si>
    <t>Adibawa/Otumara/SNG</t>
  </si>
  <si>
    <t>Ayonoadu</t>
  </si>
  <si>
    <t>Goodluck Esaduvie</t>
  </si>
  <si>
    <t>Onshore Locations</t>
  </si>
  <si>
    <t>Azeez</t>
  </si>
  <si>
    <t>Bolanle Rasheed</t>
  </si>
  <si>
    <t>RELIABILITY</t>
  </si>
  <si>
    <t>Azibanato</t>
  </si>
  <si>
    <t>Onshore Execution</t>
  </si>
  <si>
    <t>Bakare</t>
  </si>
  <si>
    <t>Abiodun</t>
  </si>
  <si>
    <t>Planning Engineer</t>
  </si>
  <si>
    <t>AGG</t>
  </si>
  <si>
    <t>Oseahon</t>
  </si>
  <si>
    <t>Napoleon</t>
  </si>
  <si>
    <t>Swamp West Hub</t>
  </si>
  <si>
    <t>Ralph Ellis</t>
  </si>
  <si>
    <t>Bashiru</t>
  </si>
  <si>
    <t>Bello  </t>
  </si>
  <si>
    <t xml:space="preserve">O.NG.PTW.SBY.FAC.724FP </t>
  </si>
  <si>
    <t>Bebapere</t>
  </si>
  <si>
    <t>UNDERWATER MTCE WELDER</t>
  </si>
  <si>
    <t>Berekurah</t>
  </si>
  <si>
    <t>Raphael</t>
  </si>
  <si>
    <t>Bola</t>
  </si>
  <si>
    <t>Rufai</t>
  </si>
  <si>
    <t>Boubou</t>
  </si>
  <si>
    <t>Peremobowei</t>
  </si>
  <si>
    <t>MAINTENANCE SYSTEMS ENGINEER</t>
  </si>
  <si>
    <t>Chibuzor</t>
  </si>
  <si>
    <t>Macauley</t>
  </si>
  <si>
    <t>Chigere</t>
  </si>
  <si>
    <t>META</t>
  </si>
  <si>
    <t>Chijioke-Ozumba</t>
  </si>
  <si>
    <t>Ifeoma</t>
  </si>
  <si>
    <t xml:space="preserve">Eze </t>
  </si>
  <si>
    <t>Paul Chima</t>
  </si>
  <si>
    <t>Okoli</t>
  </si>
  <si>
    <t>Christain</t>
  </si>
  <si>
    <t>Electrical</t>
  </si>
  <si>
    <t>Chukwu</t>
  </si>
  <si>
    <t>Vivian</t>
  </si>
  <si>
    <t>Chukwuebuka</t>
  </si>
  <si>
    <t>Darlington</t>
  </si>
  <si>
    <t>PIPELINE INTEGRITY ASSURANCE ENGR. 2</t>
  </si>
  <si>
    <t>Ekpenyong</t>
  </si>
  <si>
    <t>Sadeju</t>
  </si>
  <si>
    <t>Performance Planning</t>
  </si>
  <si>
    <t>van den Hemel, Paul</t>
  </si>
  <si>
    <t>Diekumo</t>
  </si>
  <si>
    <t>Graham-Douglas</t>
  </si>
  <si>
    <t>Shell IA PHC</t>
  </si>
  <si>
    <t>Digo</t>
  </si>
  <si>
    <t>UNDERWATER MTCE RIGGER</t>
  </si>
  <si>
    <t>Ejeba</t>
  </si>
  <si>
    <t>SOKU GP (SWAMP EAST)</t>
  </si>
  <si>
    <t>Doghor</t>
  </si>
  <si>
    <t>Abusomwan</t>
  </si>
  <si>
    <t>Ebono</t>
  </si>
  <si>
    <t>UNDERWATER SUPPORT SERVICES ENGINEER</t>
  </si>
  <si>
    <t>Edeha-Ideji</t>
  </si>
  <si>
    <t>Ewomazino</t>
  </si>
  <si>
    <t>Edet</t>
  </si>
  <si>
    <t>Edis</t>
  </si>
  <si>
    <t>Selekon</t>
  </si>
  <si>
    <t>U/WATER MTCE BOAT OPERATPOR</t>
  </si>
  <si>
    <t>Efe</t>
  </si>
  <si>
    <t>Egbagolor</t>
  </si>
  <si>
    <t>Egboh</t>
  </si>
  <si>
    <t>Micheal</t>
  </si>
  <si>
    <t>Eigbedion</t>
  </si>
  <si>
    <t>Asala</t>
  </si>
  <si>
    <t>Franca</t>
  </si>
  <si>
    <t>MMS - MSV</t>
  </si>
  <si>
    <t>Ekemezie</t>
  </si>
  <si>
    <t>Ngozi</t>
  </si>
  <si>
    <t>CMMS SERVICES ENGINEER</t>
  </si>
  <si>
    <t>HOTDESK TEAM -MSV</t>
  </si>
  <si>
    <t>Daniel Olalekan</t>
  </si>
  <si>
    <t>Ekwonna</t>
  </si>
  <si>
    <t>Elegbede</t>
  </si>
  <si>
    <t>Sakiru M.</t>
  </si>
  <si>
    <t>Elohor</t>
  </si>
  <si>
    <t>Jacinta Abah</t>
  </si>
  <si>
    <t>Shell I.A Port Harcourt</t>
  </si>
  <si>
    <t>Logistics-Supply Base</t>
  </si>
  <si>
    <t>4LO</t>
  </si>
  <si>
    <t>Ejilemele</t>
  </si>
  <si>
    <t>IMG OUTSTATION ENGINEER</t>
  </si>
  <si>
    <t>Kidney Island</t>
  </si>
  <si>
    <t>Inyamah</t>
  </si>
  <si>
    <t>Central Hub</t>
  </si>
  <si>
    <t>Nwagor</t>
  </si>
  <si>
    <t>Gbaran /Kolo-Creek</t>
  </si>
  <si>
    <t>Enwenede</t>
  </si>
  <si>
    <t>Eromosele</t>
  </si>
  <si>
    <t>Abulimen</t>
  </si>
  <si>
    <t>Esharegharan</t>
  </si>
  <si>
    <t>Etalor</t>
  </si>
  <si>
    <t xml:space="preserve">Damisa </t>
  </si>
  <si>
    <t>Mike</t>
  </si>
  <si>
    <t>ImoR, Okoloma GP</t>
  </si>
  <si>
    <t>Ezeakum</t>
  </si>
  <si>
    <t>Ezeanyika</t>
  </si>
  <si>
    <t>Chukwuka Chijioke</t>
  </si>
  <si>
    <t>Ezemenike</t>
  </si>
  <si>
    <t>John Ikechukwu</t>
  </si>
  <si>
    <t>Ezeugwu</t>
  </si>
  <si>
    <t>Nnenna</t>
  </si>
  <si>
    <t>Faola</t>
  </si>
  <si>
    <t>Akunwanne</t>
  </si>
  <si>
    <t xml:space="preserve"> Akanni Joseph</t>
  </si>
  <si>
    <t>Raphel</t>
  </si>
  <si>
    <t>SWAMP/OFFSHORE</t>
  </si>
  <si>
    <t>Fidelis</t>
  </si>
  <si>
    <t>Bekederemo</t>
  </si>
  <si>
    <t>Frederick</t>
  </si>
  <si>
    <t>Henshaw</t>
  </si>
  <si>
    <t>Gloria</t>
  </si>
  <si>
    <t>Chukwumah</t>
  </si>
  <si>
    <t>Haliday</t>
  </si>
  <si>
    <t>Mansion</t>
  </si>
  <si>
    <t>Mbanefo</t>
  </si>
  <si>
    <t>Hospital</t>
  </si>
  <si>
    <t>Ebah</t>
  </si>
  <si>
    <t>Ibegbuna</t>
  </si>
  <si>
    <t>Gregory</t>
  </si>
  <si>
    <t>Ibeji</t>
  </si>
  <si>
    <t>PACO</t>
  </si>
  <si>
    <t>Anyanwu</t>
  </si>
  <si>
    <t>All Location (Alarm Mgt)</t>
  </si>
  <si>
    <t>Idahosa</t>
  </si>
  <si>
    <t>Idris</t>
  </si>
  <si>
    <t>Abbas L.</t>
  </si>
  <si>
    <t>Echem</t>
  </si>
  <si>
    <t>Igani</t>
  </si>
  <si>
    <t>Tamino</t>
  </si>
  <si>
    <t>Igilar</t>
  </si>
  <si>
    <t>UNDERWATER MTCE PLANNER.</t>
  </si>
  <si>
    <t>NOGI</t>
  </si>
  <si>
    <t>Igwe</t>
  </si>
  <si>
    <t>Kingsley Chijioke</t>
  </si>
  <si>
    <t>Ijoko</t>
  </si>
  <si>
    <t>Ikeh</t>
  </si>
  <si>
    <t>Kalu</t>
  </si>
  <si>
    <t>Ikenna</t>
  </si>
  <si>
    <t>Ikpeazu</t>
  </si>
  <si>
    <t>Imo</t>
  </si>
  <si>
    <t>Nnanna</t>
  </si>
  <si>
    <t>Inem</t>
  </si>
  <si>
    <t>Sifon</t>
  </si>
  <si>
    <t>BOGT, Oloma</t>
  </si>
  <si>
    <t>Jiakpo</t>
  </si>
  <si>
    <t>Osinachi</t>
  </si>
  <si>
    <t>Sarah Erite</t>
  </si>
  <si>
    <t>Kelechi Kingsley</t>
  </si>
  <si>
    <t>Nwakanma</t>
  </si>
  <si>
    <t>Kenigua</t>
  </si>
  <si>
    <t>Ibarafakunmo</t>
  </si>
  <si>
    <t>Kesiena</t>
  </si>
  <si>
    <t>Modjota</t>
  </si>
  <si>
    <t>Kieba</t>
  </si>
  <si>
    <t>U/WATER MTCE BOAT MEA</t>
  </si>
  <si>
    <t>Kinako</t>
  </si>
  <si>
    <t>Charlie</t>
  </si>
  <si>
    <t>Lambert</t>
  </si>
  <si>
    <t>Kamar</t>
  </si>
  <si>
    <t>Manfred</t>
  </si>
  <si>
    <t>Adjejewve</t>
  </si>
  <si>
    <t>Goodness</t>
  </si>
  <si>
    <t>Agbada, Obigbo,IMOR,
Okoloma (LEH)</t>
  </si>
  <si>
    <t>Mbonu</t>
  </si>
  <si>
    <t>Onyekachi</t>
  </si>
  <si>
    <t>Munonye</t>
  </si>
  <si>
    <t>VERIFICATION - MSV</t>
  </si>
  <si>
    <t>Edmund Oseahon</t>
  </si>
  <si>
    <t>Muodeme</t>
  </si>
  <si>
    <t>Chukwuemeka Maximus</t>
  </si>
  <si>
    <t>INTEGRITY AND ASSURANCE  LEAD</t>
  </si>
  <si>
    <t>Mustapha</t>
  </si>
  <si>
    <t>Ndah</t>
  </si>
  <si>
    <t>Chimene</t>
  </si>
  <si>
    <t>Neenyordee</t>
  </si>
  <si>
    <t>Collins Neekpoa</t>
  </si>
  <si>
    <t>Nnanga</t>
  </si>
  <si>
    <t>Akanifiok</t>
  </si>
  <si>
    <t>Chinwe</t>
  </si>
  <si>
    <t>Nosakhare</t>
  </si>
  <si>
    <t>Wilson</t>
  </si>
  <si>
    <t>Nwachi</t>
  </si>
  <si>
    <t>Ogbonnaya</t>
  </si>
  <si>
    <t>Nwaeke</t>
  </si>
  <si>
    <t>Chinedu Amala</t>
  </si>
  <si>
    <t>Nwankwo</t>
  </si>
  <si>
    <t>Nyema</t>
  </si>
  <si>
    <t>Endurance</t>
  </si>
  <si>
    <t>Nzekwe</t>
  </si>
  <si>
    <t>Ikenna Theophilus</t>
  </si>
  <si>
    <t>U/WATER MTCE STOREMAN</t>
  </si>
  <si>
    <t>Nzenwa</t>
  </si>
  <si>
    <t>Rita</t>
  </si>
  <si>
    <t>Afam VI, Okoloma GP</t>
  </si>
  <si>
    <t>Obikwelu</t>
  </si>
  <si>
    <t>Obukhese</t>
  </si>
  <si>
    <t>Obukohwo</t>
  </si>
  <si>
    <t>Ahweyevu</t>
  </si>
  <si>
    <t>Odeghe</t>
  </si>
  <si>
    <t>Priscilla</t>
  </si>
  <si>
    <t>Odiakose</t>
  </si>
  <si>
    <t>Osezua Omoike</t>
  </si>
  <si>
    <t>Ofunne</t>
  </si>
  <si>
    <t>Ogemudia</t>
  </si>
  <si>
    <t>Etafor</t>
  </si>
  <si>
    <t>Ogolo</t>
  </si>
  <si>
    <t>Okey Somiari</t>
  </si>
  <si>
    <t>Ogubere</t>
  </si>
  <si>
    <t>Dorathy</t>
  </si>
  <si>
    <t>FYIP</t>
  </si>
  <si>
    <t>Ogwu</t>
  </si>
  <si>
    <t>Chukwudi Abel</t>
  </si>
  <si>
    <t>Ogwundu</t>
  </si>
  <si>
    <t>Ogbonda</t>
  </si>
  <si>
    <t>BUSINESS SUPPORT</t>
  </si>
  <si>
    <t>Ojaide</t>
  </si>
  <si>
    <t>Freeborn</t>
  </si>
  <si>
    <t>Ojeri</t>
  </si>
  <si>
    <t>ONSHORE ASSETS</t>
  </si>
  <si>
    <t>Ojimadu</t>
  </si>
  <si>
    <t>Gbarauko</t>
  </si>
  <si>
    <t>Okandeji</t>
  </si>
  <si>
    <t>Okediachi</t>
  </si>
  <si>
    <t>Okei</t>
  </si>
  <si>
    <t>Tonna</t>
  </si>
  <si>
    <t>Okeke</t>
  </si>
  <si>
    <t>Onyebuchi</t>
  </si>
  <si>
    <t>Okereke</t>
  </si>
  <si>
    <t>Austinmark</t>
  </si>
  <si>
    <t>Okeren</t>
  </si>
  <si>
    <t>Okiuvo</t>
  </si>
  <si>
    <t>Okojie</t>
  </si>
  <si>
    <t>Derek</t>
  </si>
  <si>
    <t>Okorugbo</t>
  </si>
  <si>
    <t>Okporua</t>
  </si>
  <si>
    <t>Okumagba</t>
  </si>
  <si>
    <t>Okwoka</t>
  </si>
  <si>
    <t>Justice</t>
  </si>
  <si>
    <t>Obaseki</t>
  </si>
  <si>
    <t>Olisa</t>
  </si>
  <si>
    <t>Olorunfemi</t>
  </si>
  <si>
    <t>Ebenezer</t>
  </si>
  <si>
    <t>TAME</t>
  </si>
  <si>
    <t>Olumuyiwa</t>
  </si>
  <si>
    <t>Segun</t>
  </si>
  <si>
    <t>Oluoha</t>
  </si>
  <si>
    <t>Omachi</t>
  </si>
  <si>
    <t>Odemze</t>
  </si>
  <si>
    <t>Omasanuwa</t>
  </si>
  <si>
    <t>Omos</t>
  </si>
  <si>
    <t>Adesina, Tunji</t>
  </si>
  <si>
    <t>Omeh</t>
  </si>
  <si>
    <t>Linda</t>
  </si>
  <si>
    <t>HCA</t>
  </si>
  <si>
    <t>Omeneko</t>
  </si>
  <si>
    <t>Omere</t>
  </si>
  <si>
    <t>Omole</t>
  </si>
  <si>
    <t>Blessed</t>
  </si>
  <si>
    <t>Onephrojire</t>
  </si>
  <si>
    <t>Ojiyovwi</t>
  </si>
  <si>
    <t>Onose</t>
  </si>
  <si>
    <t>Elvis</t>
  </si>
  <si>
    <t>Onovughe</t>
  </si>
  <si>
    <t>Obokparo</t>
  </si>
  <si>
    <t>Onowhakpo</t>
  </si>
  <si>
    <t>Loveth</t>
  </si>
  <si>
    <t>Onuoha-Isiodu</t>
  </si>
  <si>
    <t>Joy</t>
  </si>
  <si>
    <t>Onuosah</t>
  </si>
  <si>
    <t>Onwu</t>
  </si>
  <si>
    <t>Amaka Juliet</t>
  </si>
  <si>
    <t>Onwuneme</t>
  </si>
  <si>
    <t>Onwuzulike</t>
  </si>
  <si>
    <t>Corrosion Engineer</t>
  </si>
  <si>
    <t>EA (Sea Eagle)</t>
  </si>
  <si>
    <t>Onyeji</t>
  </si>
  <si>
    <t>Johnson Chukwuma</t>
  </si>
  <si>
    <t>Onyeke</t>
  </si>
  <si>
    <t>Adibawa/Otumara/Asset engr</t>
  </si>
  <si>
    <t>Onyibe</t>
  </si>
  <si>
    <t>Opia</t>
  </si>
  <si>
    <t>Gregg</t>
  </si>
  <si>
    <t>Projects Planner</t>
  </si>
  <si>
    <t>King</t>
  </si>
  <si>
    <t>All Land and Swamp Location</t>
  </si>
  <si>
    <t>Orjiakor</t>
  </si>
  <si>
    <t>Charles Ndubuisi</t>
  </si>
  <si>
    <t>Osahon</t>
  </si>
  <si>
    <t>Osonwanne</t>
  </si>
  <si>
    <t>Otah</t>
  </si>
  <si>
    <t>Otokutu</t>
  </si>
  <si>
    <t>Ozuruome</t>
  </si>
  <si>
    <t>Meltus</t>
  </si>
  <si>
    <t>Maclyne</t>
  </si>
  <si>
    <t>Itohowho</t>
  </si>
  <si>
    <t>N</t>
  </si>
  <si>
    <t>Potoki</t>
  </si>
  <si>
    <t>Patani</t>
  </si>
  <si>
    <t>Promise</t>
  </si>
  <si>
    <t>Amadigwe</t>
  </si>
  <si>
    <t>Unurhiere</t>
  </si>
  <si>
    <t>Rasaq</t>
  </si>
  <si>
    <t>Dele</t>
  </si>
  <si>
    <t>Richman</t>
  </si>
  <si>
    <t>Obiobu</t>
  </si>
  <si>
    <t>Etueri</t>
  </si>
  <si>
    <t>Mechanical Rotating</t>
  </si>
  <si>
    <t>Esireyewun</t>
  </si>
  <si>
    <t>Sideso</t>
  </si>
  <si>
    <t>Eric</t>
  </si>
  <si>
    <t>Somto</t>
  </si>
  <si>
    <t>Nathan</t>
  </si>
  <si>
    <t>OTUMARA</t>
  </si>
  <si>
    <t>Sulaiman</t>
  </si>
  <si>
    <t>Halimah</t>
  </si>
  <si>
    <t>Suleiman</t>
  </si>
  <si>
    <t>Nasiru</t>
  </si>
  <si>
    <t>Temilade</t>
  </si>
  <si>
    <t>Salako</t>
  </si>
  <si>
    <t>Tobi</t>
  </si>
  <si>
    <t>Soronnadi</t>
  </si>
  <si>
    <t>Uchechukwu</t>
  </si>
  <si>
    <t>Nnodimele</t>
  </si>
  <si>
    <t>Uduka</t>
  </si>
  <si>
    <t>Udofia</t>
  </si>
  <si>
    <t>Aniefiok</t>
  </si>
  <si>
    <t>Sunday Sam</t>
  </si>
  <si>
    <t>Ufot</t>
  </si>
  <si>
    <t>Godwin Festus</t>
  </si>
  <si>
    <t>Ugbine</t>
  </si>
  <si>
    <t>Pius</t>
  </si>
  <si>
    <t>Ugorji</t>
  </si>
  <si>
    <t>Ukugwrere</t>
  </si>
  <si>
    <t>Ukwuenyi</t>
  </si>
  <si>
    <t>Ulamba</t>
  </si>
  <si>
    <t>Umoh</t>
  </si>
  <si>
    <t>Akpan Israel</t>
  </si>
  <si>
    <t>Umukoro</t>
  </si>
  <si>
    <t>Unachukwu</t>
  </si>
  <si>
    <t>Unuakhalu</t>
  </si>
  <si>
    <t>Uzor</t>
  </si>
  <si>
    <t>MAINT. VERIFICATION SYSTEM ENGINEER</t>
  </si>
  <si>
    <t>Washington</t>
  </si>
  <si>
    <t>Whisky</t>
  </si>
  <si>
    <t>Woluchem</t>
  </si>
  <si>
    <t>Yayah</t>
  </si>
  <si>
    <t>O.NG.PSW.WSU.FAC.71300</t>
  </si>
  <si>
    <t>Idalu</t>
  </si>
  <si>
    <t>Efeotor</t>
  </si>
  <si>
    <t>PIPELINE INTEGRITY  COORD</t>
  </si>
  <si>
    <t>Ekperi</t>
  </si>
  <si>
    <t>Tejiri</t>
  </si>
  <si>
    <t>Nwayor</t>
  </si>
  <si>
    <t>Ocheje</t>
  </si>
  <si>
    <t>Iyere Ikhine</t>
  </si>
  <si>
    <t>Agbamu</t>
  </si>
  <si>
    <t>Olumide</t>
  </si>
  <si>
    <t>Afolabi</t>
  </si>
  <si>
    <t>Canaan</t>
  </si>
  <si>
    <t>Oghenefego</t>
  </si>
  <si>
    <t>Obih Nwokoma</t>
  </si>
  <si>
    <t>Ehigiakhuo</t>
  </si>
  <si>
    <t>PIPELINE INTEGRITY ASSURANCE ENGR. 1</t>
  </si>
  <si>
    <t>corrosion &amp; Inspection</t>
  </si>
  <si>
    <t>Edaah</t>
  </si>
  <si>
    <t>Onoyivwe</t>
  </si>
  <si>
    <t>Cyril</t>
  </si>
  <si>
    <t>Chananti</t>
  </si>
  <si>
    <t>Ejilugha</t>
  </si>
  <si>
    <t>Chinonso Kingsley</t>
  </si>
  <si>
    <t>Snr Electrical Support Engineer</t>
  </si>
  <si>
    <t>Ezejiofor</t>
  </si>
  <si>
    <t>Chigozie Augustine</t>
  </si>
  <si>
    <t>Electrical Support Engineer</t>
  </si>
  <si>
    <t>Elebe</t>
  </si>
  <si>
    <t>Senior Supervisor</t>
  </si>
  <si>
    <t>Akinwale</t>
  </si>
  <si>
    <t>Oluseye Morakinyo</t>
  </si>
  <si>
    <t>Ogan</t>
  </si>
  <si>
    <t>Oparaji</t>
  </si>
  <si>
    <t>Uchenna</t>
  </si>
  <si>
    <t>Onwumere</t>
  </si>
  <si>
    <t>Kenneth</t>
  </si>
  <si>
    <t>Ekpekurede</t>
  </si>
  <si>
    <t>Ejiro</t>
  </si>
  <si>
    <t>Simisola</t>
  </si>
  <si>
    <t>Duru-Oni</t>
  </si>
  <si>
    <t>Office</t>
  </si>
  <si>
    <t>Snr Mechanical Support Engineer</t>
  </si>
  <si>
    <t>Alaba</t>
  </si>
  <si>
    <t>Olumide Ogundile</t>
  </si>
  <si>
    <t>Mechanical Support Engineer</t>
  </si>
  <si>
    <t>Field</t>
  </si>
  <si>
    <t>Duruewuru</t>
  </si>
  <si>
    <t>Nwatah</t>
  </si>
  <si>
    <t>Jekey-Green</t>
  </si>
  <si>
    <t>Richardson</t>
  </si>
  <si>
    <t>Capability</t>
  </si>
  <si>
    <t>SYSTEM ENGINEER</t>
  </si>
  <si>
    <t>Chioma</t>
  </si>
  <si>
    <t>Land East</t>
  </si>
  <si>
    <t>Okoloma</t>
  </si>
  <si>
    <t>O.NG.PAE.A2G.FAC.71300</t>
  </si>
  <si>
    <t>Rachael</t>
  </si>
  <si>
    <t>Imo River</t>
  </si>
  <si>
    <t>Obong Benjamin</t>
  </si>
  <si>
    <t>O.NG.PAE.I1F.FAC.71300</t>
  </si>
  <si>
    <t>Ejinwa</t>
  </si>
  <si>
    <t>Matilda</t>
  </si>
  <si>
    <t>O.NG.PAE.OUF.FAC.71300</t>
  </si>
  <si>
    <t>Rumuahia</t>
  </si>
  <si>
    <t>Anyafulu</t>
  </si>
  <si>
    <t>Onwuteaka</t>
  </si>
  <si>
    <t>Nastu</t>
  </si>
  <si>
    <t>Nanbam</t>
  </si>
  <si>
    <t>Uzorho</t>
  </si>
  <si>
    <t>O.NG.PAE.RKF.FAC.71300</t>
  </si>
  <si>
    <t>Finebones</t>
  </si>
  <si>
    <t>Faithwins</t>
  </si>
  <si>
    <t>Ikegwu</t>
  </si>
  <si>
    <t>Uwadiegwu</t>
  </si>
  <si>
    <t>Chamberlin</t>
  </si>
  <si>
    <t>Jite</t>
  </si>
  <si>
    <t>Onyemechara</t>
  </si>
  <si>
    <t>Okwuoha</t>
  </si>
  <si>
    <t>Onyedinachi</t>
  </si>
  <si>
    <t>Ndifreke</t>
  </si>
  <si>
    <t>Umanah</t>
  </si>
  <si>
    <t>O.NG.PAE.AHF.FAC.724FP</t>
  </si>
  <si>
    <t>Nyong</t>
  </si>
  <si>
    <t>O.NG.PAE.OUF.FAC.724FP</t>
  </si>
  <si>
    <t>Okoronkwo</t>
  </si>
  <si>
    <t>Franklin</t>
  </si>
  <si>
    <t>Oweni</t>
  </si>
  <si>
    <t>Inko</t>
  </si>
  <si>
    <t>Tariah Joe</t>
  </si>
  <si>
    <t>Okonny</t>
  </si>
  <si>
    <t>Mpi</t>
  </si>
  <si>
    <t>Uranta</t>
  </si>
  <si>
    <t>Uchechi</t>
  </si>
  <si>
    <t>OKOLOMA</t>
  </si>
  <si>
    <t>Chris</t>
  </si>
  <si>
    <t>Ganiyu</t>
  </si>
  <si>
    <t>Toyin</t>
  </si>
  <si>
    <t>Nelson</t>
  </si>
  <si>
    <t>Nwamuo</t>
  </si>
  <si>
    <t>Idy Okorie</t>
  </si>
  <si>
    <t>Nweke</t>
  </si>
  <si>
    <t>Akhigbe</t>
  </si>
  <si>
    <t>Ruth</t>
  </si>
  <si>
    <t>Agbada</t>
  </si>
  <si>
    <t>O.NG.PAE.AHF.FAC.71300</t>
  </si>
  <si>
    <t>Stewart</t>
  </si>
  <si>
    <t>Philip</t>
  </si>
  <si>
    <t>Ekrebe</t>
  </si>
  <si>
    <t>Okwuosa</t>
  </si>
  <si>
    <t>Afam</t>
  </si>
  <si>
    <t>Nwalozie Collins</t>
  </si>
  <si>
    <t>Ujarah</t>
  </si>
  <si>
    <t>Venatius</t>
  </si>
  <si>
    <t>Adelana</t>
  </si>
  <si>
    <t>Abosede</t>
  </si>
  <si>
    <t>Lessi</t>
  </si>
  <si>
    <t>Gbarabe</t>
  </si>
  <si>
    <t>Atogwe</t>
  </si>
  <si>
    <t>Grace</t>
  </si>
  <si>
    <t>Ozurigbo</t>
  </si>
  <si>
    <t>Nduka</t>
  </si>
  <si>
    <t>Samuel Emmanuel</t>
  </si>
  <si>
    <t>Oyeleye</t>
  </si>
  <si>
    <t>Victory</t>
  </si>
  <si>
    <t>Hepzibah</t>
  </si>
  <si>
    <t>Umoren</t>
  </si>
  <si>
    <t>Opara Darlington</t>
  </si>
  <si>
    <t>Ernest</t>
  </si>
  <si>
    <t>Ellamai</t>
  </si>
  <si>
    <t>Nwaigwe</t>
  </si>
  <si>
    <t>Nkemdirim</t>
  </si>
  <si>
    <t>Aniemeke Samuel</t>
  </si>
  <si>
    <t>Gracious</t>
  </si>
  <si>
    <t>Ajoku</t>
  </si>
  <si>
    <t>Ezemonye</t>
  </si>
  <si>
    <t>Udok</t>
  </si>
  <si>
    <t>Akaba</t>
  </si>
  <si>
    <t>Afam VI</t>
  </si>
  <si>
    <t>Alagala Alphons</t>
  </si>
  <si>
    <t>O.NG.BPE.AFR.FAC.71300</t>
  </si>
  <si>
    <t>Onyeme</t>
  </si>
  <si>
    <t>Roland</t>
  </si>
  <si>
    <t>COMMERCIAL ANALYST, AFAM</t>
  </si>
  <si>
    <t>Ebere</t>
  </si>
  <si>
    <t>Faith</t>
  </si>
  <si>
    <t>Ehighalua</t>
  </si>
  <si>
    <t>Buhari Jamilu</t>
  </si>
  <si>
    <t>Clement</t>
  </si>
  <si>
    <t>Adoga</t>
  </si>
  <si>
    <t>Lizzy</t>
  </si>
  <si>
    <t>PLANNING SUPERVISOR</t>
  </si>
  <si>
    <t>Inechioma</t>
  </si>
  <si>
    <t>Favour</t>
  </si>
  <si>
    <t>Arowosafe Odewale</t>
  </si>
  <si>
    <t>AZUH</t>
  </si>
  <si>
    <t>WISDOM</t>
  </si>
  <si>
    <t>IMO RIVER</t>
  </si>
  <si>
    <t>EFERIBE</t>
  </si>
  <si>
    <t>CHINEDU</t>
  </si>
  <si>
    <t>NWAGBARA</t>
  </si>
  <si>
    <t>CHIBUZOR</t>
  </si>
  <si>
    <t>NWOSU</t>
  </si>
  <si>
    <t>ACHIBIRI</t>
  </si>
  <si>
    <t>ONWUGBUZIE</t>
  </si>
  <si>
    <t>TONY</t>
  </si>
  <si>
    <t>CHOKO</t>
  </si>
  <si>
    <t>KINGDOM</t>
  </si>
  <si>
    <t>ROBERT</t>
  </si>
  <si>
    <t>EJIOGU</t>
  </si>
  <si>
    <t>NJOKU</t>
  </si>
  <si>
    <t>KALU</t>
  </si>
  <si>
    <t>PHILIP</t>
  </si>
  <si>
    <t>TARIO</t>
  </si>
  <si>
    <t>MARIO</t>
  </si>
  <si>
    <t>COOKEY</t>
  </si>
  <si>
    <t>MARSHALL</t>
  </si>
  <si>
    <t>NWOGU</t>
  </si>
  <si>
    <t>NNAEMEKA</t>
  </si>
  <si>
    <t>EREGOBA</t>
  </si>
  <si>
    <t>NNAH</t>
  </si>
  <si>
    <t>JOHN</t>
  </si>
  <si>
    <t>Oyebadejo</t>
  </si>
  <si>
    <t>Femi</t>
  </si>
  <si>
    <t>Olaboye</t>
  </si>
  <si>
    <t>Ogbuehi Charles</t>
  </si>
  <si>
    <t>Nwakire</t>
  </si>
  <si>
    <t>Akazua</t>
  </si>
  <si>
    <t>Nkasi Eric</t>
  </si>
  <si>
    <t xml:space="preserve">Peter </t>
  </si>
  <si>
    <t>Evans</t>
  </si>
  <si>
    <t>Ukpabi</t>
  </si>
  <si>
    <t>Nwulu</t>
  </si>
  <si>
    <t>Chimezie</t>
  </si>
  <si>
    <t>Thomas</t>
  </si>
  <si>
    <t>Alozie</t>
  </si>
  <si>
    <t>Dennar</t>
  </si>
  <si>
    <t>AFIEGHA</t>
  </si>
  <si>
    <t>BERNARD</t>
  </si>
  <si>
    <t>Musa Nabage</t>
  </si>
  <si>
    <t>SCOTT</t>
  </si>
  <si>
    <t>OKHIONS</t>
  </si>
  <si>
    <t>O.NG.PAE.1IF.FAC.71300</t>
  </si>
  <si>
    <t>Location</t>
  </si>
  <si>
    <t>7-Mths (Feb-Aug 2022)</t>
  </si>
  <si>
    <t>7-Mths (Feb-Aug 2022) Months Bush Allowance</t>
  </si>
  <si>
    <t>7-Mths (Feb-Aug 2022) Swamp Allowance</t>
  </si>
  <si>
    <t>7-Mths (Feb-Aug 2022) Supervisor Allowance</t>
  </si>
  <si>
    <t>7-Mths (Feb-Aug 2022) Shift Allowance</t>
  </si>
  <si>
    <t>7-Mths (Feb-Aug 2022) Offshore Allowance</t>
  </si>
  <si>
    <t xml:space="preserve">Total Bush Allowance Days per role for 7-Mths (Feb-Aug 2022) </t>
  </si>
  <si>
    <t xml:space="preserve">Total Swamp Allowance Days per role for 7-Mths (Feb-Aug 2022) </t>
  </si>
  <si>
    <t xml:space="preserve">Total Daily Field Supv Allowance Days per role for 7-Mths (Feb-Aug 2022) </t>
  </si>
  <si>
    <t xml:space="preserve">Total Daily Shift Allowance Days per role for 7-Mths (Feb-Aug 2022) </t>
  </si>
  <si>
    <t xml:space="preserve">Total Daily Offshore Allowance Days per role for 7-Mths (Feb-Aug 2022) </t>
  </si>
  <si>
    <t xml:space="preserve">Total Field Allowance for 7-Mths (Feb-Aug 2022) </t>
  </si>
  <si>
    <t>Total 7-Mths (Feb-Aug 2022) Pay (NGN)</t>
  </si>
  <si>
    <t>Grand Total 7-Mths (Feb-Aug 2022) Pay (NGN)</t>
  </si>
  <si>
    <t>7-Mths (Feb-Aug 2022) Months Pay (USD)</t>
  </si>
  <si>
    <t>Odega Israel</t>
  </si>
  <si>
    <t xml:space="preserve">OGOBIRI  </t>
  </si>
  <si>
    <t>EBIMOBOWEI SAMSON</t>
  </si>
  <si>
    <t xml:space="preserve">NTIEDO </t>
  </si>
  <si>
    <t>AKPAN</t>
  </si>
  <si>
    <t xml:space="preserve">SIMON </t>
  </si>
  <si>
    <t>PEACE NWABUGO</t>
  </si>
  <si>
    <t xml:space="preserve">ELVIS </t>
  </si>
  <si>
    <t>CLINTON</t>
  </si>
  <si>
    <t xml:space="preserve">AGGREY </t>
  </si>
  <si>
    <t>ORIOS</t>
  </si>
  <si>
    <t xml:space="preserve">Mijinyawa Abdulrahman </t>
  </si>
  <si>
    <t>Aboaba Eniola</t>
  </si>
  <si>
    <t>Oribhabor</t>
  </si>
  <si>
    <t>Nabage Musa</t>
  </si>
  <si>
    <t>OSEI</t>
  </si>
  <si>
    <t xml:space="preserve">EHIZOJIE </t>
  </si>
  <si>
    <t>GLORY ONUWABHAGBE</t>
  </si>
  <si>
    <t xml:space="preserve">OKECHUKWU-UKOH </t>
  </si>
  <si>
    <t>ESTHER</t>
  </si>
  <si>
    <t xml:space="preserve">OKUDIVIE </t>
  </si>
  <si>
    <t>JOSEPH EMEKA</t>
  </si>
  <si>
    <t xml:space="preserve">POPOOLA </t>
  </si>
  <si>
    <t>AYOMIDE EMMANUEL</t>
  </si>
  <si>
    <t>7-Mths (Feb - Aug 2022)</t>
  </si>
  <si>
    <t>7-Mths  (Feb - Aug 2022) Months Bush Allowance</t>
  </si>
  <si>
    <t>7-Mths  (Feb - Aug 2022) Swamp Allowance</t>
  </si>
  <si>
    <t>7-Mths  (Feb - Aug 2022) Supervisor Allowance</t>
  </si>
  <si>
    <t>7-Mths  (Feb - Aug 2022) Shift Allowance</t>
  </si>
  <si>
    <t>7-Mths  (Feb - Aug 2022) Offshore Allowance</t>
  </si>
  <si>
    <t>Total Bush Allowance Days per role for 7-Mths  (Feb - Aug 2022)</t>
  </si>
  <si>
    <t>Total Swamp Allowance Days per role for 7-Mths  (Feb - Aug 2022)</t>
  </si>
  <si>
    <t>Total Daily Field Supv Allowance Days per role for 7-Mths  (Feb - Aug 2022)</t>
  </si>
  <si>
    <t>Total Daily Shift Allowance Days per role for 7-Mths  (Feb - Aug 2022)</t>
  </si>
  <si>
    <t>Total Daily Offshore Allowance Days per role for 7-Mths  (Feb - Aug 2022)</t>
  </si>
  <si>
    <t>Total Field Allowance for 7-Mths  (Feb - Aug 2022)</t>
  </si>
  <si>
    <t>Total 7-Mths  (Feb - Aug 2022) Pay (NGN)</t>
  </si>
  <si>
    <t>Grand Total 7-Mths  (Feb - Aug 2022) Pay (NGN)</t>
  </si>
  <si>
    <t>7-Mths  (Feb - Aug 2022) Months Pay (USD)</t>
  </si>
  <si>
    <t>REMARK</t>
  </si>
  <si>
    <t>Fraeijhoven John</t>
  </si>
  <si>
    <t>HCD deleted because its not in contract. TBOSIET PO to be manually created when required due to contract set-up</t>
  </si>
  <si>
    <t>Victor Evwierihoma</t>
  </si>
  <si>
    <t>Iheme Nkemdirim</t>
  </si>
  <si>
    <t>Tijani Tunde</t>
  </si>
  <si>
    <t>Akinbile Richard</t>
  </si>
  <si>
    <t>ABIDOYE</t>
  </si>
  <si>
    <t>SAMPSON</t>
  </si>
  <si>
    <t>AJALUKE</t>
  </si>
  <si>
    <t>UZOMA ELERIA</t>
  </si>
  <si>
    <t xml:space="preserve">ONITA </t>
  </si>
  <si>
    <t xml:space="preserve">ABAYOMI </t>
  </si>
  <si>
    <t>FOLARANMI</t>
  </si>
  <si>
    <t>ASUQUO</t>
  </si>
  <si>
    <t xml:space="preserve">UDO AUGUSTINE </t>
  </si>
  <si>
    <t xml:space="preserve">OSUAGWU </t>
  </si>
  <si>
    <t>LINUS</t>
  </si>
  <si>
    <t xml:space="preserve">ANIGBORO </t>
  </si>
  <si>
    <t>OGHALE ENDURANCE</t>
  </si>
  <si>
    <t xml:space="preserve">ERIEWE </t>
  </si>
  <si>
    <t>ISRAEL</t>
  </si>
  <si>
    <t>OSUJI</t>
  </si>
  <si>
    <t>MARTIN ONYEKACHI</t>
  </si>
  <si>
    <t>NWIMENE</t>
  </si>
  <si>
    <t>KINGSTON NWIKANE</t>
  </si>
  <si>
    <t>Civil (META)</t>
  </si>
  <si>
    <t>UKULU</t>
  </si>
  <si>
    <t>SAMSON EMOHEFE</t>
  </si>
  <si>
    <t>ALAGALA</t>
  </si>
  <si>
    <t>Anthonia Temitope</t>
  </si>
  <si>
    <t>OGUN</t>
  </si>
  <si>
    <t>MARTIN</t>
  </si>
  <si>
    <t>Safety West</t>
  </si>
  <si>
    <t>S/No</t>
  </si>
  <si>
    <t>June  2022 Saving (USD)</t>
  </si>
  <si>
    <t>June  2022 Pay (NGN)</t>
  </si>
  <si>
    <t>June 2022 Pay (USD)</t>
  </si>
  <si>
    <t>June 2022 Saving (NGN)</t>
  </si>
  <si>
    <t>June  2022 Saving (NGN)</t>
  </si>
  <si>
    <t>June 2022 Saving (USD)</t>
  </si>
  <si>
    <t>June   2022 Pay (NGN)</t>
  </si>
  <si>
    <t>June  2022 Pay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</si>
</sst>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$₦-467]\ #,##0.00"/>
    <numFmt numFmtId="167" formatCode="_(* #,##0.000_);_(* \(#,##0.000\);_(* &quot;-&quot;??_);_(@_)"/>
    <numFmt numFmtId="168" formatCode="0_);\(0\)"/>
    <numFmt numFmtId="169" formatCode="#,##0.000"/>
    <numFmt numFmtId="170" formatCode="[$NGN]\ #,##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 Light"/>
      <family val="2"/>
      <scheme val="major"/>
    </font>
    <font>
      <sz val="10"/>
      <name val="Arial Narrow"/>
      <family val="2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 Light"/>
      <family val="2"/>
      <scheme val="major"/>
    </font>
    <font>
      <b/>
      <sz val="10"/>
      <name val="Arial Narrow"/>
      <family val="2"/>
    </font>
    <font>
      <b/>
      <sz val="10"/>
      <color rgb="FFFF0000"/>
      <name val="Arial Narrow"/>
      <family val="2"/>
    </font>
    <font>
      <sz val="10"/>
      <color rgb="FFFF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74">
    <xf numFmtId="0" fontId="0" fillId="0" borderId="0" xfId="0"/>
    <xf numFmtId="164" fontId="2" fillId="0" borderId="1" xfId="1" applyFont="1" applyFill="1" applyBorder="1" applyAlignment="1">
      <alignment horizontal="center" vertical="center"/>
    </xf>
    <xf numFmtId="164" fontId="2" fillId="0" borderId="1" xfId="1" applyFont="1" applyFill="1" applyBorder="1"/>
    <xf numFmtId="164" fontId="2" fillId="0" borderId="1" xfId="1" applyFont="1" applyFill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64" fontId="2" fillId="0" borderId="0" xfId="1" applyFont="1" applyFill="1"/>
    <xf numFmtId="164" fontId="2" fillId="0" borderId="3" xfId="1" applyFont="1" applyFill="1" applyBorder="1"/>
    <xf numFmtId="0" fontId="2" fillId="0" borderId="0" xfId="0" applyFont="1"/>
    <xf numFmtId="0" fontId="2" fillId="3" borderId="0" xfId="0" applyFont="1" applyFill="1"/>
    <xf numFmtId="0" fontId="3" fillId="0" borderId="0" xfId="0" applyFont="1"/>
    <xf numFmtId="164" fontId="3" fillId="0" borderId="1" xfId="1" applyFont="1" applyFill="1" applyBorder="1" applyAlignment="1">
      <alignment horizontal="center" vertical="center" wrapText="1"/>
    </xf>
    <xf numFmtId="164" fontId="3" fillId="0" borderId="0" xfId="1" applyFont="1" applyFill="1" applyAlignment="1">
      <alignment horizontal="center" vertical="center" wrapText="1"/>
    </xf>
    <xf numFmtId="167" fontId="2" fillId="0" borderId="1" xfId="1" applyNumberFormat="1" applyFont="1" applyFill="1" applyBorder="1"/>
    <xf numFmtId="164" fontId="5" fillId="0" borderId="0" xfId="1" applyFont="1" applyFill="1"/>
    <xf numFmtId="0" fontId="8" fillId="2" borderId="1" xfId="0" applyFont="1" applyFill="1" applyBorder="1" applyAlignment="1">
      <alignment horizontal="center"/>
    </xf>
    <xf numFmtId="164" fontId="4" fillId="0" borderId="5" xfId="1" applyFont="1" applyFill="1" applyBorder="1"/>
    <xf numFmtId="0" fontId="2" fillId="0" borderId="1" xfId="0" applyFont="1" applyBorder="1"/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6" fillId="0" borderId="2" xfId="1" applyFont="1" applyFill="1" applyBorder="1" applyAlignment="1">
      <alignment horizontal="center" vertical="center" wrapText="1"/>
    </xf>
    <xf numFmtId="164" fontId="6" fillId="4" borderId="2" xfId="1" applyFont="1" applyFill="1" applyBorder="1" applyAlignment="1">
      <alignment horizontal="center" vertical="center" wrapText="1"/>
    </xf>
    <xf numFmtId="43" fontId="2" fillId="0" borderId="0" xfId="0" applyNumberFormat="1" applyFont="1"/>
    <xf numFmtId="43" fontId="2" fillId="4" borderId="0" xfId="0" applyNumberFormat="1" applyFont="1" applyFill="1"/>
    <xf numFmtId="0" fontId="3" fillId="0" borderId="1" xfId="0" applyFont="1" applyBorder="1" applyAlignment="1">
      <alignment horizontal="center" vertical="center" wrapText="1"/>
    </xf>
    <xf numFmtId="0" fontId="7" fillId="0" borderId="2" xfId="0" applyFont="1" applyBorder="1"/>
    <xf numFmtId="0" fontId="5" fillId="0" borderId="2" xfId="0" applyFont="1" applyBorder="1"/>
    <xf numFmtId="0" fontId="3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1" xfId="0" applyNumberFormat="1" applyFont="1" applyBorder="1"/>
    <xf numFmtId="0" fontId="2" fillId="0" borderId="3" xfId="0" applyFont="1" applyBorder="1"/>
    <xf numFmtId="166" fontId="2" fillId="0" borderId="1" xfId="1" applyNumberFormat="1" applyFont="1" applyFill="1" applyBorder="1"/>
    <xf numFmtId="0" fontId="5" fillId="0" borderId="1" xfId="0" applyFont="1" applyBorder="1" applyAlignment="1">
      <alignment horizontal="left" indent="1"/>
    </xf>
    <xf numFmtId="0" fontId="5" fillId="0" borderId="0" xfId="0" applyFont="1"/>
    <xf numFmtId="0" fontId="6" fillId="0" borderId="0" xfId="0" applyFont="1"/>
    <xf numFmtId="168" fontId="2" fillId="0" borderId="1" xfId="1" applyNumberFormat="1" applyFont="1" applyFill="1" applyBorder="1"/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0" fontId="9" fillId="0" borderId="2" xfId="0" applyFont="1" applyBorder="1"/>
    <xf numFmtId="164" fontId="10" fillId="0" borderId="1" xfId="1" applyFont="1" applyFill="1" applyBorder="1"/>
    <xf numFmtId="164" fontId="10" fillId="0" borderId="1" xfId="1" applyFont="1" applyFill="1" applyBorder="1" applyAlignment="1">
      <alignment horizontal="center"/>
    </xf>
    <xf numFmtId="164" fontId="10" fillId="0" borderId="1" xfId="1" applyFont="1" applyFill="1" applyBorder="1" applyAlignment="1">
      <alignment horizontal="center" vertical="center"/>
    </xf>
    <xf numFmtId="165" fontId="10" fillId="0" borderId="1" xfId="0" applyNumberFormat="1" applyFont="1" applyBorder="1"/>
    <xf numFmtId="165" fontId="4" fillId="0" borderId="1" xfId="0" applyNumberFormat="1" applyFont="1" applyBorder="1"/>
    <xf numFmtId="164" fontId="10" fillId="0" borderId="3" xfId="1" applyFont="1" applyFill="1" applyBorder="1"/>
    <xf numFmtId="167" fontId="10" fillId="0" borderId="1" xfId="1" applyNumberFormat="1" applyFont="1" applyFill="1" applyBorder="1"/>
    <xf numFmtId="166" fontId="10" fillId="0" borderId="1" xfId="1" applyNumberFormat="1" applyFont="1" applyFill="1" applyBorder="1"/>
    <xf numFmtId="0" fontId="10" fillId="0" borderId="0" xfId="0" applyFont="1"/>
    <xf numFmtId="0" fontId="2" fillId="2" borderId="0" xfId="0" applyFont="1" applyFill="1"/>
    <xf numFmtId="0" fontId="1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164" fontId="6" fillId="0" borderId="0" xfId="1" applyFont="1" applyFill="1"/>
    <xf numFmtId="0" fontId="4" fillId="0" borderId="4" xfId="0" applyFont="1" applyBorder="1"/>
    <xf numFmtId="0" fontId="4" fillId="0" borderId="6" xfId="0" applyFont="1" applyBorder="1"/>
    <xf numFmtId="164" fontId="4" fillId="0" borderId="7" xfId="1" applyFont="1" applyFill="1" applyBorder="1"/>
    <xf numFmtId="170" fontId="2" fillId="0" borderId="0" xfId="0" applyNumberFormat="1" applyFont="1"/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4" fillId="0" borderId="0" xfId="0" applyFont="1"/>
    <xf numFmtId="164" fontId="2" fillId="0" borderId="0" xfId="1" applyFont="1" applyFill="1" applyAlignment="1">
      <alignment horizontal="center" vertical="center"/>
    </xf>
    <xf numFmtId="164" fontId="2" fillId="0" borderId="0" xfId="1" applyFont="1" applyFill="1" applyBorder="1"/>
    <xf numFmtId="164" fontId="2" fillId="0" borderId="0" xfId="1" applyFont="1" applyFill="1" applyBorder="1" applyAlignment="1">
      <alignment horizontal="center" vertical="center"/>
    </xf>
    <xf numFmtId="0" fontId="0" fillId="0" borderId="2" xfId="0" applyBorder="1"/>
    <xf numFmtId="4" fontId="0" fillId="0" borderId="2" xfId="0" applyNumberFormat="1" applyBorder="1"/>
    <xf numFmtId="168" fontId="10" fillId="0" borderId="1" xfId="1" applyNumberFormat="1" applyFont="1" applyFill="1" applyBorder="1"/>
    <xf numFmtId="43" fontId="5" fillId="0" borderId="0" xfId="0" applyNumberFormat="1" applyFont="1"/>
    <xf numFmtId="0" fontId="3" fillId="0" borderId="2" xfId="0" applyFont="1" applyBorder="1"/>
    <xf numFmtId="0" fontId="2" fillId="0" borderId="2" xfId="0" applyFont="1" applyBorder="1"/>
    <xf numFmtId="0" fontId="13" fillId="0" borderId="0" xfId="0" applyFont="1"/>
    <xf numFmtId="0" fontId="16" fillId="0" borderId="0" xfId="0" applyFont="1"/>
    <xf numFmtId="0" fontId="2" fillId="2" borderId="2" xfId="0" applyFont="1" applyFill="1" applyBorder="1"/>
    <xf numFmtId="0" fontId="2" fillId="0" borderId="2" xfId="0" applyFont="1" applyBorder="1" applyAlignment="1">
      <alignment horizontal="left"/>
    </xf>
    <xf numFmtId="164" fontId="2" fillId="0" borderId="0" xfId="1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164" fontId="3" fillId="0" borderId="0" xfId="0" applyNumberFormat="1" applyFont="1"/>
    <xf numFmtId="0" fontId="2" fillId="5" borderId="2" xfId="0" applyFont="1" applyFill="1" applyBorder="1"/>
    <xf numFmtId="0" fontId="6" fillId="0" borderId="2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7" fillId="0" borderId="2" xfId="0" applyFont="1" applyBorder="1"/>
    <xf numFmtId="164" fontId="6" fillId="2" borderId="2" xfId="1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165" fontId="2" fillId="0" borderId="0" xfId="0" applyNumberFormat="1" applyFont="1"/>
    <xf numFmtId="165" fontId="3" fillId="0" borderId="0" xfId="0" applyNumberFormat="1" applyFont="1"/>
    <xf numFmtId="167" fontId="2" fillId="0" borderId="0" xfId="1" applyNumberFormat="1" applyFont="1" applyFill="1" applyBorder="1"/>
    <xf numFmtId="166" fontId="2" fillId="0" borderId="0" xfId="1" applyNumberFormat="1" applyFont="1" applyFill="1" applyBorder="1"/>
    <xf numFmtId="167" fontId="2" fillId="2" borderId="0" xfId="1" applyNumberFormat="1" applyFont="1" applyFill="1" applyBorder="1"/>
    <xf numFmtId="166" fontId="2" fillId="3" borderId="0" xfId="1" applyNumberFormat="1" applyFont="1" applyFill="1" applyBorder="1"/>
    <xf numFmtId="169" fontId="3" fillId="2" borderId="0" xfId="1" applyNumberFormat="1" applyFont="1" applyFill="1" applyBorder="1"/>
    <xf numFmtId="0" fontId="5" fillId="2" borderId="0" xfId="0" applyFont="1" applyFill="1"/>
    <xf numFmtId="164" fontId="2" fillId="2" borderId="0" xfId="1" applyFont="1" applyFill="1" applyBorder="1"/>
    <xf numFmtId="164" fontId="2" fillId="2" borderId="0" xfId="1" applyFont="1" applyFill="1" applyBorder="1" applyAlignment="1">
      <alignment horizontal="center"/>
    </xf>
    <xf numFmtId="164" fontId="2" fillId="2" borderId="0" xfId="1" applyFont="1" applyFill="1" applyBorder="1" applyAlignment="1">
      <alignment horizontal="center" vertical="center"/>
    </xf>
    <xf numFmtId="165" fontId="2" fillId="2" borderId="0" xfId="0" applyNumberFormat="1" applyFont="1" applyFill="1"/>
    <xf numFmtId="165" fontId="3" fillId="2" borderId="0" xfId="0" applyNumberFormat="1" applyFont="1" applyFill="1"/>
    <xf numFmtId="166" fontId="2" fillId="2" borderId="0" xfId="1" applyNumberFormat="1" applyFont="1" applyFill="1" applyBorder="1"/>
    <xf numFmtId="0" fontId="5" fillId="3" borderId="0" xfId="0" applyFont="1" applyFill="1"/>
    <xf numFmtId="0" fontId="2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164" fontId="2" fillId="3" borderId="0" xfId="1" applyFont="1" applyFill="1" applyBorder="1"/>
    <xf numFmtId="164" fontId="2" fillId="3" borderId="0" xfId="1" applyFont="1" applyFill="1" applyBorder="1" applyAlignment="1">
      <alignment horizontal="center"/>
    </xf>
    <xf numFmtId="164" fontId="2" fillId="3" borderId="0" xfId="1" applyFont="1" applyFill="1" applyBorder="1" applyAlignment="1">
      <alignment horizontal="center" vertical="center"/>
    </xf>
    <xf numFmtId="165" fontId="2" fillId="3" borderId="0" xfId="0" applyNumberFormat="1" applyFont="1" applyFill="1"/>
    <xf numFmtId="165" fontId="3" fillId="3" borderId="0" xfId="0" applyNumberFormat="1" applyFont="1" applyFill="1"/>
    <xf numFmtId="167" fontId="2" fillId="3" borderId="0" xfId="1" applyNumberFormat="1" applyFont="1" applyFill="1" applyBorder="1"/>
    <xf numFmtId="169" fontId="3" fillId="3" borderId="0" xfId="1" applyNumberFormat="1" applyFont="1" applyFill="1" applyBorder="1"/>
    <xf numFmtId="0" fontId="4" fillId="3" borderId="0" xfId="0" applyFont="1" applyFill="1"/>
    <xf numFmtId="0" fontId="5" fillId="0" borderId="0" xfId="0" applyFont="1" applyAlignment="1">
      <alignment horizontal="center" vertical="center"/>
    </xf>
    <xf numFmtId="0" fontId="15" fillId="2" borderId="0" xfId="0" applyFont="1" applyFill="1" applyAlignment="1">
      <alignment horizontal="center"/>
    </xf>
    <xf numFmtId="164" fontId="5" fillId="0" borderId="0" xfId="1" applyFont="1" applyFill="1" applyBorder="1"/>
    <xf numFmtId="164" fontId="5" fillId="0" borderId="0" xfId="1" applyFont="1" applyFill="1" applyBorder="1" applyAlignment="1">
      <alignment horizontal="center"/>
    </xf>
    <xf numFmtId="164" fontId="5" fillId="0" borderId="0" xfId="1" applyFont="1" applyFill="1" applyBorder="1" applyAlignment="1">
      <alignment horizontal="center" vertical="center"/>
    </xf>
    <xf numFmtId="165" fontId="5" fillId="0" borderId="0" xfId="0" applyNumberFormat="1" applyFont="1"/>
    <xf numFmtId="165" fontId="6" fillId="0" borderId="0" xfId="0" applyNumberFormat="1" applyFont="1"/>
    <xf numFmtId="167" fontId="5" fillId="0" borderId="0" xfId="1" applyNumberFormat="1" applyFont="1" applyFill="1" applyBorder="1"/>
    <xf numFmtId="166" fontId="5" fillId="0" borderId="0" xfId="1" applyNumberFormat="1" applyFont="1" applyFill="1" applyBorder="1"/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165" fontId="2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6" fillId="0" borderId="4" xfId="0" applyFont="1" applyBorder="1" applyAlignment="1">
      <alignment horizontal="center"/>
    </xf>
    <xf numFmtId="164" fontId="15" fillId="0" borderId="5" xfId="1" applyFont="1" applyFill="1" applyBorder="1"/>
    <xf numFmtId="0" fontId="6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164" fontId="15" fillId="0" borderId="7" xfId="1" applyFont="1" applyFill="1" applyBorder="1" applyAlignment="1">
      <alignment horizontal="left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/>
    <xf numFmtId="164" fontId="18" fillId="0" borderId="1" xfId="1" applyFont="1" applyFill="1" applyBorder="1" applyAlignment="1">
      <alignment horizontal="center" vertical="center" wrapText="1"/>
    </xf>
    <xf numFmtId="164" fontId="18" fillId="0" borderId="0" xfId="1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2" xfId="0" applyFont="1" applyBorder="1"/>
    <xf numFmtId="0" fontId="19" fillId="0" borderId="1" xfId="0" applyFont="1" applyBorder="1" applyAlignment="1">
      <alignment horizontal="center"/>
    </xf>
    <xf numFmtId="164" fontId="8" fillId="0" borderId="0" xfId="1" applyFont="1" applyFill="1" applyBorder="1"/>
    <xf numFmtId="164" fontId="8" fillId="0" borderId="1" xfId="1" applyFont="1" applyFill="1" applyBorder="1" applyAlignment="1">
      <alignment horizontal="center"/>
    </xf>
    <xf numFmtId="164" fontId="8" fillId="0" borderId="1" xfId="1" applyFont="1" applyFill="1" applyBorder="1"/>
    <xf numFmtId="164" fontId="8" fillId="0" borderId="1" xfId="1" applyFont="1" applyFill="1" applyBorder="1" applyAlignment="1">
      <alignment horizontal="center" vertical="center"/>
    </xf>
    <xf numFmtId="165" fontId="8" fillId="0" borderId="1" xfId="0" applyNumberFormat="1" applyFont="1" applyBorder="1"/>
    <xf numFmtId="165" fontId="18" fillId="0" borderId="1" xfId="0" applyNumberFormat="1" applyFont="1" applyBorder="1"/>
    <xf numFmtId="0" fontId="8" fillId="0" borderId="3" xfId="0" applyFont="1" applyBorder="1"/>
    <xf numFmtId="164" fontId="8" fillId="0" borderId="3" xfId="1" applyFont="1" applyFill="1" applyBorder="1"/>
    <xf numFmtId="167" fontId="8" fillId="0" borderId="1" xfId="1" applyNumberFormat="1" applyFont="1" applyFill="1" applyBorder="1"/>
    <xf numFmtId="166" fontId="8" fillId="0" borderId="1" xfId="1" applyNumberFormat="1" applyFont="1" applyFill="1" applyBorder="1"/>
    <xf numFmtId="164" fontId="8" fillId="0" borderId="0" xfId="1" applyFont="1" applyFill="1"/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/>
    </xf>
    <xf numFmtId="165" fontId="18" fillId="0" borderId="1" xfId="0" applyNumberFormat="1" applyFont="1" applyBorder="1" applyAlignment="1">
      <alignment horizontal="center"/>
    </xf>
    <xf numFmtId="166" fontId="8" fillId="6" borderId="1" xfId="1" applyNumberFormat="1" applyFont="1" applyFill="1" applyBorder="1"/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164" fontId="8" fillId="3" borderId="1" xfId="1" applyFont="1" applyFill="1" applyBorder="1" applyAlignment="1">
      <alignment horizontal="center"/>
    </xf>
    <xf numFmtId="0" fontId="18" fillId="0" borderId="0" xfId="0" applyFont="1"/>
    <xf numFmtId="0" fontId="8" fillId="0" borderId="2" xfId="0" applyFont="1" applyBorder="1" applyAlignment="1">
      <alignment horizontal="center" vertical="center" wrapText="1"/>
    </xf>
    <xf numFmtId="166" fontId="8" fillId="3" borderId="1" xfId="1" applyNumberFormat="1" applyFont="1" applyFill="1" applyBorder="1"/>
    <xf numFmtId="0" fontId="8" fillId="3" borderId="2" xfId="0" applyFont="1" applyFill="1" applyBorder="1"/>
    <xf numFmtId="164" fontId="8" fillId="2" borderId="1" xfId="1" applyFont="1" applyFill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20" fillId="0" borderId="0" xfId="0" applyFont="1"/>
    <xf numFmtId="164" fontId="18" fillId="0" borderId="0" xfId="0" applyNumberFormat="1" applyFont="1"/>
    <xf numFmtId="0" fontId="19" fillId="0" borderId="4" xfId="0" applyFont="1" applyBorder="1"/>
    <xf numFmtId="164" fontId="19" fillId="0" borderId="5" xfId="1" applyFont="1" applyFill="1" applyBorder="1"/>
    <xf numFmtId="0" fontId="19" fillId="0" borderId="6" xfId="0" applyFont="1" applyBorder="1"/>
    <xf numFmtId="164" fontId="19" fillId="0" borderId="7" xfId="1" applyFont="1" applyFill="1" applyBorder="1"/>
    <xf numFmtId="0" fontId="11" fillId="0" borderId="2" xfId="0" applyFont="1" applyFill="1" applyBorder="1"/>
    <xf numFmtId="4" fontId="11" fillId="7" borderId="0" xfId="0" applyNumberFormat="1" applyFont="1" applyFill="1"/>
  </cellXfs>
  <cellStyles count="3">
    <cellStyle name="Comma" xfId="1" builtinId="3"/>
    <cellStyle name="Comma 2" xfId="2" xr:uid="{73B2025E-14D0-4054-84DB-2CC967F2798E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Uduka, Okoro SPDC-UPC/G/UST" id="{96CD2F15-F5AE-4E0D-BE18-F55C24353E28}" userId="S::Okoro.Uduka@shell.com::b0e9546e-85e3-4b58-b115-7d731b9b7372" providerId="AD"/>
  <person displayName="Atu, Chibuike SPDC-UPC/G/UWH" id="{263A32AE-02E6-47DE-B40A-AA4AA3318972}" userId="S::Chibuike.Atu@shell.com::7288b80b-6ff5-4fad-87d4-8f4f4455fe0d" providerId="AD"/>
  <person displayName="Aboaba, Eniola O SPDC-UPC/G/UCL" id="{E3410B36-E87B-413D-8B90-9BAF6D98DACE}" userId="S::Eniola.Aboaba@shell.com::cad15c38-1ab3-4009-bc5c-c6f6a7d46daf" providerId="AD"/>
  <person displayName="Okahia, Victor C SPDC-UPC/G/UCI" id="{B0CA4FC4-8528-47E3-AE01-3795F72703C2}" userId="S::Victor.Okahia@shell.com::5bc70840-c138-4fa5-a6f0-69b3b0c8911b" providerId="AD"/>
  <person displayName="Eyiyere, Victory SPDC-UPC/G/USC" id="{1D906A31-2A41-413A-9847-767CFE0216D2}" userId="S::Vikki.Eyiyere@Shell.com::88cc5a99-549f-4b44-8518-b17ea55e674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5" dT="2022-01-27T12:11:18.99" personId="{1D906A31-2A41-413A-9847-767CFE0216D2}" id="{C067CE4B-B92C-471D-9822-144DB1CEC48E}">
    <text>Spelling corrected by AMIL Jan 2022</text>
  </threadedComment>
  <threadedComment ref="I41" dT="2022-01-27T12:11:41.93" personId="{1D906A31-2A41-413A-9847-767CFE0216D2}" id="{B9991C03-C4B0-4245-938B-46E566B0906A}">
    <text>Spelling corrected by AMIL Jan 2022</text>
  </threadedComment>
  <threadedComment ref="I93" dT="2022-01-27T12:11:57.16" personId="{1D906A31-2A41-413A-9847-767CFE0216D2}" id="{8A4206A0-54BD-46D5-B57F-31CB4B8AACD4}">
    <text>Spelling corrected by AMIL Jan 2022</text>
  </threadedComment>
  <threadedComment ref="I94" dT="2022-01-27T12:12:22.17" personId="{1D906A31-2A41-413A-9847-767CFE0216D2}" id="{1E795451-3391-40A2-B3F8-8677822508BA}">
    <text>Spelling corrected by AMIL Jan 2022</text>
  </threadedComment>
  <threadedComment ref="H95" dT="2022-03-17T06:19:40.12" personId="{1D906A31-2A41-413A-9847-767CFE0216D2}" id="{B821829A-9F8D-4EC9-AB0F-D591E989FEC1}">
    <text>6 additional GZ coaches approved Feb 2022</text>
  </threadedComment>
  <threadedComment ref="I95" dT="2022-03-17T06:19:40.12" personId="{1D906A31-2A41-413A-9847-767CFE0216D2}" id="{8E528288-A4FF-40AE-B84C-0E03A0BBC116}">
    <text>6 additional GZ coaches approved Feb 2022</text>
  </threadedComment>
  <threadedComment ref="H96" dT="2022-03-17T06:19:40.12" personId="{1D906A31-2A41-413A-9847-767CFE0216D2}" id="{7877A583-3C1F-4783-8858-727CB898FE42}">
    <text>6 additional GZ coaches approved Feb 2022</text>
  </threadedComment>
  <threadedComment ref="I96" dT="2022-03-17T06:19:40.12" personId="{1D906A31-2A41-413A-9847-767CFE0216D2}" id="{235DA119-D6F8-4752-B531-47A8A88F957C}">
    <text>6 additional GZ coaches approved Feb 2022</text>
  </threadedComment>
  <threadedComment ref="H97" dT="2022-03-17T06:19:40.12" personId="{1D906A31-2A41-413A-9847-767CFE0216D2}" id="{F631C136-8001-415F-875D-E760D3535D7B}">
    <text>6 additional GZ coaches approved Feb 2022</text>
  </threadedComment>
  <threadedComment ref="I97" dT="2022-03-17T06:19:40.12" personId="{1D906A31-2A41-413A-9847-767CFE0216D2}" id="{B001DDB1-8152-4F7B-9AEC-83B3ECA755C2}">
    <text>6 additional GZ coaches approved Feb 2022</text>
  </threadedComment>
  <threadedComment ref="H98" dT="2022-03-17T06:19:40.12" personId="{1D906A31-2A41-413A-9847-767CFE0216D2}" id="{E5F8C3A7-69EF-4595-86B7-948C8D7F22D8}">
    <text>6 additional GZ coaches approved Feb 2022</text>
  </threadedComment>
  <threadedComment ref="I98" dT="2022-03-17T06:19:40.12" personId="{1D906A31-2A41-413A-9847-767CFE0216D2}" id="{85005B33-8065-460E-A02A-49777D994362}">
    <text>6 additional GZ coaches approved Feb 2022</text>
  </threadedComment>
  <threadedComment ref="I104" dT="2022-01-23T13:40:02.95" personId="{E3410B36-E87B-413D-8B90-9BAF6D98DACE}" id="{AA70E3EA-4EAA-4E39-A2D8-3AE00AA2C989}">
    <text>Resigns end Jan 2022</text>
  </threadedComment>
  <threadedComment ref="I105" dT="2022-01-23T13:40:43.37" personId="{E3410B36-E87B-413D-8B90-9BAF6D98DACE}" id="{9CF8F0A5-B00C-4E49-AC8B-CC53144D111A}">
    <text>Resigned Dec 2021</text>
  </threadedComment>
  <threadedComment ref="I106" dT="2022-01-23T13:41:27.90" personId="{E3410B36-E87B-413D-8B90-9BAF6D98DACE}" id="{56AE3E0B-D0B4-4CDB-BA22-418E91509B05}">
    <text>Resigned Dec 2021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8" dT="2021-06-08T12:26:22.84" personId="{1D906A31-2A41-413A-9847-767CFE0216D2}" id="{80B90630-4FCB-4C2A-9F8F-D7AC7210F2ED}">
    <text>Japheth Ayibaemi withdrawn by employer due to breach of SCoC May 4th 2021, role to be replaced by contractor</text>
  </threadedComment>
  <threadedComment ref="I8" dT="2021-06-08T12:26:22.84" personId="{1D906A31-2A41-413A-9847-767CFE0216D2}" id="{0B21E34C-59F7-4FE8-BB73-7591C06F71D7}">
    <text>Japheth Ayibaemi withdrawn by employer due to breach of SCoC May 4th 2021, role to be replaced by contractor</text>
  </threadedComment>
  <threadedComment ref="H11" dT="2021-12-29T06:50:10.34" personId="{1D906A31-2A41-413A-9847-767CFE0216D2}" id="{4F54D9D7-3ED5-494B-AE68-B073B53654B4}">
    <text>Services of Jonah Essi withdrawn by employer December 2021.</text>
  </threadedComment>
  <threadedComment ref="I11" dT="2021-12-29T06:50:10.34" personId="{1D906A31-2A41-413A-9847-767CFE0216D2}" id="{D418A91A-58FD-42F1-B358-CE544DCC0EA2}">
    <text>Services of Jonah Essi withdrawn by employer December 2021.</text>
  </threadedComment>
  <threadedComment ref="H16" dT="2021-06-08T12:26:22.84" personId="{1D906A31-2A41-413A-9847-767CFE0216D2}" id="{90F16978-50B6-4264-9C6D-0CD03FEF9FC7}">
    <text>Oyekunle Kunle Oyeleye resigned June 30th 2021, role to be replaced by contractor</text>
  </threadedComment>
  <threadedComment ref="I16" dT="2021-06-08T12:26:22.84" personId="{1D906A31-2A41-413A-9847-767CFE0216D2}" id="{CF1B4289-A954-4355-AE6C-4EF5893C465A}">
    <text>Oyekunle Kunle Oyeleye resigned June 30th 2021, role to be replaced by contractor</text>
  </threadedComment>
  <threadedComment ref="H18" dT="2022-03-16T18:00:13.02" personId="{1D906A31-2A41-413A-9847-767CFE0216D2}" id="{F34EDB05-E335-4B4B-B779-1B6CDE225A7B}">
    <text>Transferred to Bonny according to Gbaran PUM, Bayo (16/03/2022)</text>
  </threadedComment>
  <threadedComment ref="I18" dT="2022-03-16T18:00:33.94" personId="{1D906A31-2A41-413A-9847-767CFE0216D2}" id="{97D530BA-EDC3-4B01-83D7-2A96B9924CBF}">
    <text>Transferred to Bonny according to Gbaran PUM, Bayo (16/03/2022)</text>
  </threadedComment>
  <threadedComment ref="H28" dT="2021-06-08T12:26:22.84" personId="{1D906A31-2A41-413A-9847-767CFE0216D2}" id="{F5FCA7C2-5FD8-41E0-AC91-F40DD7976966}">
    <text>Aniamaka Nonso resigned June 30th 2021, role to be replaced by contractor</text>
  </threadedComment>
  <threadedComment ref="I28" dT="2021-06-08T12:26:22.84" personId="{1D906A31-2A41-413A-9847-767CFE0216D2}" id="{3A7D2159-4169-41B7-A0A8-CE486F20A3C2}">
    <text>Aniamaka Nonso resigned June 30th 2021, role to be replaced by contractor</text>
  </threadedComment>
  <threadedComment ref="H102" dT="2021-06-08T12:26:22.84" personId="{1D906A31-2A41-413A-9847-767CFE0216D2}" id="{ACF9DBA0-DB42-4E94-87C9-928DA1F1107A}">
    <text>Olumide Olusa resigned June 30th 2021, role to be replaced by contractor</text>
  </threadedComment>
  <threadedComment ref="I102" dT="2021-06-08T12:26:22.84" personId="{1D906A31-2A41-413A-9847-767CFE0216D2}" id="{069F7EFC-02FD-4B2F-B0E4-9CA837E2C52E}">
    <text>Olumide Olusa resigned June 30th 2021, role to be replaced by contractor</text>
  </threadedComment>
  <threadedComment ref="H132" dT="2021-06-08T12:26:22.84" personId="{1D906A31-2A41-413A-9847-767CFE0216D2}" id="{4C0F4284-AA67-4451-8DD5-3BBA8AB6441E}">
    <text>Tare Orodu resigned June 30th 2021, role to be replaced by contractor</text>
  </threadedComment>
  <threadedComment ref="I132" dT="2021-06-08T12:26:22.84" personId="{1D906A31-2A41-413A-9847-767CFE0216D2}" id="{04D4C63B-5527-4C8C-AFB9-C0D8FBE4F054}">
    <text>Tare Orodu resigned June 30th 2021, role to be replaced by contractor</text>
  </threadedComment>
  <threadedComment ref="H136" dT="2022-01-19T08:48:20.44" personId="{B0CA4FC4-8528-47E3-AE01-3795F72703C2}" id="{DED496D5-A79B-47D0-9515-BBFE3F01AF5F}">
    <text>Ogbonna Rufus resigned effective Nov 30th 2021</text>
  </threadedComment>
  <threadedComment ref="I136" dT="2022-01-19T08:48:31.03" personId="{B0CA4FC4-8528-47E3-AE01-3795F72703C2}" id="{6198BE73-1AEE-43D4-8784-6E11365D5769}">
    <text>Ogbonna Rufus resigned effective Nov 30th 2021</text>
  </threadedComment>
  <threadedComment ref="H137" dT="2022-01-19T08:45:50.30" personId="{B0CA4FC4-8528-47E3-AE01-3795F72703C2}" id="{CC850DFE-AA66-4C1B-A502-1025F4854173}">
    <text>David Eludu resigned effective June 30th 2021</text>
  </threadedComment>
  <threadedComment ref="I137" dT="2022-01-19T08:46:19.93" personId="{B0CA4FC4-8528-47E3-AE01-3795F72703C2}" id="{9C4D7645-00E7-48E2-85F1-E7CD969559F8}">
    <text>David Eludu resigned effective June 30th 2021</text>
  </threadedComment>
  <threadedComment ref="H151" dT="2021-12-29T06:50:10.34" personId="{1D906A31-2A41-413A-9847-767CFE0216D2}" id="{01CD5A9B-4954-4123-B841-C923350D9D53}">
    <text>Services of George Tochukwu withdrawn by employer December 2021.</text>
  </threadedComment>
  <threadedComment ref="I151" dT="2021-12-29T06:50:10.34" personId="{1D906A31-2A41-413A-9847-767CFE0216D2}" id="{8B27397C-65B5-452E-A4BA-5483AC20564E}">
    <text>Services of George Tochukwu withdrawn by employer December 2021.</text>
  </threadedComment>
  <threadedComment ref="H169" dT="2021-06-01T12:58:30.25" personId="{1D906A31-2A41-413A-9847-767CFE0216D2}" id="{0D9D2355-C36C-416F-8069-E5CDFE013B23}">
    <text>Adeniyi Adeola resigned effective June 30th 2021</text>
  </threadedComment>
  <threadedComment ref="I169" dT="2021-06-01T12:58:30.25" personId="{1D906A31-2A41-413A-9847-767CFE0216D2}" id="{4D74BD8C-156A-419E-826D-EF8780823EC1}">
    <text>Adeniyi Adeola resigned effective June 30th 2021</text>
  </threadedComment>
  <threadedComment ref="H174" dT="2021-09-23T06:51:06.07" personId="{1D906A31-2A41-413A-9847-767CFE0216D2}" id="{3720EBA9-23DF-4703-9069-397C918F6F53}">
    <text>Aina Adedayo resigned, as informed by Brossa Isaac August 2021</text>
  </threadedComment>
  <threadedComment ref="I174" dT="2021-09-23T06:51:06.07" personId="{1D906A31-2A41-413A-9847-767CFE0216D2}" id="{D339A04C-4D0D-4A66-9BA5-6EBFD3F69B4A}">
    <text>Aina Adedayo resigned, as informed by Brossa Isaac August 2021</text>
  </threadedComment>
  <threadedComment ref="H175" dT="2021-06-01T12:57:25.04" personId="{1D906A31-2A41-413A-9847-767CFE0216D2}" id="{E63B78BB-F229-4594-9D61-C62C6F2745E8}">
    <text>Festus Uche Ajunwa resigned effective June 30th 2021</text>
  </threadedComment>
  <threadedComment ref="I175" dT="2021-06-01T12:57:25.04" personId="{1D906A31-2A41-413A-9847-767CFE0216D2}" id="{3850D9B5-5723-4787-B4FB-6CC59E93E81E}">
    <text>Festus Uche Ajunwa resigned effective June 30th 2021</text>
  </threadedComment>
  <threadedComment ref="H178" dT="2022-01-19T08:52:11.38" personId="{B0CA4FC4-8528-47E3-AE01-3795F72703C2}" id="{CDCE8192-ED8B-4F18-AE1C-F331F5E9C178}">
    <text>Akinpelu Akinboyede resigned effective June 30th 2021</text>
  </threadedComment>
  <threadedComment ref="I178" dT="2022-01-19T08:52:32.01" personId="{B0CA4FC4-8528-47E3-AE01-3795F72703C2}" id="{7C4E6144-5161-4E26-97A2-3B6200E7A8DF}">
    <text>Akinpelu Akinboyede resigned effective June 30th 2021</text>
  </threadedComment>
  <threadedComment ref="H180" dT="2021-09-23T06:58:06.97" personId="{1D906A31-2A41-413A-9847-767CFE0216D2}" id="{F708F07F-3BCD-4D0E-9938-A740B0C4EF6D}">
    <text>Akpanama Sunday resigned 2021, as informed by Brossa Isaac August 2021</text>
  </threadedComment>
  <threadedComment ref="I180" dT="2021-09-23T06:58:06.97" personId="{1D906A31-2A41-413A-9847-767CFE0216D2}" id="{09065739-89BB-4BB2-96B6-91708615918B}">
    <text>Akpanama Sunday resigned 2021, as informed by Brossa Isaac August 2021</text>
  </threadedComment>
  <threadedComment ref="H181" dT="2021-09-23T06:53:44.54" personId="{1D906A31-2A41-413A-9847-767CFE0216D2}" id="{284247A4-19B7-44BF-BB25-583C8D87A83B}">
    <text>Andrew Akpomon retired July 16 2021, as informed by Brossa Isaac August 2021</text>
  </threadedComment>
  <threadedComment ref="H192" dT="2021-09-23T06:47:22.25" personId="{1D906A31-2A41-413A-9847-767CFE0216D2}" id="{E7481FAE-EC55-4C5E-9E17-42E64909A91A}">
    <text>Bala Prince resigned, as informed by Brossa Isaac August 2021</text>
  </threadedComment>
  <threadedComment ref="I192" dT="2021-09-23T06:47:22.25" personId="{1D906A31-2A41-413A-9847-767CFE0216D2}" id="{4635163E-C4BD-40EF-A21F-BB9BDAFA31E4}">
    <text>Bala Prince resigned, as informed by Brossa Isaac August 2021</text>
  </threadedComment>
  <threadedComment ref="H253" dT="2021-12-29T07:24:29.45" personId="{1D906A31-2A41-413A-9847-767CFE0216D2}" id="{208CF07A-0516-4381-823A-4B247BF51882}">
    <text>Isaac Okon Donald services to be replaced Sept 2021, as advised by Asset</text>
  </threadedComment>
  <threadedComment ref="I253" dT="2021-12-29T07:24:29.45" personId="{1D906A31-2A41-413A-9847-767CFE0216D2}" id="{958262E3-DD00-42BB-8086-8105DA977760}">
    <text>Isaac Okon Donald services to be replaced Sept 2021, as advised by Asset</text>
  </threadedComment>
  <threadedComment ref="H302" dT="2021-09-23T06:45:04.07" personId="{1D906A31-2A41-413A-9847-767CFE0216D2}" id="{26293E83-226A-4410-84BA-45A4F2EFDCF6}">
    <text>Onazi Jacob (demise Nov 2020)</text>
  </threadedComment>
  <threadedComment ref="I302" dT="2021-09-23T06:45:04.07" personId="{1D906A31-2A41-413A-9847-767CFE0216D2}" id="{45AE6700-8F08-42EA-AB84-BCDA6B1D71C3}">
    <text>Onazi Jacob (demise Nov 2020)</text>
  </threadedComment>
  <threadedComment ref="H339" dT="2021-10-18T11:46:21.26" personId="{1D906A31-2A41-413A-9847-767CFE0216D2}" id="{DD54AF4F-8327-4539-892A-9CFD0A7A41EB}">
    <text>Amameniaa Dimkpa is sadly deceased, as reported by Hyprops Jan 2022</text>
  </threadedComment>
  <threadedComment ref="I339" dT="2021-10-18T11:46:21.26" personId="{1D906A31-2A41-413A-9847-767CFE0216D2}" id="{CA9D134B-6F7F-4B81-BB7E-2417EA0CD1AE}">
    <text>Amameniaa Dimkpa is sadly deceased, as reported by Hyprops Jan 2022</text>
  </threadedComment>
  <threadedComment ref="H342" dT="2021-10-18T11:46:21.26" personId="{1D906A31-2A41-413A-9847-767CFE0216D2}" id="{2AE49D06-C2FA-48AD-9F29-B3D9F937D258}">
    <text>Awonubi Oladele demobilized due to extended absence, as reported by Central Oct 2021</text>
  </threadedComment>
  <threadedComment ref="I342" dT="2021-10-18T11:46:21.26" personId="{1D906A31-2A41-413A-9847-767CFE0216D2}" id="{A76B8A84-E4E4-4349-9444-02F27C228D1F}">
    <text>Awonubi Oladele demobilized due to extended absence, as reported by Central Oct 2021</text>
  </threadedComment>
  <threadedComment ref="H365" dT="2021-06-08T12:26:22.84" personId="{1D906A31-2A41-413A-9847-767CFE0216D2}" id="{9458F325-1A1C-4188-B326-37D3520E1AA0}">
    <text>Ifenna Nnamezie resigned June 30th 2021, role to be replaced by contractor</text>
  </threadedComment>
  <threadedComment ref="I365" dT="2021-06-08T12:26:22.84" personId="{1D906A31-2A41-413A-9847-767CFE0216D2}" id="{55EF68BB-0D76-4373-9738-4E545121B082}">
    <text>Ifenna Nnamezie resigned June 30th 2021, role to be replaced by contractor</text>
  </threadedComment>
  <threadedComment ref="H367" dT="2022-01-27T07:49:59.98" personId="{1D906A31-2A41-413A-9847-767CFE0216D2}" id="{9F1E019C-5C73-4483-8506-B3561C2CA424}">
    <text>Adebayo Olaoluwa (PACO Engr) resigned effective June 30th 2021 and role downgraded to PACO Technician by Asset team Jan 2022</text>
  </threadedComment>
  <threadedComment ref="I367" dT="2022-01-27T07:49:59.98" personId="{1D906A31-2A41-413A-9847-767CFE0216D2}" id="{4B183D59-3DCB-4DD6-B117-23A0C45B732B}">
    <text>Adebayo Olaoluwa (PACO Engr) resigned effective June 30th 2021 and role downgraded to PACO Technician by Asset team Jan 2022</text>
  </threadedComment>
  <threadedComment ref="H383" dT="2022-01-19T08:49:37.25" personId="{B0CA4FC4-8528-47E3-AE01-3795F72703C2}" id="{0C2043FB-9ABA-4CAA-A5B0-B201F1A34DF8}">
    <text>Obinna Obioji resigned effective June 30th 2021</text>
  </threadedComment>
  <threadedComment ref="I383" dT="2022-01-19T08:49:45.07" personId="{B0CA4FC4-8528-47E3-AE01-3795F72703C2}" id="{F3CD7F81-B2AD-4961-B6E8-965D0E6E305B}">
    <text>Obinna Obioji resigned effective June 30th 2021</text>
  </threadedComment>
  <threadedComment ref="H386" dT="2021-06-08T12:26:22.84" personId="{1D906A31-2A41-413A-9847-767CFE0216D2}" id="{84D733B1-F7EC-4883-96E6-4D85AC056CC0}">
    <text>New service request approved for BOGT by AM &amp; PSM Jan 2022</text>
  </threadedComment>
  <threadedComment ref="I386" dT="2021-06-08T12:26:22.84" personId="{1D906A31-2A41-413A-9847-767CFE0216D2}" id="{8E92FCDD-F779-4FC5-8C46-E88391CA0076}">
    <text>New service request approved for BOGT by AM &amp; PSM Jan 2022</text>
  </threadedComment>
  <threadedComment ref="H387" dT="2021-06-08T12:26:22.84" personId="{1D906A31-2A41-413A-9847-767CFE0216D2}" id="{7D730399-9303-4CF3-B6FB-E0D629A8F495}">
    <text>New service request approved for BOGT by AM &amp; PSM Jan 2022</text>
  </threadedComment>
  <threadedComment ref="I387" dT="2021-06-08T12:26:22.84" personId="{1D906A31-2A41-413A-9847-767CFE0216D2}" id="{829EE3D1-DC92-4733-B04B-06197509E689}">
    <text>New service request approved for BOGT by AM &amp; PSM Jan 2022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T10" dT="2021-08-12T13:04:17.32" personId="{1D906A31-2A41-413A-9847-767CFE0216D2}" id="{30CAE581-E7E6-4AED-83E9-552B389C0635}">
    <text>TBOSIET PO to be manually created when required due to contract set-up</text>
  </threadedComment>
  <threadedComment ref="H22" dT="2021-01-07T21:29:34.58" personId="{1D906A31-2A41-413A-9847-767CFE0216D2}" id="{AB9B302D-7A63-4247-B727-21C9F314A56E}">
    <text>Personnel (Ambrose Emayak) is now with Prod. Chemistry, role to be resourced.</text>
  </threadedComment>
  <threadedComment ref="I22" dT="2021-01-07T21:29:34.58" personId="{1D906A31-2A41-413A-9847-767CFE0216D2}" id="{3E1305B5-2197-408D-AE08-C423EAC008D4}">
    <text>Personnel (Ambrose Emayak) is now with Prod. Chemistry, role to be resourced.</text>
  </threadedComment>
  <threadedComment ref="H27" dT="2021-06-08T12:26:22.84" personId="{1D906A31-2A41-413A-9847-767CFE0216D2}" id="{5299FC53-27A4-4650-A1A9-E7BE3287FC37}">
    <text>Ashaka Ezekiel Ovuakpoye resigned June 30th 2021 to join SNBO, role to be replaced by contractor</text>
  </threadedComment>
  <threadedComment ref="I27" dT="2021-06-08T12:26:22.84" personId="{1D906A31-2A41-413A-9847-767CFE0216D2}" id="{4F5FF1F8-AFFE-4B5B-980E-5B0B1F233061}">
    <text>Ashaka Ezekiel Ovuakpoye resigned June 30th 2021 to join SNBO, role to be replaced by contractor</text>
  </threadedComment>
  <threadedComment ref="AT35" dT="2021-08-12T13:04:17.32" personId="{1D906A31-2A41-413A-9847-767CFE0216D2}" id="{219F6F38-A691-460B-B510-F44D88F1A19D}">
    <text>TBOSIET PO to be manually created when required due to contract set-up</text>
  </threadedComment>
  <threadedComment ref="H48" dT="2021-01-07T21:27:49.45" personId="{1D906A31-2A41-413A-9847-767CFE0216D2}" id="{9A9A3715-CAF6-48E5-9A02-B56705640EEA}">
    <text>Personnel (Choko Nwobilor) is retired, role to be resourced.</text>
  </threadedComment>
  <threadedComment ref="I48" dT="2021-01-07T21:27:49.45" personId="{1D906A31-2A41-413A-9847-767CFE0216D2}" id="{713B4DB4-AFE2-4637-8EBA-DDE12C931F9F}">
    <text>Personnel (Choko Nwobilor) is retired, role to be resourced.</text>
  </threadedComment>
  <threadedComment ref="H76" dT="2021-07-13T07:30:06.79" personId="{96CD2F15-F5AE-4E0D-BE18-F55C24353E28}" id="{909717E7-AD56-4424-B2BD-6DBD75D78BE8}">
    <text>Role to be resourced. Enahoro Olori resigned June 2021</text>
  </threadedComment>
  <threadedComment ref="I76" dT="2021-07-13T07:30:06.79" personId="{96CD2F15-F5AE-4E0D-BE18-F55C24353E28}" id="{6F4E91D0-9172-4BF7-88C9-876EECED2301}">
    <text>Role to be resourced. Enahoro Olori resigned June 2021</text>
  </threadedComment>
  <threadedComment ref="H81" dT="2021-02-10T10:07:41.78" personId="{1D906A31-2A41-413A-9847-767CFE0216D2}" id="{89755828-DE96-49E8-9488-4B45EC33C06E}">
    <text>Role to be resourced, Ewuzie Theresa resigned in 2020</text>
  </threadedComment>
  <threadedComment ref="H81" dT="2021-07-13T06:40:58.44" personId="{96CD2F15-F5AE-4E0D-BE18-F55C24353E28}" id="{374463D6-E35B-406C-8D6C-2FDF410A17A6}" parentId="{89755828-DE96-49E8-9488-4B45EC33C06E}">
    <text>Damisa Mike has replaced Ewuzie Theresa</text>
  </threadedComment>
  <threadedComment ref="I81" dT="2021-02-10T10:07:41.78" personId="{1D906A31-2A41-413A-9847-767CFE0216D2}" id="{CD6929AE-D576-482D-B50D-F5040172AD42}">
    <text>Role to be resourced, Ewuzie Theresa resigned in 2020</text>
  </threadedComment>
  <threadedComment ref="I81" dT="2021-07-13T06:40:48.06" personId="{96CD2F15-F5AE-4E0D-BE18-F55C24353E28}" id="{B8509C75-C5EE-4DDB-A937-1F0A16C403FB}" parentId="{CD6929AE-D576-482D-B50D-F5040172AD42}">
    <text>Damisa Mike has replaced Ewuzie Theresa</text>
  </threadedComment>
  <threadedComment ref="H94" dT="2021-06-08T12:26:22.84" personId="{1D906A31-2A41-413A-9847-767CFE0216D2}" id="{391E91D5-EACD-4635-B258-70E3621C6521}">
    <text>Godswill Ipigansi retired 2021, role to be replaced by contractor</text>
  </threadedComment>
  <threadedComment ref="I94" dT="2021-06-08T12:26:22.84" personId="{1D906A31-2A41-413A-9847-767CFE0216D2}" id="{2A040DC1-1602-487E-8875-4BC9315E002B}">
    <text>Godswill Ipigansi retired 2021, role to be replaced by contractor</text>
  </threadedComment>
  <threadedComment ref="H108" dT="2021-06-08T12:26:22.84" personId="{1D906A31-2A41-413A-9847-767CFE0216D2}" id="{2923487B-E2B4-489A-B53D-F951DED840C8}">
    <text>Igwe Ezinne resigned June 30th 2021 to join SNBO, role to be replaced by contractor</text>
  </threadedComment>
  <threadedComment ref="I108" dT="2021-06-08T12:26:22.84" personId="{1D906A31-2A41-413A-9847-767CFE0216D2}" id="{73938376-CF3F-4E77-B6B6-CBA8A5D30556}">
    <text>Igwe Ezinne resigned June 30th 2021 to join SNBO, role to be replaced by contractor</text>
  </threadedComment>
  <threadedComment ref="H116" dT="2021-07-06T07:24:44.48" personId="{1D906A31-2A41-413A-9847-767CFE0216D2}" id="{520D560E-1238-4CF2-B4F7-C15E4A06195E}">
    <text>Adewale Isadare resigned June 2021, services to be replaced</text>
  </threadedComment>
  <threadedComment ref="I116" dT="2021-07-06T07:24:44.48" personId="{1D906A31-2A41-413A-9847-767CFE0216D2}" id="{34F5D8EA-A6BC-4E59-8358-25D0AFA97876}">
    <text>Adewale Isadare resigned June 2021, services to be replaced</text>
  </threadedComment>
  <threadedComment ref="H137" dT="2022-01-28T06:36:14.14" personId="{1D906A31-2A41-413A-9847-767CFE0216D2}" id="{0DAB10D6-3526-49A5-B868-F7039203A274}">
    <text>Role to be resourced, Chinwe Nora resigned 2021</text>
  </threadedComment>
  <threadedComment ref="I137" dT="2022-01-28T06:36:14.14" personId="{1D906A31-2A41-413A-9847-767CFE0216D2}" id="{2DC8FC12-DE51-4E4C-839C-DFD3F6714C9C}">
    <text>Role to be resourced, Chinwe Nora resigned 2021</text>
  </threadedComment>
  <threadedComment ref="H166" dT="2021-06-08T12:26:22.84" personId="{1D906A31-2A41-413A-9847-767CFE0216D2}" id="{E6D556D4-C778-484B-82E0-D6C74FE52C19}">
    <text>Okeadinma Samuel resigned June 30th 2021 to join SNBO, role to be replaced by contractor</text>
  </threadedComment>
  <threadedComment ref="I166" dT="2021-06-08T12:26:22.84" personId="{1D906A31-2A41-413A-9847-767CFE0216D2}" id="{76CAF3E8-61EE-47EB-9821-197753F88CB6}">
    <text>Okeadinma Samuel resigned June 30th 2021 to join SNBO, role to be replaced by contractor</text>
  </threadedComment>
  <threadedComment ref="H171" dT="2021-06-08T12:26:22.84" personId="{1D906A31-2A41-413A-9847-767CFE0216D2}" id="{5CA1D5B8-2C81-46E0-8ED7-0F62C36363D9}">
    <text>Austin Okelue resigned 2021 as advised by Chinenye O. 18/01/2022, role to be replaced by contractor</text>
  </threadedComment>
  <threadedComment ref="I171" dT="2021-06-08T12:26:22.84" personId="{1D906A31-2A41-413A-9847-767CFE0216D2}" id="{B65D3FCA-9233-4343-B5AF-4BF7B38DB97E}">
    <text>Austin Okelue resigned 2021 as advised by Chinenye O. 18/01/2022, role to be replaced by contractor</text>
  </threadedComment>
  <threadedComment ref="H178" dT="2021-02-11T09:00:13.76" personId="{1D906A31-2A41-413A-9847-767CFE0216D2}" id="{BF548FF8-8EED-4A17-B532-0A288A77F33C}">
    <text>Welder's Role to be replaced, retired Okpo Christopher's slot used to upgrade Odion Osezua Aug 2021</text>
  </threadedComment>
  <threadedComment ref="I178" dT="2021-02-11T09:00:13.76" personId="{1D906A31-2A41-413A-9847-767CFE0216D2}" id="{A769135B-D7F6-4088-A14A-4C86A17F4955}">
    <text>Welder's Role to be replaced, retired Okpo Christopher's slot used to upgrade Odion Osezua Aug 2021</text>
  </threadedComment>
  <threadedComment ref="AT193" dT="2021-08-12T13:04:17.32" personId="{1D906A31-2A41-413A-9847-767CFE0216D2}" id="{6CEFC74D-FEFB-491F-9BA0-6AE3F22C2229}">
    <text>TBOSIET PO to be manually created when required due to contract set-up</text>
  </threadedComment>
  <threadedComment ref="K197" dT="2021-02-03T12:44:35.83" personId="{1D906A31-2A41-413A-9847-767CFE0216D2}" id="{E77CA7B9-42E9-436B-8B31-AFD230465A63}">
    <text>03/02/2021: Job Title changed from Planner to CMMS Services Engineer as approved by DCH</text>
  </threadedComment>
  <threadedComment ref="AT201" dT="2021-08-12T13:04:17.32" personId="{1D906A31-2A41-413A-9847-767CFE0216D2}" id="{6DD838F1-1F3E-4585-AE1E-7516F0BA08A6}">
    <text>TBOSIET PO to be manually created when required due to contract set-up</text>
  </threadedComment>
  <threadedComment ref="AT206" dT="2021-08-12T13:04:17.32" personId="{1D906A31-2A41-413A-9847-767CFE0216D2}" id="{7489123F-D473-4E4E-93A2-2783BD475A06}">
    <text>TBOSIET PO to be manually created when required due to contract set-up</text>
  </threadedComment>
  <threadedComment ref="H258" dT="2021-06-08T12:26:22.84" personId="{1D906A31-2A41-413A-9847-767CFE0216D2}" id="{3459ED94-BEF6-4F0F-8D45-ACA2162D6A18}">
    <text>Wonun Nobel resigned June 30th 2021 to join SNBO, role to be replaced by contractor</text>
  </threadedComment>
  <threadedComment ref="I258" dT="2021-06-08T12:26:22.84" personId="{1D906A31-2A41-413A-9847-767CFE0216D2}" id="{4DD3F3CF-95A4-49C5-A594-17BA12331803}">
    <text>Wonun Nobel resigned June 30th 2021 to join SNBO, role to be replaced by contractor</text>
  </threadedComment>
  <threadedComment ref="AT260" dT="2021-08-12T13:04:17.32" personId="{1D906A31-2A41-413A-9847-767CFE0216D2}" id="{0D1EFE83-88D7-4375-9C37-6C5ACBF3C11A}">
    <text>TBOSIET PO to be manually created when required due to contract set-up</text>
  </threadedComment>
  <threadedComment ref="AT275" dT="2021-08-12T13:04:17.32" personId="{1D906A31-2A41-413A-9847-767CFE0216D2}" id="{49077092-B0E6-4244-AF6E-517FB05BAC52}">
    <text>TBOSIET PO to be manually created when required due to contract set-up</text>
  </threadedComment>
  <threadedComment ref="AT276" dT="2021-08-12T13:04:17.32" personId="{1D906A31-2A41-413A-9847-767CFE0216D2}" id="{D4BCC7C6-E611-403B-8F17-583DF1E04C18}">
    <text>TBOSIET PO to be manually created when required due to contract set-up</text>
  </threadedComment>
  <threadedComment ref="C284" dT="2020-10-29T20:15:01.42" personId="{1D906A31-2A41-413A-9847-767CFE0216D2}" id="{D13282FA-B875-485B-B187-1407F4CC4D7E}">
    <text>Sepporting Sea Eagle (EA) FPSO</text>
  </threadedComment>
  <threadedComment ref="AT284" dT="2021-08-12T13:04:17.32" personId="{1D906A31-2A41-413A-9847-767CFE0216D2}" id="{365D8193-564E-4AC5-81FD-55C1BB313B0B}">
    <text>TBOSIET PO to be manually created when required due to contract set-up</text>
  </threadedComment>
  <threadedComment ref="C285" dT="2020-10-29T20:15:01.42" personId="{1D906A31-2A41-413A-9847-767CFE0216D2}" id="{D8C149D0-6F7D-4160-A54F-2E971C37B449}">
    <text>Sepporting Sea Eagle (EA) FPSO</text>
  </threadedComment>
  <threadedComment ref="AT285" dT="2021-08-12T13:04:17.32" personId="{1D906A31-2A41-413A-9847-767CFE0216D2}" id="{D32C9382-B5B6-4BE4-B7AA-DF446BE2B1C9}">
    <text>TBOSIET PO to be manually created when required due to contract set-up</text>
  </threadedComment>
  <threadedComment ref="C286" dT="2020-10-29T20:15:01.42" personId="{1D906A31-2A41-413A-9847-767CFE0216D2}" id="{4EEBE4D3-E31F-4A3B-8438-EF2C4D1F3FBC}">
    <text>Sepporting Sea Eagle (EA) FPSO</text>
  </threadedComment>
  <threadedComment ref="K286" dT="2020-10-18T20:17:56.95" personId="{1D906A31-2A41-413A-9847-767CFE0216D2}" id="{BA6F99C5-A36A-450A-BF3D-F26AF8ABB74E}">
    <text>Actual job role: Instrument Support Engineer</text>
  </threadedComment>
  <threadedComment ref="AT286" dT="2021-08-12T13:04:17.32" personId="{1D906A31-2A41-413A-9847-767CFE0216D2}" id="{0C08FF08-07A3-4683-ABAB-A61A9883F875}">
    <text>TBOSIET PO to be manually created when required due to contract set-up</text>
  </threadedComment>
  <threadedComment ref="C287" dT="2020-10-29T20:15:01.42" personId="{1D906A31-2A41-413A-9847-767CFE0216D2}" id="{AA4481EC-2C6F-4DCD-836E-44BBFD67483D}">
    <text>Sepporting Sea Eagle (EA) FPSO</text>
  </threadedComment>
  <threadedComment ref="AT287" dT="2021-08-12T13:04:17.32" personId="{1D906A31-2A41-413A-9847-767CFE0216D2}" id="{AE1C2F14-E969-45E0-82FA-4B3273A23CC3}">
    <text>TBOSIET PO to be manually created when required due to contract set-up</text>
  </threadedComment>
  <threadedComment ref="C288" dT="2020-10-29T20:15:01.42" personId="{1D906A31-2A41-413A-9847-767CFE0216D2}" id="{BF312558-089B-41B1-8D0C-428AA5F92B92}">
    <text>Sepporting Sea Eagle (EA) FPSO</text>
  </threadedComment>
  <threadedComment ref="AT288" dT="2021-08-12T13:04:17.32" personId="{1D906A31-2A41-413A-9847-767CFE0216D2}" id="{E7249841-9632-4B9A-A184-3F04C0CEE17E}">
    <text>TBOSIET PO to be manually created when required due to contract set-up</text>
  </threadedComment>
  <threadedComment ref="C289" dT="2020-10-29T20:15:01.42" personId="{1D906A31-2A41-413A-9847-767CFE0216D2}" id="{323FE2CC-FE8D-4857-B3DF-187F1C0DC6A9}">
    <text>Sepporting Sea Eagle (EA) FPSO</text>
  </threadedComment>
  <threadedComment ref="AT289" dT="2021-08-12T13:04:17.32" personId="{1D906A31-2A41-413A-9847-767CFE0216D2}" id="{17C191C5-A467-45ED-90AE-641FF14C3839}">
    <text>TBOSIET PO to be manually created when required due to contract set-up</text>
  </threadedComment>
  <threadedComment ref="G290" dT="2021-07-13T08:09:25.08" personId="{96CD2F15-F5AE-4E0D-BE18-F55C24353E28}" id="{3B29C0A3-0EC9-4B4C-81CB-48500E10A5DE}">
    <text>Jekey-Green Richardson is with BOGT team</text>
  </threadedComment>
  <threadedComment ref="H291" dT="2021-06-08T12:26:22.84" personId="{1D906A31-2A41-413A-9847-767CFE0216D2}" id="{E504F408-61F5-4D3C-B4D7-421CD39C0ED9}">
    <text>Jaja Anthony retired 2021, role to be replaced by contractor</text>
  </threadedComment>
  <threadedComment ref="I291" dT="2021-06-08T12:26:22.84" personId="{1D906A31-2A41-413A-9847-767CFE0216D2}" id="{1E70851C-9A8A-4CB5-AA28-EC4953343883}">
    <text>Jaja Anthony retired 2021, role to be replaced by contractor</text>
  </threadedComment>
  <threadedComment ref="H292" dT="2021-06-24T13:04:41.26" personId="{1D906A31-2A41-413A-9847-767CFE0216D2}" id="{A4545449-982B-40C6-AEAD-61A6379FD390}">
    <text>New services requested by Capability Mgr and approved by PSLT June 2021</text>
  </threadedComment>
  <threadedComment ref="I292" dT="2021-06-24T13:04:41.26" personId="{1D906A31-2A41-413A-9847-767CFE0216D2}" id="{CDB674D7-8F05-4417-B1FD-FCCD9B8D7604}">
    <text>New services requested by Capability Mgr and approved by PSLT June 2021</text>
  </threadedComment>
  <threadedComment ref="H293" dT="2021-06-24T13:04:41.26" personId="{1D906A31-2A41-413A-9847-767CFE0216D2}" id="{AD4FC0BA-F360-4CA0-A18F-8B02240E3082}">
    <text>New services requested by Capability Mgr and approved by PSLT June 2021</text>
  </threadedComment>
  <threadedComment ref="I293" dT="2021-06-24T13:04:41.26" personId="{1D906A31-2A41-413A-9847-767CFE0216D2}" id="{80FD235C-48BF-42A2-9B7D-8F6A1F4EB224}">
    <text>New services requested by Capability Mgr and approved by PSLT June 2021</text>
  </threadedComment>
  <threadedComment ref="H294" dT="2021-06-24T13:04:41.26" personId="{1D906A31-2A41-413A-9847-767CFE0216D2}" id="{BCEF656E-7160-45CB-AA0D-6320D043A74C}">
    <text>New services requested by Capability Mgr and approved by PSLT June 2021</text>
  </threadedComment>
  <threadedComment ref="I294" dT="2021-06-24T13:04:41.26" personId="{1D906A31-2A41-413A-9847-767CFE0216D2}" id="{7D05A5E4-CF19-4DE0-AC57-FE058FA6B0CF}">
    <text>New services requested by Capability Mgr and approved by PSLT June 2021</text>
  </threadedComment>
  <threadedComment ref="H295" dT="2021-06-24T13:04:41.26" personId="{1D906A31-2A41-413A-9847-767CFE0216D2}" id="{DDDAC4F0-6319-4E93-A454-049E1AA2D6B4}">
    <text>New services requested by Capability Mgr and approved by PSLT June 2021</text>
  </threadedComment>
  <threadedComment ref="I295" dT="2021-06-24T13:04:41.26" personId="{1D906A31-2A41-413A-9847-767CFE0216D2}" id="{F2F0BEDB-8F2F-486A-A90A-8CA68C287FE8}">
    <text>New services requested by Capability Mgr and approved by PSLT June 2021</text>
  </threadedComment>
  <threadedComment ref="H296" dT="2021-06-24T13:04:41.26" personId="{1D906A31-2A41-413A-9847-767CFE0216D2}" id="{1E8ED9FF-8A27-4BAB-A719-FC3217688388}">
    <text>New services requested by Capability Mgr and approved by PSLT June 2021</text>
  </threadedComment>
  <threadedComment ref="I296" dT="2021-06-24T13:04:41.26" personId="{1D906A31-2A41-413A-9847-767CFE0216D2}" id="{1DEFDAC3-75CA-4A36-B655-A29EBCCC556F}">
    <text>New services requested by Capability Mgr and approved by PSLT June 2021</text>
  </threadedComment>
  <threadedComment ref="H297" dT="2021-06-24T13:04:41.26" personId="{1D906A31-2A41-413A-9847-767CFE0216D2}" id="{3DD67B94-0C25-4981-A42C-5104491E2C2F}">
    <text>New services requested by Capability Mgr and approved by PSLT June 2021</text>
  </threadedComment>
  <threadedComment ref="I297" dT="2021-06-24T13:04:41.26" personId="{1D906A31-2A41-413A-9847-767CFE0216D2}" id="{4E3B2006-5AE1-4445-8CFC-3FE5CC40013F}">
    <text>New services requested by Capability Mgr and approved by PSLT June 2021</text>
  </threadedComment>
  <threadedComment ref="H298" dT="2021-06-24T13:04:41.26" personId="{1D906A31-2A41-413A-9847-767CFE0216D2}" id="{E27232E1-4C3B-467E-8CA9-E86E496D6673}">
    <text>New services requested by Capability Mgr and approved by PSLT June 2021</text>
  </threadedComment>
  <threadedComment ref="I298" dT="2021-06-24T13:04:41.26" personId="{1D906A31-2A41-413A-9847-767CFE0216D2}" id="{5408BF50-6E85-4537-8769-3FF9133402FE}">
    <text>New services requested by Capability Mgr and approved by PSLT June 2021</text>
  </threadedComment>
  <threadedComment ref="H299" dT="2021-06-24T13:04:41.26" personId="{1D906A31-2A41-413A-9847-767CFE0216D2}" id="{01D6ABAE-D258-477A-8BD6-DD41704BCA18}">
    <text>New services requested by Capability Mgr and approved by PSLT June 2021</text>
  </threadedComment>
  <threadedComment ref="I299" dT="2021-06-24T13:04:41.26" personId="{1D906A31-2A41-413A-9847-767CFE0216D2}" id="{7AA31D2E-48F4-49FE-B608-DB8425B7DBCC}">
    <text>New services requested by Capability Mgr and approved by PSLT June 2021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H143" dT="2021-10-08T07:43:37.68" personId="{1D906A31-2A41-413A-9847-767CFE0216D2}" id="{34224931-5D22-4925-A866-59FAEA5D97CC}">
    <text>Role to be replaced, Enebeli Christopher reported deceased October 2021 by Atu Chibuike et al.</text>
  </threadedComment>
  <threadedComment ref="I143" dT="2021-10-08T07:43:37.68" personId="{1D906A31-2A41-413A-9847-767CFE0216D2}" id="{297C7F16-2CCF-42ED-B9BE-2E329D336210}">
    <text>Role to be replaced, Enebeli Christopher reported deceased October 2021 by Atu Chibuike et al.</text>
  </threadedComment>
  <threadedComment ref="H165" dT="2021-06-01T12:57:25.04" personId="{1D906A31-2A41-413A-9847-767CFE0216D2}" id="{CD75817D-EADE-4607-BCC2-EC341AD2F418}">
    <text>Aboh Henry Chukwumaijem resigned effective June 30th 2021. Services reduced from Field Supervisor to Electrical Support by Terminal Superintendent/Maint Lead 13012022.</text>
  </threadedComment>
  <threadedComment ref="I165" dT="2021-06-01T12:57:25.04" personId="{1D906A31-2A41-413A-9847-767CFE0216D2}" id="{A547803D-A563-4A0F-8A13-4259250B177A}">
    <text>Aboh Henry Chukwumaijem resigned effective June 30th 2021. Services reduced from Field Supervisor to Electrical Support by Terminal Superintendent/Maint Lead 13012022.</text>
  </threadedComment>
  <threadedComment ref="H200" dT="2021-07-16T05:07:21.38" personId="{263A32AE-02E6-47DE-B40A-AA4AA3318972}" id="{1432C60C-14A3-4AAC-A07B-904C9FB6D7AB}">
    <text>Charlse Okungbowa Retired effective March 31st, 2020</text>
  </threadedComment>
  <threadedComment ref="I200" dT="2021-07-16T05:07:21.38" personId="{263A32AE-02E6-47DE-B40A-AA4AA3318972}" id="{CB8ECD32-BA01-49BA-8E6A-0195687887F4}">
    <text>Charlse Okungbowa Retired effective March 31st, 2020</text>
  </threadedComment>
  <threadedComment ref="H238" dT="2022-03-17T06:19:40.12" personId="{1D906A31-2A41-413A-9847-767CFE0216D2}" id="{EEB37A96-67D4-498B-B65F-5FC58C5D25C0}">
    <text>6 additional GZ coaches approved Feb 2022</text>
  </threadedComment>
  <threadedComment ref="I238" dT="2022-03-17T06:19:40.12" personId="{1D906A31-2A41-413A-9847-767CFE0216D2}" id="{D2AB7B23-EB33-4156-8F5E-37EC6F1BFB0B}">
    <text>6 additional GZ coaches approved Feb 2022</text>
  </threadedComment>
  <threadedComment ref="H239" dT="2022-03-17T06:19:40.12" personId="{1D906A31-2A41-413A-9847-767CFE0216D2}" id="{DC5C9106-9177-47F3-BD54-A7F6ACF34582}">
    <text>6 additional GZ coaches approved Feb 2022</text>
  </threadedComment>
  <threadedComment ref="I239" dT="2022-03-17T06:19:40.12" personId="{1D906A31-2A41-413A-9847-767CFE0216D2}" id="{0C15F8F6-7E65-488D-90AF-D851EAD3BC80}">
    <text>6 additional GZ coaches approved Feb 2022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9A5CA-0C1F-47BD-BCD5-4DB79D2F2DB4}">
  <dimension ref="B3:D9"/>
  <sheetViews>
    <sheetView tabSelected="1" workbookViewId="0">
      <selection activeCell="D15" sqref="D15"/>
    </sheetView>
  </sheetViews>
  <sheetFormatPr defaultRowHeight="14.5" x14ac:dyDescent="0.35"/>
  <cols>
    <col min="3" max="3" width="17.1796875" bestFit="1" customWidth="1"/>
    <col min="4" max="4" width="16.08984375" customWidth="1"/>
  </cols>
  <sheetData>
    <row r="3" spans="2:4" ht="23" customHeight="1" x14ac:dyDescent="0.35">
      <c r="B3" s="20" t="s">
        <v>1832</v>
      </c>
      <c r="C3" s="20" t="s">
        <v>1743</v>
      </c>
      <c r="D3" s="20" t="s">
        <v>1833</v>
      </c>
    </row>
    <row r="4" spans="2:4" x14ac:dyDescent="0.35">
      <c r="B4" s="66">
        <v>1</v>
      </c>
      <c r="C4" s="66" t="s">
        <v>526</v>
      </c>
      <c r="D4" s="67">
        <f>'Land_ June 2022'!BF99</f>
        <v>1980.893773938164</v>
      </c>
    </row>
    <row r="5" spans="2:4" x14ac:dyDescent="0.35">
      <c r="B5" s="66">
        <v>2</v>
      </c>
      <c r="C5" s="66" t="s">
        <v>527</v>
      </c>
      <c r="D5" s="67">
        <f>'Central_ June  2022'!BF388</f>
        <v>6444.5432349295679</v>
      </c>
    </row>
    <row r="6" spans="2:4" x14ac:dyDescent="0.35">
      <c r="B6" s="66">
        <v>3</v>
      </c>
      <c r="C6" s="66" t="s">
        <v>486</v>
      </c>
      <c r="D6" s="67">
        <f>'Production Sup_June 2022'!BG305</f>
        <v>7061.244059988634</v>
      </c>
    </row>
    <row r="7" spans="2:4" x14ac:dyDescent="0.35">
      <c r="B7" s="66">
        <v>4</v>
      </c>
      <c r="C7" s="66" t="s">
        <v>114</v>
      </c>
      <c r="D7" s="67">
        <f>'West_June 2022'!BF240</f>
        <v>5983.0238724453857</v>
      </c>
    </row>
    <row r="8" spans="2:4" x14ac:dyDescent="0.35">
      <c r="B8" s="66"/>
      <c r="C8" s="66"/>
      <c r="D8" s="67"/>
    </row>
    <row r="9" spans="2:4" x14ac:dyDescent="0.35">
      <c r="B9" s="66"/>
      <c r="C9" s="172" t="s">
        <v>525</v>
      </c>
      <c r="D9" s="173">
        <f t="shared" ref="D9" si="0">SUM(D4:D8)</f>
        <v>21469.704941301752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2DD01-6C51-4413-BACC-C1EF5E9FAC85}">
  <dimension ref="A1:BF107"/>
  <sheetViews>
    <sheetView topLeftCell="AS1" workbookViewId="0">
      <selection activeCell="BF1" sqref="BF1"/>
    </sheetView>
  </sheetViews>
  <sheetFormatPr defaultColWidth="9.1796875" defaultRowHeight="13" x14ac:dyDescent="0.3"/>
  <cols>
    <col min="1" max="1" width="4.1796875" style="7" customWidth="1"/>
    <col min="2" max="2" width="9.1796875" style="7"/>
    <col min="3" max="3" width="15.1796875" style="7" bestFit="1" customWidth="1"/>
    <col min="4" max="4" width="20.1796875" style="7" bestFit="1" customWidth="1"/>
    <col min="5" max="5" width="16.1796875" style="7" bestFit="1" customWidth="1"/>
    <col min="6" max="6" width="9.1796875" style="7"/>
    <col min="7" max="7" width="23.453125" style="61" customWidth="1"/>
    <col min="8" max="8" width="14.7265625" style="7" customWidth="1"/>
    <col min="9" max="9" width="23.26953125" style="7" customWidth="1"/>
    <col min="10" max="10" width="9.1796875" style="7"/>
    <col min="11" max="11" width="21.1796875" style="7" customWidth="1"/>
    <col min="12" max="12" width="10" style="7" customWidth="1"/>
    <col min="13" max="13" width="21.1796875" style="7" bestFit="1" customWidth="1"/>
    <col min="14" max="14" width="12.1796875" style="7" customWidth="1"/>
    <col min="15" max="15" width="12.453125" style="7" bestFit="1" customWidth="1"/>
    <col min="16" max="16" width="9.54296875" style="7" bestFit="1" customWidth="1"/>
    <col min="17" max="17" width="14" style="7" bestFit="1" customWidth="1"/>
    <col min="18" max="18" width="13" style="7" bestFit="1" customWidth="1"/>
    <col min="19" max="19" width="11.81640625" style="7" bestFit="1" customWidth="1"/>
    <col min="20" max="26" width="9.54296875" style="7" bestFit="1" customWidth="1"/>
    <col min="27" max="28" width="9.453125" style="7" bestFit="1" customWidth="1"/>
    <col min="29" max="29" width="9.54296875" style="7" bestFit="1" customWidth="1"/>
    <col min="30" max="30" width="12.7265625" style="7" bestFit="1" customWidth="1"/>
    <col min="31" max="31" width="9.7265625" style="7" bestFit="1" customWidth="1"/>
    <col min="32" max="32" width="10" style="7" bestFit="1" customWidth="1"/>
    <col min="33" max="33" width="9.7265625" style="7" bestFit="1" customWidth="1"/>
    <col min="34" max="34" width="10.54296875" style="7" customWidth="1"/>
    <col min="35" max="38" width="9.7265625" style="7" bestFit="1" customWidth="1"/>
    <col min="39" max="39" width="9.54296875" style="7" bestFit="1" customWidth="1"/>
    <col min="40" max="40" width="13.1796875" style="7" bestFit="1" customWidth="1"/>
    <col min="41" max="41" width="13.453125" style="7" customWidth="1"/>
    <col min="42" max="42" width="7.26953125" style="7" customWidth="1"/>
    <col min="43" max="43" width="11" style="7" customWidth="1"/>
    <col min="44" max="44" width="12.453125" style="7" customWidth="1"/>
    <col min="45" max="45" width="11.81640625" style="7" customWidth="1"/>
    <col min="46" max="46" width="12.453125" style="7" customWidth="1"/>
    <col min="47" max="47" width="11.1796875" style="7" customWidth="1"/>
    <col min="48" max="48" width="17.81640625" style="7" bestFit="1" customWidth="1"/>
    <col min="49" max="49" width="14.81640625" style="7" bestFit="1" customWidth="1"/>
    <col min="50" max="50" width="7.7265625" style="7" hidden="1" customWidth="1"/>
    <col min="51" max="51" width="5.7265625" style="7" hidden="1" customWidth="1"/>
    <col min="52" max="52" width="14.1796875" style="7" hidden="1" customWidth="1"/>
    <col min="53" max="53" width="10.81640625" style="7" hidden="1" customWidth="1"/>
    <col min="54" max="54" width="11.26953125" style="7" hidden="1" customWidth="1"/>
    <col min="55" max="55" width="10.08984375" style="7" bestFit="1" customWidth="1"/>
    <col min="56" max="16384" width="9.1796875" style="7"/>
  </cols>
  <sheetData>
    <row r="1" spans="1:58" s="4" customFormat="1" ht="100" customHeight="1" x14ac:dyDescent="0.3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70" t="s">
        <v>40</v>
      </c>
      <c r="I1" s="70" t="s">
        <v>41</v>
      </c>
      <c r="J1" s="23" t="s">
        <v>7</v>
      </c>
      <c r="K1" s="23" t="s">
        <v>8</v>
      </c>
      <c r="L1" s="23" t="s">
        <v>9</v>
      </c>
      <c r="M1" s="23" t="s">
        <v>10</v>
      </c>
      <c r="N1" s="23" t="s">
        <v>11</v>
      </c>
      <c r="O1" s="23" t="s">
        <v>34</v>
      </c>
      <c r="P1" s="23" t="s">
        <v>22</v>
      </c>
      <c r="Q1" s="10" t="s">
        <v>1744</v>
      </c>
      <c r="R1" s="10" t="s">
        <v>19</v>
      </c>
      <c r="S1" s="10" t="s">
        <v>12</v>
      </c>
      <c r="T1" s="10" t="s">
        <v>13</v>
      </c>
      <c r="U1" s="10" t="s">
        <v>21</v>
      </c>
      <c r="V1" s="10" t="s">
        <v>37</v>
      </c>
      <c r="W1" s="10" t="s">
        <v>38</v>
      </c>
      <c r="X1" s="23" t="s">
        <v>26</v>
      </c>
      <c r="Y1" s="23" t="s">
        <v>28</v>
      </c>
      <c r="Z1" s="23" t="s">
        <v>27</v>
      </c>
      <c r="AA1" s="23" t="s">
        <v>36</v>
      </c>
      <c r="AB1" s="23" t="s">
        <v>39</v>
      </c>
      <c r="AC1" s="23" t="s">
        <v>20</v>
      </c>
      <c r="AD1" s="10" t="s">
        <v>1745</v>
      </c>
      <c r="AE1" s="23" t="s">
        <v>1746</v>
      </c>
      <c r="AF1" s="23" t="s">
        <v>1747</v>
      </c>
      <c r="AG1" s="23" t="s">
        <v>1748</v>
      </c>
      <c r="AH1" s="23" t="s">
        <v>1749</v>
      </c>
      <c r="AI1" s="10" t="s">
        <v>1750</v>
      </c>
      <c r="AJ1" s="10" t="s">
        <v>1751</v>
      </c>
      <c r="AK1" s="10" t="s">
        <v>1752</v>
      </c>
      <c r="AL1" s="10" t="s">
        <v>1753</v>
      </c>
      <c r="AM1" s="10" t="s">
        <v>1754</v>
      </c>
      <c r="AN1" s="10" t="s">
        <v>1755</v>
      </c>
      <c r="AO1" s="10" t="s">
        <v>1756</v>
      </c>
      <c r="AP1" s="10" t="s">
        <v>471</v>
      </c>
      <c r="AQ1" s="10" t="s">
        <v>472</v>
      </c>
      <c r="AR1" s="10" t="s">
        <v>88</v>
      </c>
      <c r="AS1" s="10" t="s">
        <v>89</v>
      </c>
      <c r="AT1" s="10" t="s">
        <v>473</v>
      </c>
      <c r="AU1" s="10" t="s">
        <v>474</v>
      </c>
      <c r="AV1" s="10" t="s">
        <v>1757</v>
      </c>
      <c r="AW1" s="10" t="s">
        <v>1758</v>
      </c>
      <c r="AX1" s="11" t="s">
        <v>18</v>
      </c>
      <c r="AY1" s="11" t="s">
        <v>475</v>
      </c>
      <c r="AZ1" s="11" t="s">
        <v>476</v>
      </c>
      <c r="BA1" s="11" t="s">
        <v>88</v>
      </c>
      <c r="BB1" s="11" t="s">
        <v>89</v>
      </c>
      <c r="BC1" s="19" t="s">
        <v>1839</v>
      </c>
      <c r="BD1" s="19" t="s">
        <v>1840</v>
      </c>
      <c r="BE1" s="19" t="s">
        <v>1837</v>
      </c>
      <c r="BF1" s="20" t="s">
        <v>1838</v>
      </c>
    </row>
    <row r="2" spans="1:58" x14ac:dyDescent="0.3">
      <c r="A2" s="16"/>
      <c r="B2" s="16"/>
      <c r="C2" s="16"/>
      <c r="D2" s="16"/>
      <c r="E2" s="16"/>
      <c r="F2" s="16"/>
      <c r="G2" s="18"/>
      <c r="H2" s="71"/>
      <c r="I2" s="71"/>
      <c r="J2" s="16"/>
      <c r="K2" s="16"/>
      <c r="L2" s="16"/>
      <c r="M2" s="16"/>
      <c r="N2" s="16"/>
      <c r="O2" s="18"/>
      <c r="P2" s="26"/>
      <c r="Q2" s="5"/>
      <c r="R2" s="3"/>
      <c r="S2" s="2"/>
      <c r="T2" s="2"/>
      <c r="U2" s="1"/>
      <c r="V2" s="1"/>
      <c r="W2" s="1"/>
      <c r="X2" s="16"/>
      <c r="Y2" s="16"/>
      <c r="Z2" s="16"/>
      <c r="AA2" s="16"/>
      <c r="AB2" s="16"/>
      <c r="AC2" s="26"/>
      <c r="AD2" s="2"/>
      <c r="AE2" s="16"/>
      <c r="AF2" s="27"/>
      <c r="AG2" s="27"/>
      <c r="AH2" s="28"/>
      <c r="AI2" s="16"/>
      <c r="AJ2" s="16"/>
      <c r="AK2" s="16"/>
      <c r="AL2" s="16"/>
      <c r="AM2" s="29"/>
      <c r="AN2" s="6"/>
      <c r="AO2" s="2"/>
      <c r="AP2" s="12"/>
      <c r="AQ2" s="2"/>
      <c r="AR2" s="30"/>
      <c r="AS2" s="30"/>
      <c r="AT2" s="12"/>
      <c r="AU2" s="2"/>
      <c r="AV2" s="2"/>
      <c r="AW2" s="2"/>
      <c r="AX2" s="5">
        <v>305</v>
      </c>
      <c r="AY2" s="5">
        <v>0.03</v>
      </c>
      <c r="AZ2" s="5">
        <v>47337091.229999997</v>
      </c>
      <c r="BA2" s="5">
        <v>100000</v>
      </c>
      <c r="BB2" s="5">
        <v>420000</v>
      </c>
    </row>
    <row r="3" spans="1:58" ht="12.75" customHeight="1" x14ac:dyDescent="0.3">
      <c r="A3" s="16">
        <v>1</v>
      </c>
      <c r="B3" s="7" t="s">
        <v>1594</v>
      </c>
      <c r="C3" s="7" t="s">
        <v>1678</v>
      </c>
      <c r="D3" s="7" t="s">
        <v>1770</v>
      </c>
      <c r="E3" s="7" t="s">
        <v>1679</v>
      </c>
      <c r="F3" s="61" t="s">
        <v>532</v>
      </c>
      <c r="G3" s="7" t="s">
        <v>1680</v>
      </c>
      <c r="H3" s="71" t="s">
        <v>1681</v>
      </c>
      <c r="I3" s="71" t="s">
        <v>1682</v>
      </c>
      <c r="J3" s="61" t="s">
        <v>24</v>
      </c>
      <c r="K3" s="7" t="s">
        <v>1683</v>
      </c>
      <c r="L3" s="7" t="s">
        <v>1678</v>
      </c>
      <c r="M3" s="7" t="s">
        <v>32</v>
      </c>
      <c r="N3" s="7">
        <v>4610047712</v>
      </c>
      <c r="O3" s="7">
        <v>4900049385</v>
      </c>
      <c r="P3" s="18">
        <v>7</v>
      </c>
      <c r="Q3" s="5">
        <f t="shared" ref="Q3:Q66" si="0">P3*R3</f>
        <v>5919281.4455599999</v>
      </c>
      <c r="R3" s="3">
        <v>845611.63508000004</v>
      </c>
      <c r="S3" s="5">
        <v>0</v>
      </c>
      <c r="T3" s="5">
        <v>5983.83</v>
      </c>
      <c r="U3" s="63">
        <v>2289.5</v>
      </c>
      <c r="V3" s="63">
        <v>2410</v>
      </c>
      <c r="W3" s="16">
        <v>8643.33</v>
      </c>
      <c r="X3" s="7">
        <v>0</v>
      </c>
      <c r="Y3" s="63">
        <v>0</v>
      </c>
      <c r="Z3" s="63">
        <v>0</v>
      </c>
      <c r="AA3" s="63">
        <v>0</v>
      </c>
      <c r="AB3" s="16">
        <v>0</v>
      </c>
      <c r="AC3" s="18">
        <v>7</v>
      </c>
      <c r="AD3" s="2">
        <f t="shared" ref="AD3:AD66" si="1">S3*X3*AC3</f>
        <v>0</v>
      </c>
      <c r="AE3" s="16">
        <f t="shared" ref="AE3:AE66" si="2">T3*Z3*AC3</f>
        <v>0</v>
      </c>
      <c r="AF3" s="27">
        <f t="shared" ref="AF3:AF66" si="3">U3*Y3*AC3</f>
        <v>0</v>
      </c>
      <c r="AG3" s="27">
        <f t="shared" ref="AG3:AG66" si="4">V3*AA3*AC3</f>
        <v>0</v>
      </c>
      <c r="AH3" s="27">
        <f t="shared" ref="AH3:AH66" si="5">W3*AB3*AC3</f>
        <v>0</v>
      </c>
      <c r="AI3" s="16">
        <f t="shared" ref="AI3:AI66" si="6">X3*AC3</f>
        <v>0</v>
      </c>
      <c r="AJ3" s="16">
        <f t="shared" ref="AJ3:AJ66" si="7">Z3*AC3</f>
        <v>0</v>
      </c>
      <c r="AK3" s="16">
        <f t="shared" ref="AK3:AK66" si="8">Y3*AC3</f>
        <v>0</v>
      </c>
      <c r="AL3" s="16">
        <f t="shared" ref="AL3:AL66" si="9">AA3*AC3</f>
        <v>0</v>
      </c>
      <c r="AM3" s="29">
        <f t="shared" ref="AM3:AM66" si="10">AB3*AC3</f>
        <v>0</v>
      </c>
      <c r="AN3" s="6">
        <f t="shared" ref="AN3:AN66" si="11">AD3+AE3+AF3+AG3+AH3</f>
        <v>0</v>
      </c>
      <c r="AO3" s="2">
        <f t="shared" ref="AO3:AO66" si="12">Q3+AN3</f>
        <v>5919281.4455599999</v>
      </c>
      <c r="AP3" s="12">
        <f t="shared" ref="AP3:AP66" si="13">(AO3*$AY$2)/$AZ$2</f>
        <v>3.7513594256137822E-3</v>
      </c>
      <c r="AQ3" s="2">
        <f t="shared" ref="AQ3:AQ66" si="14">AO3*$AY$2</f>
        <v>177578.4433668</v>
      </c>
      <c r="AR3" s="30">
        <v>0</v>
      </c>
      <c r="AS3" s="30">
        <v>0</v>
      </c>
      <c r="AT3" s="12">
        <v>4.0000000000000001E-3</v>
      </c>
      <c r="AU3" s="2">
        <f t="shared" ref="AU3:AU66" si="15">AT3*$AZ$2</f>
        <v>189348.36491999999</v>
      </c>
      <c r="AV3" s="2">
        <f t="shared" ref="AV3:AV66" si="16">AO3+AR3+AS3+AU3</f>
        <v>6108629.8104799995</v>
      </c>
      <c r="AW3" s="2">
        <f t="shared" ref="AW3:AW66" si="17">AV3/$AX$2</f>
        <v>20028.294460590161</v>
      </c>
      <c r="BC3" s="21">
        <f t="shared" ref="BC3:BC34" si="18">AV3/7</f>
        <v>872661.40149714274</v>
      </c>
      <c r="BD3" s="21">
        <f t="shared" ref="BD3:BD34" si="19">AW3/7</f>
        <v>2861.1849229414515</v>
      </c>
      <c r="BE3" s="21">
        <f>BC3*0.01/0.99</f>
        <v>8814.7616312842711</v>
      </c>
      <c r="BF3" s="22">
        <f>BD3*0.01/0.99</f>
        <v>28.900857807489412</v>
      </c>
    </row>
    <row r="4" spans="1:58" ht="12.75" customHeight="1" x14ac:dyDescent="0.3">
      <c r="A4" s="16">
        <v>2</v>
      </c>
      <c r="B4" s="7" t="s">
        <v>1594</v>
      </c>
      <c r="C4" s="7" t="s">
        <v>812</v>
      </c>
      <c r="D4" s="7" t="s">
        <v>1770</v>
      </c>
      <c r="E4" s="7" t="s">
        <v>1771</v>
      </c>
      <c r="F4" s="61" t="s">
        <v>532</v>
      </c>
      <c r="G4" s="7" t="s">
        <v>1600</v>
      </c>
      <c r="H4" s="71" t="s">
        <v>1593</v>
      </c>
      <c r="I4" s="71" t="s">
        <v>1606</v>
      </c>
      <c r="J4" s="61" t="s">
        <v>23</v>
      </c>
      <c r="K4" s="7" t="s">
        <v>1592</v>
      </c>
      <c r="L4" s="7" t="s">
        <v>812</v>
      </c>
      <c r="M4" s="7" t="s">
        <v>1078</v>
      </c>
      <c r="N4" s="7">
        <v>4610047668</v>
      </c>
      <c r="O4" s="72">
        <v>4900049393</v>
      </c>
      <c r="P4" s="18">
        <v>7</v>
      </c>
      <c r="Q4" s="5">
        <f t="shared" si="0"/>
        <v>5132033.0828900002</v>
      </c>
      <c r="R4" s="3">
        <v>733147.58327000006</v>
      </c>
      <c r="S4" s="5">
        <v>3590.3</v>
      </c>
      <c r="T4" s="5">
        <v>5983.83</v>
      </c>
      <c r="U4" s="63">
        <v>2289.5</v>
      </c>
      <c r="V4" s="63">
        <v>2410</v>
      </c>
      <c r="W4" s="16">
        <v>8643.33</v>
      </c>
      <c r="X4" s="7">
        <v>15</v>
      </c>
      <c r="Y4" s="7">
        <v>0</v>
      </c>
      <c r="Z4" s="63">
        <v>0</v>
      </c>
      <c r="AA4" s="63">
        <v>0</v>
      </c>
      <c r="AB4" s="16">
        <v>0</v>
      </c>
      <c r="AC4" s="18">
        <v>7</v>
      </c>
      <c r="AD4" s="2">
        <f t="shared" si="1"/>
        <v>376981.5</v>
      </c>
      <c r="AE4" s="16">
        <f t="shared" si="2"/>
        <v>0</v>
      </c>
      <c r="AF4" s="27">
        <f t="shared" si="3"/>
        <v>0</v>
      </c>
      <c r="AG4" s="27">
        <f t="shared" si="4"/>
        <v>0</v>
      </c>
      <c r="AH4" s="27">
        <f t="shared" si="5"/>
        <v>0</v>
      </c>
      <c r="AI4" s="16">
        <f t="shared" si="6"/>
        <v>105</v>
      </c>
      <c r="AJ4" s="16">
        <f t="shared" si="7"/>
        <v>0</v>
      </c>
      <c r="AK4" s="16">
        <f t="shared" si="8"/>
        <v>0</v>
      </c>
      <c r="AL4" s="16">
        <f t="shared" si="9"/>
        <v>0</v>
      </c>
      <c r="AM4" s="29">
        <f t="shared" si="10"/>
        <v>0</v>
      </c>
      <c r="AN4" s="6">
        <f t="shared" si="11"/>
        <v>376981.5</v>
      </c>
      <c r="AO4" s="2">
        <f t="shared" si="12"/>
        <v>5509014.5828900002</v>
      </c>
      <c r="AP4" s="12">
        <f t="shared" si="13"/>
        <v>3.4913517749472415E-3</v>
      </c>
      <c r="AQ4" s="2">
        <f t="shared" si="14"/>
        <v>165270.43748669999</v>
      </c>
      <c r="AR4" s="30">
        <v>0</v>
      </c>
      <c r="AS4" s="30">
        <v>0</v>
      </c>
      <c r="AT4" s="12">
        <v>3.0000000000000001E-3</v>
      </c>
      <c r="AU4" s="2">
        <f t="shared" si="15"/>
        <v>142011.27369</v>
      </c>
      <c r="AV4" s="2">
        <f t="shared" si="16"/>
        <v>5651025.8565800004</v>
      </c>
      <c r="AW4" s="2">
        <f t="shared" si="17"/>
        <v>18527.953628131148</v>
      </c>
      <c r="BC4" s="21">
        <f t="shared" si="18"/>
        <v>807289.40808285715</v>
      </c>
      <c r="BD4" s="21">
        <f t="shared" si="19"/>
        <v>2646.8505183044499</v>
      </c>
      <c r="BE4" s="21">
        <f t="shared" ref="BE4:BE67" si="20">BC4*0.01/0.99</f>
        <v>8154.4384654834057</v>
      </c>
      <c r="BF4" s="22">
        <f t="shared" ref="BF4:BF67" si="21">BD4*0.01/0.99</f>
        <v>26.73586382125707</v>
      </c>
    </row>
    <row r="5" spans="1:58" ht="12.75" customHeight="1" x14ac:dyDescent="0.35">
      <c r="A5" s="16">
        <v>3</v>
      </c>
      <c r="B5" s="7" t="s">
        <v>1594</v>
      </c>
      <c r="C5" s="7" t="s">
        <v>812</v>
      </c>
      <c r="D5" s="7" t="s">
        <v>1770</v>
      </c>
      <c r="E5" s="7" t="s">
        <v>1771</v>
      </c>
      <c r="F5" s="61" t="s">
        <v>532</v>
      </c>
      <c r="G5" s="7" t="s">
        <v>1600</v>
      </c>
      <c r="H5" s="71" t="s">
        <v>939</v>
      </c>
      <c r="I5" s="71" t="s">
        <v>1662</v>
      </c>
      <c r="J5" s="61" t="s">
        <v>24</v>
      </c>
      <c r="K5" s="7" t="s">
        <v>15</v>
      </c>
      <c r="L5" s="7" t="s">
        <v>812</v>
      </c>
      <c r="M5" s="7" t="s">
        <v>964</v>
      </c>
      <c r="N5" s="7">
        <v>4610047667</v>
      </c>
      <c r="O5" s="73">
        <v>4900049398</v>
      </c>
      <c r="P5" s="18">
        <v>7</v>
      </c>
      <c r="Q5" s="5">
        <f t="shared" si="0"/>
        <v>3555490.9432000001</v>
      </c>
      <c r="R5" s="3">
        <v>507927.27760000003</v>
      </c>
      <c r="S5" s="5">
        <v>3590.3</v>
      </c>
      <c r="T5" s="5">
        <v>5983.83</v>
      </c>
      <c r="U5" s="63">
        <v>2289.5</v>
      </c>
      <c r="V5" s="63">
        <v>2410</v>
      </c>
      <c r="W5" s="16">
        <v>8643.33</v>
      </c>
      <c r="X5" s="7">
        <v>15</v>
      </c>
      <c r="Y5" s="63">
        <v>0</v>
      </c>
      <c r="Z5" s="63">
        <v>0</v>
      </c>
      <c r="AA5" s="63">
        <v>0</v>
      </c>
      <c r="AB5" s="16">
        <v>0</v>
      </c>
      <c r="AC5" s="18">
        <v>7</v>
      </c>
      <c r="AD5" s="2">
        <f t="shared" si="1"/>
        <v>376981.5</v>
      </c>
      <c r="AE5" s="16">
        <f t="shared" si="2"/>
        <v>0</v>
      </c>
      <c r="AF5" s="27">
        <f t="shared" si="3"/>
        <v>0</v>
      </c>
      <c r="AG5" s="27">
        <f t="shared" si="4"/>
        <v>0</v>
      </c>
      <c r="AH5" s="27">
        <f t="shared" si="5"/>
        <v>0</v>
      </c>
      <c r="AI5" s="16">
        <f t="shared" si="6"/>
        <v>105</v>
      </c>
      <c r="AJ5" s="16">
        <f t="shared" si="7"/>
        <v>0</v>
      </c>
      <c r="AK5" s="16">
        <f t="shared" si="8"/>
        <v>0</v>
      </c>
      <c r="AL5" s="16">
        <f t="shared" si="9"/>
        <v>0</v>
      </c>
      <c r="AM5" s="29">
        <f t="shared" si="10"/>
        <v>0</v>
      </c>
      <c r="AN5" s="6">
        <f t="shared" si="11"/>
        <v>376981.5</v>
      </c>
      <c r="AO5" s="2">
        <f t="shared" si="12"/>
        <v>3932472.4432000001</v>
      </c>
      <c r="AP5" s="12">
        <f t="shared" si="13"/>
        <v>2.4922142495573023E-3</v>
      </c>
      <c r="AQ5" s="2">
        <f t="shared" si="14"/>
        <v>117974.17329599999</v>
      </c>
      <c r="AR5" s="30">
        <v>0</v>
      </c>
      <c r="AS5" s="30">
        <v>0</v>
      </c>
      <c r="AT5" s="12">
        <v>2E-3</v>
      </c>
      <c r="AU5" s="2">
        <f t="shared" si="15"/>
        <v>94674.182459999996</v>
      </c>
      <c r="AV5" s="2">
        <f t="shared" si="16"/>
        <v>4027146.6256599999</v>
      </c>
      <c r="AW5" s="2">
        <f t="shared" si="17"/>
        <v>13203.759428393443</v>
      </c>
      <c r="BC5" s="21">
        <f t="shared" si="18"/>
        <v>575306.66080857138</v>
      </c>
      <c r="BD5" s="21">
        <f t="shared" si="19"/>
        <v>1886.2513469133489</v>
      </c>
      <c r="BE5" s="21">
        <f t="shared" si="20"/>
        <v>5811.1783920057715</v>
      </c>
      <c r="BF5" s="22">
        <f t="shared" si="21"/>
        <v>19.053043908215646</v>
      </c>
    </row>
    <row r="6" spans="1:58" ht="12.75" customHeight="1" x14ac:dyDescent="0.35">
      <c r="A6" s="16">
        <v>4</v>
      </c>
      <c r="B6" s="7" t="s">
        <v>1594</v>
      </c>
      <c r="C6" s="7" t="s">
        <v>812</v>
      </c>
      <c r="D6" s="7" t="s">
        <v>1770</v>
      </c>
      <c r="E6" s="7" t="s">
        <v>1771</v>
      </c>
      <c r="F6" s="61" t="s">
        <v>532</v>
      </c>
      <c r="G6" s="7" t="s">
        <v>1645</v>
      </c>
      <c r="H6" s="71" t="s">
        <v>1663</v>
      </c>
      <c r="I6" s="71" t="s">
        <v>1664</v>
      </c>
      <c r="J6" s="61" t="s">
        <v>23</v>
      </c>
      <c r="K6" s="7" t="s">
        <v>662</v>
      </c>
      <c r="L6" s="7" t="s">
        <v>812</v>
      </c>
      <c r="M6" s="7" t="s">
        <v>964</v>
      </c>
      <c r="N6" s="7">
        <v>4610047667</v>
      </c>
      <c r="O6" s="73">
        <v>4900049398</v>
      </c>
      <c r="P6" s="18">
        <v>7</v>
      </c>
      <c r="Q6" s="5">
        <f t="shared" si="0"/>
        <v>5131235.0828900002</v>
      </c>
      <c r="R6" s="3">
        <v>733033.58327000006</v>
      </c>
      <c r="S6" s="5">
        <v>0</v>
      </c>
      <c r="T6" s="5">
        <v>5983.83</v>
      </c>
      <c r="U6" s="63">
        <v>2289.5</v>
      </c>
      <c r="V6" s="63">
        <v>2410</v>
      </c>
      <c r="W6" s="16">
        <v>8643.33</v>
      </c>
      <c r="X6" s="7">
        <v>0</v>
      </c>
      <c r="Y6" s="7">
        <v>0</v>
      </c>
      <c r="Z6" s="63">
        <v>0</v>
      </c>
      <c r="AA6" s="63">
        <v>0</v>
      </c>
      <c r="AB6" s="16">
        <v>0</v>
      </c>
      <c r="AC6" s="18">
        <v>7</v>
      </c>
      <c r="AD6" s="2">
        <f t="shared" si="1"/>
        <v>0</v>
      </c>
      <c r="AE6" s="16">
        <f t="shared" si="2"/>
        <v>0</v>
      </c>
      <c r="AF6" s="27">
        <f t="shared" si="3"/>
        <v>0</v>
      </c>
      <c r="AG6" s="27">
        <f t="shared" si="4"/>
        <v>0</v>
      </c>
      <c r="AH6" s="27">
        <f t="shared" si="5"/>
        <v>0</v>
      </c>
      <c r="AI6" s="16">
        <f t="shared" si="6"/>
        <v>0</v>
      </c>
      <c r="AJ6" s="16">
        <f t="shared" si="7"/>
        <v>0</v>
      </c>
      <c r="AK6" s="16">
        <f t="shared" si="8"/>
        <v>0</v>
      </c>
      <c r="AL6" s="16">
        <f t="shared" si="9"/>
        <v>0</v>
      </c>
      <c r="AM6" s="29">
        <f t="shared" si="10"/>
        <v>0</v>
      </c>
      <c r="AN6" s="6">
        <f t="shared" si="11"/>
        <v>0</v>
      </c>
      <c r="AO6" s="2">
        <f t="shared" si="12"/>
        <v>5131235.0828900002</v>
      </c>
      <c r="AP6" s="12">
        <f t="shared" si="13"/>
        <v>3.2519330716531654E-3</v>
      </c>
      <c r="AQ6" s="2">
        <f t="shared" si="14"/>
        <v>153937.05248670001</v>
      </c>
      <c r="AR6" s="30">
        <v>0</v>
      </c>
      <c r="AS6" s="30">
        <v>0</v>
      </c>
      <c r="AT6" s="12">
        <v>3.0000000000000001E-3</v>
      </c>
      <c r="AU6" s="2">
        <f t="shared" si="15"/>
        <v>142011.27369</v>
      </c>
      <c r="AV6" s="2">
        <f t="shared" si="16"/>
        <v>5273246.3565800004</v>
      </c>
      <c r="AW6" s="2">
        <f t="shared" si="17"/>
        <v>17289.332316655738</v>
      </c>
      <c r="BC6" s="21">
        <f t="shared" si="18"/>
        <v>753320.90808285715</v>
      </c>
      <c r="BD6" s="21">
        <f t="shared" si="19"/>
        <v>2469.9046166651056</v>
      </c>
      <c r="BE6" s="21">
        <f t="shared" si="20"/>
        <v>7609.3021018470426</v>
      </c>
      <c r="BF6" s="22">
        <f t="shared" si="21"/>
        <v>24.948531481465711</v>
      </c>
    </row>
    <row r="7" spans="1:58" ht="12.75" customHeight="1" x14ac:dyDescent="0.3">
      <c r="A7" s="16">
        <v>5</v>
      </c>
      <c r="B7" s="7" t="s">
        <v>1594</v>
      </c>
      <c r="C7" s="7" t="s">
        <v>812</v>
      </c>
      <c r="D7" s="7" t="s">
        <v>1770</v>
      </c>
      <c r="E7" s="7" t="s">
        <v>1771</v>
      </c>
      <c r="F7" s="61" t="s">
        <v>532</v>
      </c>
      <c r="G7" s="7" t="s">
        <v>1600</v>
      </c>
      <c r="H7" s="71" t="s">
        <v>1692</v>
      </c>
      <c r="I7" s="71" t="s">
        <v>1693</v>
      </c>
      <c r="J7" s="61" t="s">
        <v>23</v>
      </c>
      <c r="K7" s="7" t="s">
        <v>662</v>
      </c>
      <c r="L7" s="7" t="s">
        <v>812</v>
      </c>
      <c r="M7" s="7" t="s">
        <v>1078</v>
      </c>
      <c r="N7" s="7">
        <v>4610047668</v>
      </c>
      <c r="O7" s="72">
        <v>4900049393</v>
      </c>
      <c r="P7" s="18">
        <v>7</v>
      </c>
      <c r="Q7" s="5">
        <f t="shared" si="0"/>
        <v>5131235.0828900002</v>
      </c>
      <c r="R7" s="3">
        <v>733033.58327000006</v>
      </c>
      <c r="S7" s="5">
        <v>0</v>
      </c>
      <c r="T7" s="5">
        <v>5983.83</v>
      </c>
      <c r="U7" s="63">
        <v>2289.5</v>
      </c>
      <c r="V7" s="63">
        <v>2410</v>
      </c>
      <c r="W7" s="16">
        <v>8643.33</v>
      </c>
      <c r="X7" s="7">
        <v>0</v>
      </c>
      <c r="Y7" s="7">
        <v>0</v>
      </c>
      <c r="Z7" s="63">
        <v>0</v>
      </c>
      <c r="AA7" s="63">
        <v>0</v>
      </c>
      <c r="AB7" s="16">
        <v>0</v>
      </c>
      <c r="AC7" s="18">
        <v>7</v>
      </c>
      <c r="AD7" s="2">
        <f t="shared" si="1"/>
        <v>0</v>
      </c>
      <c r="AE7" s="16">
        <f t="shared" si="2"/>
        <v>0</v>
      </c>
      <c r="AF7" s="27">
        <f t="shared" si="3"/>
        <v>0</v>
      </c>
      <c r="AG7" s="27">
        <f t="shared" si="4"/>
        <v>0</v>
      </c>
      <c r="AH7" s="27">
        <f t="shared" si="5"/>
        <v>0</v>
      </c>
      <c r="AI7" s="16">
        <f t="shared" si="6"/>
        <v>0</v>
      </c>
      <c r="AJ7" s="16">
        <f t="shared" si="7"/>
        <v>0</v>
      </c>
      <c r="AK7" s="16">
        <f t="shared" si="8"/>
        <v>0</v>
      </c>
      <c r="AL7" s="16">
        <f t="shared" si="9"/>
        <v>0</v>
      </c>
      <c r="AM7" s="29">
        <f t="shared" si="10"/>
        <v>0</v>
      </c>
      <c r="AN7" s="6">
        <f t="shared" si="11"/>
        <v>0</v>
      </c>
      <c r="AO7" s="2">
        <f t="shared" si="12"/>
        <v>5131235.0828900002</v>
      </c>
      <c r="AP7" s="12">
        <f t="shared" si="13"/>
        <v>3.2519330716531654E-3</v>
      </c>
      <c r="AQ7" s="2">
        <f t="shared" si="14"/>
        <v>153937.05248670001</v>
      </c>
      <c r="AR7" s="30">
        <v>0</v>
      </c>
      <c r="AS7" s="30">
        <v>0</v>
      </c>
      <c r="AT7" s="12">
        <v>3.0000000000000001E-3</v>
      </c>
      <c r="AU7" s="2">
        <f t="shared" si="15"/>
        <v>142011.27369</v>
      </c>
      <c r="AV7" s="2">
        <f t="shared" si="16"/>
        <v>5273246.3565800004</v>
      </c>
      <c r="AW7" s="2">
        <f t="shared" si="17"/>
        <v>17289.332316655738</v>
      </c>
      <c r="BC7" s="21">
        <f t="shared" si="18"/>
        <v>753320.90808285715</v>
      </c>
      <c r="BD7" s="21">
        <f t="shared" si="19"/>
        <v>2469.9046166651056</v>
      </c>
      <c r="BE7" s="21">
        <f t="shared" si="20"/>
        <v>7609.3021018470426</v>
      </c>
      <c r="BF7" s="22">
        <f t="shared" si="21"/>
        <v>24.948531481465711</v>
      </c>
    </row>
    <row r="8" spans="1:58" ht="12.75" customHeight="1" x14ac:dyDescent="0.35">
      <c r="A8" s="16">
        <v>6</v>
      </c>
      <c r="B8" s="7" t="s">
        <v>1594</v>
      </c>
      <c r="C8" s="7" t="s">
        <v>1598</v>
      </c>
      <c r="D8" s="7" t="s">
        <v>1770</v>
      </c>
      <c r="E8" s="7" t="s">
        <v>1599</v>
      </c>
      <c r="F8" s="61" t="s">
        <v>532</v>
      </c>
      <c r="G8" s="7" t="s">
        <v>1600</v>
      </c>
      <c r="H8" s="71" t="s">
        <v>1601</v>
      </c>
      <c r="I8" s="71" t="s">
        <v>983</v>
      </c>
      <c r="J8" s="61" t="s">
        <v>24</v>
      </c>
      <c r="K8" s="7" t="s">
        <v>90</v>
      </c>
      <c r="L8" s="7" t="s">
        <v>1598</v>
      </c>
      <c r="M8" s="7" t="s">
        <v>964</v>
      </c>
      <c r="N8" s="7">
        <v>4610047667</v>
      </c>
      <c r="O8" s="73">
        <v>4900049398</v>
      </c>
      <c r="P8" s="18">
        <v>7</v>
      </c>
      <c r="Q8" s="5">
        <f t="shared" si="0"/>
        <v>3555441.9432000001</v>
      </c>
      <c r="R8" s="3">
        <v>507920.27760000003</v>
      </c>
      <c r="S8" s="5">
        <v>3590.3</v>
      </c>
      <c r="T8" s="5">
        <v>5983.83</v>
      </c>
      <c r="U8" s="63">
        <v>2289.5</v>
      </c>
      <c r="V8" s="63">
        <v>2410</v>
      </c>
      <c r="W8" s="16">
        <v>8643.33</v>
      </c>
      <c r="X8" s="7">
        <v>15</v>
      </c>
      <c r="Y8" s="7">
        <v>15</v>
      </c>
      <c r="Z8" s="63">
        <v>0</v>
      </c>
      <c r="AA8" s="63">
        <v>0</v>
      </c>
      <c r="AB8" s="16">
        <v>0</v>
      </c>
      <c r="AC8" s="18">
        <v>7</v>
      </c>
      <c r="AD8" s="2">
        <f t="shared" si="1"/>
        <v>376981.5</v>
      </c>
      <c r="AE8" s="16">
        <f t="shared" si="2"/>
        <v>0</v>
      </c>
      <c r="AF8" s="27">
        <f t="shared" si="3"/>
        <v>240397.5</v>
      </c>
      <c r="AG8" s="27">
        <f t="shared" si="4"/>
        <v>0</v>
      </c>
      <c r="AH8" s="27">
        <f t="shared" si="5"/>
        <v>0</v>
      </c>
      <c r="AI8" s="16">
        <f t="shared" si="6"/>
        <v>105</v>
      </c>
      <c r="AJ8" s="16">
        <f t="shared" si="7"/>
        <v>0</v>
      </c>
      <c r="AK8" s="16">
        <f t="shared" si="8"/>
        <v>105</v>
      </c>
      <c r="AL8" s="16">
        <f t="shared" si="9"/>
        <v>0</v>
      </c>
      <c r="AM8" s="29">
        <f t="shared" si="10"/>
        <v>0</v>
      </c>
      <c r="AN8" s="6">
        <f t="shared" si="11"/>
        <v>617379</v>
      </c>
      <c r="AO8" s="2">
        <f t="shared" si="12"/>
        <v>4172820.9432000001</v>
      </c>
      <c r="AP8" s="12">
        <f t="shared" si="13"/>
        <v>2.6445357127618339E-3</v>
      </c>
      <c r="AQ8" s="2">
        <f t="shared" si="14"/>
        <v>125184.628296</v>
      </c>
      <c r="AR8" s="30">
        <v>0</v>
      </c>
      <c r="AS8" s="30">
        <v>0</v>
      </c>
      <c r="AT8" s="12">
        <v>2E-3</v>
      </c>
      <c r="AU8" s="2">
        <f t="shared" si="15"/>
        <v>94674.182459999996</v>
      </c>
      <c r="AV8" s="2">
        <f t="shared" si="16"/>
        <v>4267495.1256600004</v>
      </c>
      <c r="AW8" s="2">
        <f t="shared" si="17"/>
        <v>13991.787297245903</v>
      </c>
      <c r="BC8" s="21">
        <f t="shared" si="18"/>
        <v>609642.1608085715</v>
      </c>
      <c r="BD8" s="21">
        <f t="shared" si="19"/>
        <v>1998.8267567494147</v>
      </c>
      <c r="BE8" s="21">
        <f t="shared" si="20"/>
        <v>6158.0016243290047</v>
      </c>
      <c r="BF8" s="22">
        <f t="shared" si="21"/>
        <v>20.1901692600951</v>
      </c>
    </row>
    <row r="9" spans="1:58" ht="12.75" customHeight="1" x14ac:dyDescent="0.35">
      <c r="A9" s="16">
        <v>7</v>
      </c>
      <c r="B9" s="7" t="s">
        <v>1594</v>
      </c>
      <c r="C9" s="7" t="s">
        <v>1598</v>
      </c>
      <c r="D9" s="7" t="s">
        <v>1770</v>
      </c>
      <c r="E9" s="7" t="s">
        <v>1599</v>
      </c>
      <c r="F9" s="61" t="s">
        <v>532</v>
      </c>
      <c r="G9" s="7" t="s">
        <v>1600</v>
      </c>
      <c r="H9" s="71" t="s">
        <v>867</v>
      </c>
      <c r="I9" s="71" t="s">
        <v>1602</v>
      </c>
      <c r="J9" s="61" t="s">
        <v>23</v>
      </c>
      <c r="K9" s="7" t="s">
        <v>90</v>
      </c>
      <c r="L9" s="7" t="s">
        <v>1598</v>
      </c>
      <c r="M9" s="7" t="s">
        <v>964</v>
      </c>
      <c r="N9" s="7">
        <v>4610047667</v>
      </c>
      <c r="O9" s="73">
        <v>4900049398</v>
      </c>
      <c r="P9" s="18">
        <v>7</v>
      </c>
      <c r="Q9" s="5">
        <f t="shared" si="0"/>
        <v>3555441.9432000001</v>
      </c>
      <c r="R9" s="3">
        <v>507920.27760000003</v>
      </c>
      <c r="S9" s="5">
        <v>3590.3</v>
      </c>
      <c r="T9" s="5">
        <v>5983.83</v>
      </c>
      <c r="U9" s="63">
        <v>2289.5</v>
      </c>
      <c r="V9" s="63">
        <v>2410</v>
      </c>
      <c r="W9" s="16">
        <v>8643.33</v>
      </c>
      <c r="X9" s="7">
        <v>15</v>
      </c>
      <c r="Y9" s="7">
        <v>15</v>
      </c>
      <c r="Z9" s="63">
        <v>0</v>
      </c>
      <c r="AA9" s="63">
        <v>0</v>
      </c>
      <c r="AB9" s="16">
        <v>0</v>
      </c>
      <c r="AC9" s="18">
        <v>7</v>
      </c>
      <c r="AD9" s="2">
        <f t="shared" si="1"/>
        <v>376981.5</v>
      </c>
      <c r="AE9" s="16">
        <f t="shared" si="2"/>
        <v>0</v>
      </c>
      <c r="AF9" s="27">
        <f t="shared" si="3"/>
        <v>240397.5</v>
      </c>
      <c r="AG9" s="27">
        <f t="shared" si="4"/>
        <v>0</v>
      </c>
      <c r="AH9" s="27">
        <f t="shared" si="5"/>
        <v>0</v>
      </c>
      <c r="AI9" s="16">
        <f t="shared" si="6"/>
        <v>105</v>
      </c>
      <c r="AJ9" s="16">
        <f t="shared" si="7"/>
        <v>0</v>
      </c>
      <c r="AK9" s="16">
        <f t="shared" si="8"/>
        <v>105</v>
      </c>
      <c r="AL9" s="16">
        <f t="shared" si="9"/>
        <v>0</v>
      </c>
      <c r="AM9" s="29">
        <f t="shared" si="10"/>
        <v>0</v>
      </c>
      <c r="AN9" s="6">
        <f t="shared" si="11"/>
        <v>617379</v>
      </c>
      <c r="AO9" s="2">
        <f t="shared" si="12"/>
        <v>4172820.9432000001</v>
      </c>
      <c r="AP9" s="12">
        <f t="shared" si="13"/>
        <v>2.6445357127618339E-3</v>
      </c>
      <c r="AQ9" s="2">
        <f t="shared" si="14"/>
        <v>125184.628296</v>
      </c>
      <c r="AR9" s="30">
        <v>0</v>
      </c>
      <c r="AS9" s="30">
        <v>0</v>
      </c>
      <c r="AT9" s="12">
        <v>2E-3</v>
      </c>
      <c r="AU9" s="2">
        <f t="shared" si="15"/>
        <v>94674.182459999996</v>
      </c>
      <c r="AV9" s="2">
        <f t="shared" si="16"/>
        <v>4267495.1256600004</v>
      </c>
      <c r="AW9" s="2">
        <f t="shared" si="17"/>
        <v>13991.787297245903</v>
      </c>
      <c r="BC9" s="21">
        <f t="shared" si="18"/>
        <v>609642.1608085715</v>
      </c>
      <c r="BD9" s="21">
        <f t="shared" si="19"/>
        <v>1998.8267567494147</v>
      </c>
      <c r="BE9" s="21">
        <f t="shared" si="20"/>
        <v>6158.0016243290047</v>
      </c>
      <c r="BF9" s="22">
        <f t="shared" si="21"/>
        <v>20.1901692600951</v>
      </c>
    </row>
    <row r="10" spans="1:58" ht="12.75" customHeight="1" x14ac:dyDescent="0.35">
      <c r="A10" s="16">
        <v>8</v>
      </c>
      <c r="B10" s="7" t="s">
        <v>1594</v>
      </c>
      <c r="C10" s="7" t="s">
        <v>1598</v>
      </c>
      <c r="D10" s="7" t="s">
        <v>1770</v>
      </c>
      <c r="E10" s="7" t="s">
        <v>1599</v>
      </c>
      <c r="F10" s="61" t="s">
        <v>532</v>
      </c>
      <c r="G10" s="7" t="s">
        <v>1600</v>
      </c>
      <c r="H10" s="71" t="s">
        <v>1609</v>
      </c>
      <c r="I10" s="71" t="s">
        <v>59</v>
      </c>
      <c r="J10" s="61" t="s">
        <v>24</v>
      </c>
      <c r="K10" s="7" t="s">
        <v>91</v>
      </c>
      <c r="L10" s="7" t="s">
        <v>1598</v>
      </c>
      <c r="M10" s="7" t="s">
        <v>964</v>
      </c>
      <c r="N10" s="7">
        <v>4610047667</v>
      </c>
      <c r="O10" s="73">
        <v>4900049398</v>
      </c>
      <c r="P10" s="18">
        <v>7</v>
      </c>
      <c r="Q10" s="5">
        <f t="shared" si="0"/>
        <v>3555455.9432000001</v>
      </c>
      <c r="R10" s="3">
        <v>507922.27760000003</v>
      </c>
      <c r="S10" s="5">
        <v>3590.3</v>
      </c>
      <c r="T10" s="5">
        <v>5983.83</v>
      </c>
      <c r="U10" s="63">
        <v>2289.5</v>
      </c>
      <c r="V10" s="63">
        <v>2410</v>
      </c>
      <c r="W10" s="16">
        <v>8643.33</v>
      </c>
      <c r="X10" s="7">
        <v>15</v>
      </c>
      <c r="Y10" s="7">
        <v>0</v>
      </c>
      <c r="Z10" s="63">
        <v>0</v>
      </c>
      <c r="AA10" s="63">
        <v>0</v>
      </c>
      <c r="AB10" s="16">
        <v>0</v>
      </c>
      <c r="AC10" s="18">
        <v>7</v>
      </c>
      <c r="AD10" s="2">
        <f t="shared" si="1"/>
        <v>376981.5</v>
      </c>
      <c r="AE10" s="16">
        <f t="shared" si="2"/>
        <v>0</v>
      </c>
      <c r="AF10" s="27">
        <f t="shared" si="3"/>
        <v>0</v>
      </c>
      <c r="AG10" s="27">
        <f t="shared" si="4"/>
        <v>0</v>
      </c>
      <c r="AH10" s="27">
        <f t="shared" si="5"/>
        <v>0</v>
      </c>
      <c r="AI10" s="16">
        <f t="shared" si="6"/>
        <v>105</v>
      </c>
      <c r="AJ10" s="16">
        <f t="shared" si="7"/>
        <v>0</v>
      </c>
      <c r="AK10" s="16">
        <f t="shared" si="8"/>
        <v>0</v>
      </c>
      <c r="AL10" s="16">
        <f t="shared" si="9"/>
        <v>0</v>
      </c>
      <c r="AM10" s="29">
        <f t="shared" si="10"/>
        <v>0</v>
      </c>
      <c r="AN10" s="6">
        <f t="shared" si="11"/>
        <v>376981.5</v>
      </c>
      <c r="AO10" s="2">
        <f t="shared" si="12"/>
        <v>3932437.4432000001</v>
      </c>
      <c r="AP10" s="12">
        <f t="shared" si="13"/>
        <v>2.4921920682197357E-3</v>
      </c>
      <c r="AQ10" s="2">
        <f t="shared" si="14"/>
        <v>117973.12329600001</v>
      </c>
      <c r="AR10" s="30">
        <v>0</v>
      </c>
      <c r="AS10" s="30">
        <v>0</v>
      </c>
      <c r="AT10" s="12">
        <v>2E-3</v>
      </c>
      <c r="AU10" s="2">
        <f t="shared" si="15"/>
        <v>94674.182459999996</v>
      </c>
      <c r="AV10" s="2">
        <f t="shared" si="16"/>
        <v>4027111.6256599999</v>
      </c>
      <c r="AW10" s="2">
        <f t="shared" si="17"/>
        <v>13203.644674295081</v>
      </c>
      <c r="BC10" s="21">
        <f t="shared" si="18"/>
        <v>575301.66080857138</v>
      </c>
      <c r="BD10" s="21">
        <f t="shared" si="19"/>
        <v>1886.2349534707259</v>
      </c>
      <c r="BE10" s="21">
        <f t="shared" si="20"/>
        <v>5811.1278869552671</v>
      </c>
      <c r="BF10" s="22">
        <f t="shared" si="21"/>
        <v>19.052878317886123</v>
      </c>
    </row>
    <row r="11" spans="1:58" ht="12.75" customHeight="1" x14ac:dyDescent="0.35">
      <c r="A11" s="16">
        <v>9</v>
      </c>
      <c r="B11" s="7" t="s">
        <v>1594</v>
      </c>
      <c r="C11" s="7" t="s">
        <v>1598</v>
      </c>
      <c r="D11" s="7" t="s">
        <v>1770</v>
      </c>
      <c r="E11" s="7" t="s">
        <v>1725</v>
      </c>
      <c r="F11" s="61" t="s">
        <v>532</v>
      </c>
      <c r="G11" s="7" t="s">
        <v>1600</v>
      </c>
      <c r="H11" s="71" t="s">
        <v>1615</v>
      </c>
      <c r="I11" s="71" t="s">
        <v>1616</v>
      </c>
      <c r="J11" s="61" t="s">
        <v>24</v>
      </c>
      <c r="K11" s="7" t="s">
        <v>14</v>
      </c>
      <c r="L11" s="7" t="s">
        <v>1598</v>
      </c>
      <c r="M11" s="7" t="s">
        <v>964</v>
      </c>
      <c r="N11" s="7">
        <v>4610047667</v>
      </c>
      <c r="O11" s="73">
        <v>4900049398</v>
      </c>
      <c r="P11" s="18">
        <v>7</v>
      </c>
      <c r="Q11" s="5">
        <f t="shared" si="0"/>
        <v>3555714.9432000001</v>
      </c>
      <c r="R11" s="3">
        <v>507959.27760000003</v>
      </c>
      <c r="S11" s="5">
        <v>3590.3</v>
      </c>
      <c r="T11" s="5">
        <v>5983.83</v>
      </c>
      <c r="U11" s="63">
        <v>2289.5</v>
      </c>
      <c r="V11" s="63">
        <v>2410</v>
      </c>
      <c r="W11" s="16">
        <v>8643.33</v>
      </c>
      <c r="X11" s="7">
        <v>15</v>
      </c>
      <c r="Y11" s="63">
        <v>0</v>
      </c>
      <c r="Z11" s="63">
        <v>0</v>
      </c>
      <c r="AA11" s="63">
        <v>0</v>
      </c>
      <c r="AB11" s="16">
        <v>0</v>
      </c>
      <c r="AC11" s="18">
        <v>7</v>
      </c>
      <c r="AD11" s="2">
        <f t="shared" si="1"/>
        <v>376981.5</v>
      </c>
      <c r="AE11" s="16">
        <f t="shared" si="2"/>
        <v>0</v>
      </c>
      <c r="AF11" s="27">
        <f t="shared" si="3"/>
        <v>0</v>
      </c>
      <c r="AG11" s="27">
        <f t="shared" si="4"/>
        <v>0</v>
      </c>
      <c r="AH11" s="27">
        <f t="shared" si="5"/>
        <v>0</v>
      </c>
      <c r="AI11" s="16">
        <f t="shared" si="6"/>
        <v>105</v>
      </c>
      <c r="AJ11" s="16">
        <f t="shared" si="7"/>
        <v>0</v>
      </c>
      <c r="AK11" s="16">
        <f t="shared" si="8"/>
        <v>0</v>
      </c>
      <c r="AL11" s="16">
        <f t="shared" si="9"/>
        <v>0</v>
      </c>
      <c r="AM11" s="29">
        <f t="shared" si="10"/>
        <v>0</v>
      </c>
      <c r="AN11" s="6">
        <f t="shared" si="11"/>
        <v>376981.5</v>
      </c>
      <c r="AO11" s="2">
        <f t="shared" si="12"/>
        <v>3932696.4432000001</v>
      </c>
      <c r="AP11" s="12">
        <f t="shared" si="13"/>
        <v>2.4923562101177295E-3</v>
      </c>
      <c r="AQ11" s="2">
        <f t="shared" si="14"/>
        <v>117980.89329599999</v>
      </c>
      <c r="AR11" s="30">
        <v>0</v>
      </c>
      <c r="AS11" s="30">
        <v>0</v>
      </c>
      <c r="AT11" s="12">
        <v>2E-3</v>
      </c>
      <c r="AU11" s="2">
        <f t="shared" si="15"/>
        <v>94674.182459999996</v>
      </c>
      <c r="AV11" s="2">
        <f t="shared" si="16"/>
        <v>4027370.6256599999</v>
      </c>
      <c r="AW11" s="2">
        <f t="shared" si="17"/>
        <v>13204.493854622951</v>
      </c>
      <c r="BC11" s="21">
        <f t="shared" si="18"/>
        <v>575338.66080857138</v>
      </c>
      <c r="BD11" s="21">
        <f t="shared" si="19"/>
        <v>1886.356264946136</v>
      </c>
      <c r="BE11" s="21">
        <f t="shared" si="20"/>
        <v>5811.5016243290047</v>
      </c>
      <c r="BF11" s="22">
        <f t="shared" si="21"/>
        <v>19.054103686324606</v>
      </c>
    </row>
    <row r="12" spans="1:58" ht="12.75" customHeight="1" x14ac:dyDescent="0.35">
      <c r="A12" s="16">
        <v>10</v>
      </c>
      <c r="B12" s="7" t="s">
        <v>1594</v>
      </c>
      <c r="C12" s="7" t="s">
        <v>1598</v>
      </c>
      <c r="D12" s="7" t="s">
        <v>1770</v>
      </c>
      <c r="E12" s="7" t="s">
        <v>1725</v>
      </c>
      <c r="F12" s="61" t="s">
        <v>532</v>
      </c>
      <c r="G12" s="7" t="s">
        <v>1600</v>
      </c>
      <c r="H12" s="71" t="s">
        <v>1617</v>
      </c>
      <c r="I12" s="71" t="s">
        <v>92</v>
      </c>
      <c r="J12" s="61" t="s">
        <v>24</v>
      </c>
      <c r="K12" s="7" t="s">
        <v>14</v>
      </c>
      <c r="L12" s="7" t="s">
        <v>1598</v>
      </c>
      <c r="M12" s="7" t="s">
        <v>964</v>
      </c>
      <c r="N12" s="7">
        <v>4610047667</v>
      </c>
      <c r="O12" s="73">
        <v>4900049398</v>
      </c>
      <c r="P12" s="18">
        <v>7</v>
      </c>
      <c r="Q12" s="5">
        <f t="shared" si="0"/>
        <v>3555714.9432000001</v>
      </c>
      <c r="R12" s="3">
        <v>507959.27760000003</v>
      </c>
      <c r="S12" s="5">
        <v>3590.3</v>
      </c>
      <c r="T12" s="5">
        <v>5983.83</v>
      </c>
      <c r="U12" s="63">
        <v>2289.5</v>
      </c>
      <c r="V12" s="63">
        <v>2410</v>
      </c>
      <c r="W12" s="16">
        <v>8643.33</v>
      </c>
      <c r="X12" s="7">
        <v>15</v>
      </c>
      <c r="Y12" s="63">
        <v>0</v>
      </c>
      <c r="Z12" s="63">
        <v>0</v>
      </c>
      <c r="AA12" s="63">
        <v>0</v>
      </c>
      <c r="AB12" s="16">
        <v>0</v>
      </c>
      <c r="AC12" s="18">
        <v>7</v>
      </c>
      <c r="AD12" s="2">
        <f t="shared" si="1"/>
        <v>376981.5</v>
      </c>
      <c r="AE12" s="16">
        <f t="shared" si="2"/>
        <v>0</v>
      </c>
      <c r="AF12" s="27">
        <f t="shared" si="3"/>
        <v>0</v>
      </c>
      <c r="AG12" s="27">
        <f t="shared" si="4"/>
        <v>0</v>
      </c>
      <c r="AH12" s="27">
        <f t="shared" si="5"/>
        <v>0</v>
      </c>
      <c r="AI12" s="16">
        <f t="shared" si="6"/>
        <v>105</v>
      </c>
      <c r="AJ12" s="16">
        <f t="shared" si="7"/>
        <v>0</v>
      </c>
      <c r="AK12" s="16">
        <f t="shared" si="8"/>
        <v>0</v>
      </c>
      <c r="AL12" s="16">
        <f t="shared" si="9"/>
        <v>0</v>
      </c>
      <c r="AM12" s="29">
        <f t="shared" si="10"/>
        <v>0</v>
      </c>
      <c r="AN12" s="6">
        <f t="shared" si="11"/>
        <v>376981.5</v>
      </c>
      <c r="AO12" s="2">
        <f t="shared" si="12"/>
        <v>3932696.4432000001</v>
      </c>
      <c r="AP12" s="12">
        <f t="shared" si="13"/>
        <v>2.4923562101177295E-3</v>
      </c>
      <c r="AQ12" s="2">
        <f t="shared" si="14"/>
        <v>117980.89329599999</v>
      </c>
      <c r="AR12" s="30">
        <v>0</v>
      </c>
      <c r="AS12" s="30">
        <v>0</v>
      </c>
      <c r="AT12" s="12">
        <v>2E-3</v>
      </c>
      <c r="AU12" s="2">
        <f t="shared" si="15"/>
        <v>94674.182459999996</v>
      </c>
      <c r="AV12" s="2">
        <f t="shared" si="16"/>
        <v>4027370.6256599999</v>
      </c>
      <c r="AW12" s="2">
        <f t="shared" si="17"/>
        <v>13204.493854622951</v>
      </c>
      <c r="BC12" s="21">
        <f t="shared" si="18"/>
        <v>575338.66080857138</v>
      </c>
      <c r="BD12" s="21">
        <f t="shared" si="19"/>
        <v>1886.356264946136</v>
      </c>
      <c r="BE12" s="21">
        <f t="shared" si="20"/>
        <v>5811.5016243290047</v>
      </c>
      <c r="BF12" s="22">
        <f t="shared" si="21"/>
        <v>19.054103686324606</v>
      </c>
    </row>
    <row r="13" spans="1:58" ht="12.75" customHeight="1" x14ac:dyDescent="0.35">
      <c r="A13" s="16">
        <v>11</v>
      </c>
      <c r="B13" s="7" t="s">
        <v>1594</v>
      </c>
      <c r="C13" s="7" t="s">
        <v>1598</v>
      </c>
      <c r="D13" s="7" t="s">
        <v>1770</v>
      </c>
      <c r="E13" s="7" t="s">
        <v>1725</v>
      </c>
      <c r="F13" s="61" t="s">
        <v>532</v>
      </c>
      <c r="G13" s="7" t="s">
        <v>1600</v>
      </c>
      <c r="H13" s="71" t="s">
        <v>1618</v>
      </c>
      <c r="I13" s="71" t="s">
        <v>1619</v>
      </c>
      <c r="J13" s="61" t="s">
        <v>24</v>
      </c>
      <c r="K13" s="7" t="s">
        <v>14</v>
      </c>
      <c r="L13" s="7" t="s">
        <v>1598</v>
      </c>
      <c r="M13" s="7" t="s">
        <v>964</v>
      </c>
      <c r="N13" s="7">
        <v>4610047667</v>
      </c>
      <c r="O13" s="73">
        <v>4900049398</v>
      </c>
      <c r="P13" s="18">
        <v>7</v>
      </c>
      <c r="Q13" s="5">
        <f t="shared" si="0"/>
        <v>3555714.9432000001</v>
      </c>
      <c r="R13" s="3">
        <v>507959.27760000003</v>
      </c>
      <c r="S13" s="5">
        <v>3590.3</v>
      </c>
      <c r="T13" s="5">
        <v>5983.83</v>
      </c>
      <c r="U13" s="63">
        <v>2289.5</v>
      </c>
      <c r="V13" s="63">
        <v>2410</v>
      </c>
      <c r="W13" s="16">
        <v>8643.33</v>
      </c>
      <c r="X13" s="7">
        <v>15</v>
      </c>
      <c r="Y13" s="63">
        <v>0</v>
      </c>
      <c r="Z13" s="63">
        <v>0</v>
      </c>
      <c r="AA13" s="63">
        <v>0</v>
      </c>
      <c r="AB13" s="16">
        <v>0</v>
      </c>
      <c r="AC13" s="18">
        <v>7</v>
      </c>
      <c r="AD13" s="2">
        <f t="shared" si="1"/>
        <v>376981.5</v>
      </c>
      <c r="AE13" s="16">
        <f t="shared" si="2"/>
        <v>0</v>
      </c>
      <c r="AF13" s="27">
        <f t="shared" si="3"/>
        <v>0</v>
      </c>
      <c r="AG13" s="27">
        <f t="shared" si="4"/>
        <v>0</v>
      </c>
      <c r="AH13" s="27">
        <f t="shared" si="5"/>
        <v>0</v>
      </c>
      <c r="AI13" s="16">
        <f t="shared" si="6"/>
        <v>105</v>
      </c>
      <c r="AJ13" s="16">
        <f t="shared" si="7"/>
        <v>0</v>
      </c>
      <c r="AK13" s="16">
        <f t="shared" si="8"/>
        <v>0</v>
      </c>
      <c r="AL13" s="16">
        <f t="shared" si="9"/>
        <v>0</v>
      </c>
      <c r="AM13" s="29">
        <f t="shared" si="10"/>
        <v>0</v>
      </c>
      <c r="AN13" s="6">
        <f t="shared" si="11"/>
        <v>376981.5</v>
      </c>
      <c r="AO13" s="2">
        <f t="shared" si="12"/>
        <v>3932696.4432000001</v>
      </c>
      <c r="AP13" s="12">
        <f t="shared" si="13"/>
        <v>2.4923562101177295E-3</v>
      </c>
      <c r="AQ13" s="2">
        <f t="shared" si="14"/>
        <v>117980.89329599999</v>
      </c>
      <c r="AR13" s="30">
        <v>0</v>
      </c>
      <c r="AS13" s="30">
        <v>0</v>
      </c>
      <c r="AT13" s="12">
        <v>2E-3</v>
      </c>
      <c r="AU13" s="2">
        <f t="shared" si="15"/>
        <v>94674.182459999996</v>
      </c>
      <c r="AV13" s="2">
        <f t="shared" si="16"/>
        <v>4027370.6256599999</v>
      </c>
      <c r="AW13" s="2">
        <f t="shared" si="17"/>
        <v>13204.493854622951</v>
      </c>
      <c r="BC13" s="21">
        <f t="shared" si="18"/>
        <v>575338.66080857138</v>
      </c>
      <c r="BD13" s="21">
        <f t="shared" si="19"/>
        <v>1886.356264946136</v>
      </c>
      <c r="BE13" s="21">
        <f t="shared" si="20"/>
        <v>5811.5016243290047</v>
      </c>
      <c r="BF13" s="22">
        <f t="shared" si="21"/>
        <v>19.054103686324606</v>
      </c>
    </row>
    <row r="14" spans="1:58" ht="12.75" customHeight="1" x14ac:dyDescent="0.35">
      <c r="A14" s="16">
        <v>12</v>
      </c>
      <c r="B14" s="7" t="s">
        <v>1594</v>
      </c>
      <c r="C14" s="7" t="s">
        <v>1598</v>
      </c>
      <c r="D14" s="7" t="s">
        <v>1770</v>
      </c>
      <c r="E14" s="7" t="s">
        <v>1725</v>
      </c>
      <c r="F14" s="61" t="s">
        <v>532</v>
      </c>
      <c r="G14" s="7" t="s">
        <v>1600</v>
      </c>
      <c r="H14" s="71" t="s">
        <v>1620</v>
      </c>
      <c r="I14" s="71" t="s">
        <v>1621</v>
      </c>
      <c r="J14" s="61" t="s">
        <v>24</v>
      </c>
      <c r="K14" s="7" t="s">
        <v>14</v>
      </c>
      <c r="L14" s="7" t="s">
        <v>1598</v>
      </c>
      <c r="M14" s="7" t="s">
        <v>964</v>
      </c>
      <c r="N14" s="7">
        <v>4610047667</v>
      </c>
      <c r="O14" s="73">
        <v>4900049398</v>
      </c>
      <c r="P14" s="18">
        <v>7</v>
      </c>
      <c r="Q14" s="5">
        <f t="shared" si="0"/>
        <v>3555714.9432000001</v>
      </c>
      <c r="R14" s="3">
        <v>507959.27760000003</v>
      </c>
      <c r="S14" s="5">
        <v>3590.3</v>
      </c>
      <c r="T14" s="5">
        <v>5983.83</v>
      </c>
      <c r="U14" s="63">
        <v>2289.5</v>
      </c>
      <c r="V14" s="63">
        <v>2410</v>
      </c>
      <c r="W14" s="16">
        <v>8643.33</v>
      </c>
      <c r="X14" s="7">
        <v>15</v>
      </c>
      <c r="Y14" s="63">
        <v>0</v>
      </c>
      <c r="Z14" s="63">
        <v>0</v>
      </c>
      <c r="AA14" s="63">
        <v>0</v>
      </c>
      <c r="AB14" s="16">
        <v>0</v>
      </c>
      <c r="AC14" s="18">
        <v>7</v>
      </c>
      <c r="AD14" s="2">
        <f t="shared" si="1"/>
        <v>376981.5</v>
      </c>
      <c r="AE14" s="16">
        <f t="shared" si="2"/>
        <v>0</v>
      </c>
      <c r="AF14" s="27">
        <f t="shared" si="3"/>
        <v>0</v>
      </c>
      <c r="AG14" s="27">
        <f t="shared" si="4"/>
        <v>0</v>
      </c>
      <c r="AH14" s="27">
        <f t="shared" si="5"/>
        <v>0</v>
      </c>
      <c r="AI14" s="16">
        <f t="shared" si="6"/>
        <v>105</v>
      </c>
      <c r="AJ14" s="16">
        <f t="shared" si="7"/>
        <v>0</v>
      </c>
      <c r="AK14" s="16">
        <f t="shared" si="8"/>
        <v>0</v>
      </c>
      <c r="AL14" s="16">
        <f t="shared" si="9"/>
        <v>0</v>
      </c>
      <c r="AM14" s="29">
        <f t="shared" si="10"/>
        <v>0</v>
      </c>
      <c r="AN14" s="6">
        <f t="shared" si="11"/>
        <v>376981.5</v>
      </c>
      <c r="AO14" s="2">
        <f t="shared" si="12"/>
        <v>3932696.4432000001</v>
      </c>
      <c r="AP14" s="12">
        <f t="shared" si="13"/>
        <v>2.4923562101177295E-3</v>
      </c>
      <c r="AQ14" s="2">
        <f t="shared" si="14"/>
        <v>117980.89329599999</v>
      </c>
      <c r="AR14" s="30">
        <v>0</v>
      </c>
      <c r="AS14" s="30">
        <v>0</v>
      </c>
      <c r="AT14" s="12">
        <v>2E-3</v>
      </c>
      <c r="AU14" s="2">
        <f t="shared" si="15"/>
        <v>94674.182459999996</v>
      </c>
      <c r="AV14" s="2">
        <f t="shared" si="16"/>
        <v>4027370.6256599999</v>
      </c>
      <c r="AW14" s="2">
        <f t="shared" si="17"/>
        <v>13204.493854622951</v>
      </c>
      <c r="BC14" s="21">
        <f t="shared" si="18"/>
        <v>575338.66080857138</v>
      </c>
      <c r="BD14" s="21">
        <f t="shared" si="19"/>
        <v>1886.356264946136</v>
      </c>
      <c r="BE14" s="21">
        <f t="shared" si="20"/>
        <v>5811.5016243290047</v>
      </c>
      <c r="BF14" s="22">
        <f t="shared" si="21"/>
        <v>19.054103686324606</v>
      </c>
    </row>
    <row r="15" spans="1:58" ht="12.75" customHeight="1" x14ac:dyDescent="0.35">
      <c r="A15" s="16">
        <v>13</v>
      </c>
      <c r="B15" s="7" t="s">
        <v>1594</v>
      </c>
      <c r="C15" s="7" t="s">
        <v>1598</v>
      </c>
      <c r="D15" s="7" t="s">
        <v>1770</v>
      </c>
      <c r="E15" s="7" t="s">
        <v>1599</v>
      </c>
      <c r="F15" s="61" t="s">
        <v>532</v>
      </c>
      <c r="G15" s="7" t="s">
        <v>1600</v>
      </c>
      <c r="H15" s="74" t="s">
        <v>1772</v>
      </c>
      <c r="I15" s="71" t="s">
        <v>1635</v>
      </c>
      <c r="J15" s="61" t="s">
        <v>24</v>
      </c>
      <c r="K15" s="7" t="s">
        <v>621</v>
      </c>
      <c r="L15" s="7" t="s">
        <v>1598</v>
      </c>
      <c r="M15" s="7" t="s">
        <v>964</v>
      </c>
      <c r="N15" s="7">
        <v>4610047667</v>
      </c>
      <c r="O15" s="73">
        <v>4900049398</v>
      </c>
      <c r="P15" s="18">
        <v>7</v>
      </c>
      <c r="Q15" s="5">
        <f t="shared" si="0"/>
        <v>3555469.9432000001</v>
      </c>
      <c r="R15" s="3">
        <v>507924.27760000003</v>
      </c>
      <c r="S15" s="5">
        <v>3590.3</v>
      </c>
      <c r="T15" s="5">
        <v>5983.83</v>
      </c>
      <c r="U15" s="63">
        <v>2289.5</v>
      </c>
      <c r="V15" s="63">
        <v>2410</v>
      </c>
      <c r="W15" s="16">
        <v>8643.33</v>
      </c>
      <c r="X15" s="7">
        <v>15</v>
      </c>
      <c r="Y15" s="63">
        <v>0</v>
      </c>
      <c r="Z15" s="63">
        <v>0</v>
      </c>
      <c r="AA15" s="63">
        <v>0</v>
      </c>
      <c r="AB15" s="16">
        <v>0</v>
      </c>
      <c r="AC15" s="18">
        <v>7</v>
      </c>
      <c r="AD15" s="2">
        <f t="shared" si="1"/>
        <v>376981.5</v>
      </c>
      <c r="AE15" s="16">
        <f t="shared" si="2"/>
        <v>0</v>
      </c>
      <c r="AF15" s="27">
        <f t="shared" si="3"/>
        <v>0</v>
      </c>
      <c r="AG15" s="27">
        <f t="shared" si="4"/>
        <v>0</v>
      </c>
      <c r="AH15" s="27">
        <f t="shared" si="5"/>
        <v>0</v>
      </c>
      <c r="AI15" s="16">
        <f t="shared" si="6"/>
        <v>105</v>
      </c>
      <c r="AJ15" s="16">
        <f t="shared" si="7"/>
        <v>0</v>
      </c>
      <c r="AK15" s="16">
        <f t="shared" si="8"/>
        <v>0</v>
      </c>
      <c r="AL15" s="16">
        <f t="shared" si="9"/>
        <v>0</v>
      </c>
      <c r="AM15" s="29">
        <f t="shared" si="10"/>
        <v>0</v>
      </c>
      <c r="AN15" s="6">
        <f t="shared" si="11"/>
        <v>376981.5</v>
      </c>
      <c r="AO15" s="2">
        <f t="shared" si="12"/>
        <v>3932451.4432000001</v>
      </c>
      <c r="AP15" s="12">
        <f t="shared" si="13"/>
        <v>2.4922009407547623E-3</v>
      </c>
      <c r="AQ15" s="2">
        <f t="shared" si="14"/>
        <v>117973.543296</v>
      </c>
      <c r="AR15" s="30">
        <v>0</v>
      </c>
      <c r="AS15" s="30">
        <v>0</v>
      </c>
      <c r="AT15" s="12">
        <v>2E-3</v>
      </c>
      <c r="AU15" s="2">
        <f t="shared" si="15"/>
        <v>94674.182459999996</v>
      </c>
      <c r="AV15" s="2">
        <f t="shared" si="16"/>
        <v>4027125.6256599999</v>
      </c>
      <c r="AW15" s="2">
        <f t="shared" si="17"/>
        <v>13203.690575934426</v>
      </c>
      <c r="BC15" s="21">
        <f t="shared" si="18"/>
        <v>575303.66080857138</v>
      </c>
      <c r="BD15" s="21">
        <f t="shared" si="19"/>
        <v>1886.2415108477751</v>
      </c>
      <c r="BE15" s="21">
        <f t="shared" si="20"/>
        <v>5811.1480889754685</v>
      </c>
      <c r="BF15" s="22">
        <f t="shared" si="21"/>
        <v>19.05294455401793</v>
      </c>
    </row>
    <row r="16" spans="1:58" ht="12.75" customHeight="1" x14ac:dyDescent="0.35">
      <c r="A16" s="16">
        <v>14</v>
      </c>
      <c r="B16" s="7" t="s">
        <v>1594</v>
      </c>
      <c r="C16" s="7" t="s">
        <v>1598</v>
      </c>
      <c r="D16" s="7" t="s">
        <v>1770</v>
      </c>
      <c r="E16" s="7" t="s">
        <v>1599</v>
      </c>
      <c r="F16" s="61" t="s">
        <v>532</v>
      </c>
      <c r="G16" s="7" t="s">
        <v>1600</v>
      </c>
      <c r="H16" s="71" t="s">
        <v>50</v>
      </c>
      <c r="I16" s="71" t="s">
        <v>994</v>
      </c>
      <c r="J16" s="61" t="s">
        <v>24</v>
      </c>
      <c r="K16" s="7" t="s">
        <v>621</v>
      </c>
      <c r="L16" s="7" t="s">
        <v>1598</v>
      </c>
      <c r="M16" s="7" t="s">
        <v>964</v>
      </c>
      <c r="N16" s="7">
        <v>4610047667</v>
      </c>
      <c r="O16" s="73">
        <v>4900049398</v>
      </c>
      <c r="P16" s="18">
        <v>7</v>
      </c>
      <c r="Q16" s="5">
        <f t="shared" si="0"/>
        <v>3555469.9432000001</v>
      </c>
      <c r="R16" s="3">
        <v>507924.27760000003</v>
      </c>
      <c r="S16" s="5">
        <v>3590.3</v>
      </c>
      <c r="T16" s="5">
        <v>5983.83</v>
      </c>
      <c r="U16" s="63">
        <v>2289.5</v>
      </c>
      <c r="V16" s="63">
        <v>2410</v>
      </c>
      <c r="W16" s="16">
        <v>8643.33</v>
      </c>
      <c r="X16" s="7">
        <v>15</v>
      </c>
      <c r="Y16" s="63">
        <v>0</v>
      </c>
      <c r="Z16" s="63">
        <v>0</v>
      </c>
      <c r="AA16" s="63">
        <v>0</v>
      </c>
      <c r="AB16" s="16">
        <v>0</v>
      </c>
      <c r="AC16" s="18">
        <v>7</v>
      </c>
      <c r="AD16" s="2">
        <f t="shared" si="1"/>
        <v>376981.5</v>
      </c>
      <c r="AE16" s="16">
        <f t="shared" si="2"/>
        <v>0</v>
      </c>
      <c r="AF16" s="27">
        <f t="shared" si="3"/>
        <v>0</v>
      </c>
      <c r="AG16" s="27">
        <f t="shared" si="4"/>
        <v>0</v>
      </c>
      <c r="AH16" s="27">
        <f t="shared" si="5"/>
        <v>0</v>
      </c>
      <c r="AI16" s="16">
        <f t="shared" si="6"/>
        <v>105</v>
      </c>
      <c r="AJ16" s="16">
        <f t="shared" si="7"/>
        <v>0</v>
      </c>
      <c r="AK16" s="16">
        <f t="shared" si="8"/>
        <v>0</v>
      </c>
      <c r="AL16" s="16">
        <f t="shared" si="9"/>
        <v>0</v>
      </c>
      <c r="AM16" s="29">
        <f t="shared" si="10"/>
        <v>0</v>
      </c>
      <c r="AN16" s="6">
        <f t="shared" si="11"/>
        <v>376981.5</v>
      </c>
      <c r="AO16" s="2">
        <f t="shared" si="12"/>
        <v>3932451.4432000001</v>
      </c>
      <c r="AP16" s="12">
        <f t="shared" si="13"/>
        <v>2.4922009407547623E-3</v>
      </c>
      <c r="AQ16" s="2">
        <f t="shared" si="14"/>
        <v>117973.543296</v>
      </c>
      <c r="AR16" s="30">
        <v>0</v>
      </c>
      <c r="AS16" s="30">
        <v>0</v>
      </c>
      <c r="AT16" s="12">
        <v>2E-3</v>
      </c>
      <c r="AU16" s="2">
        <f t="shared" si="15"/>
        <v>94674.182459999996</v>
      </c>
      <c r="AV16" s="2">
        <f t="shared" si="16"/>
        <v>4027125.6256599999</v>
      </c>
      <c r="AW16" s="2">
        <f t="shared" si="17"/>
        <v>13203.690575934426</v>
      </c>
      <c r="BC16" s="21">
        <f t="shared" si="18"/>
        <v>575303.66080857138</v>
      </c>
      <c r="BD16" s="21">
        <f t="shared" si="19"/>
        <v>1886.2415108477751</v>
      </c>
      <c r="BE16" s="21">
        <f t="shared" si="20"/>
        <v>5811.1480889754685</v>
      </c>
      <c r="BF16" s="22">
        <f t="shared" si="21"/>
        <v>19.05294455401793</v>
      </c>
    </row>
    <row r="17" spans="1:58" ht="12.75" customHeight="1" x14ac:dyDescent="0.35">
      <c r="A17" s="16">
        <v>15</v>
      </c>
      <c r="B17" s="7" t="s">
        <v>1594</v>
      </c>
      <c r="C17" s="7" t="s">
        <v>1598</v>
      </c>
      <c r="D17" s="7" t="s">
        <v>1770</v>
      </c>
      <c r="E17" s="7" t="s">
        <v>1599</v>
      </c>
      <c r="F17" s="61" t="s">
        <v>532</v>
      </c>
      <c r="G17" s="7" t="s">
        <v>1600</v>
      </c>
      <c r="H17" s="71" t="s">
        <v>1636</v>
      </c>
      <c r="I17" s="71" t="s">
        <v>1637</v>
      </c>
      <c r="J17" s="61" t="s">
        <v>24</v>
      </c>
      <c r="K17" s="7" t="s">
        <v>621</v>
      </c>
      <c r="L17" s="7" t="s">
        <v>1598</v>
      </c>
      <c r="M17" s="7" t="s">
        <v>964</v>
      </c>
      <c r="N17" s="7">
        <v>4610047667</v>
      </c>
      <c r="O17" s="73">
        <v>4900049398</v>
      </c>
      <c r="P17" s="18">
        <v>7</v>
      </c>
      <c r="Q17" s="5">
        <f t="shared" si="0"/>
        <v>3555469.9432000001</v>
      </c>
      <c r="R17" s="3">
        <v>507924.27760000003</v>
      </c>
      <c r="S17" s="5">
        <v>3590.3</v>
      </c>
      <c r="T17" s="5">
        <v>5983.83</v>
      </c>
      <c r="U17" s="63">
        <v>2289.5</v>
      </c>
      <c r="V17" s="63">
        <v>2410</v>
      </c>
      <c r="W17" s="16">
        <v>8643.33</v>
      </c>
      <c r="X17" s="7">
        <v>15</v>
      </c>
      <c r="Y17" s="63">
        <v>0</v>
      </c>
      <c r="Z17" s="63">
        <v>0</v>
      </c>
      <c r="AA17" s="63">
        <v>0</v>
      </c>
      <c r="AB17" s="16">
        <v>0</v>
      </c>
      <c r="AC17" s="18">
        <v>7</v>
      </c>
      <c r="AD17" s="2">
        <f t="shared" si="1"/>
        <v>376981.5</v>
      </c>
      <c r="AE17" s="16">
        <f t="shared" si="2"/>
        <v>0</v>
      </c>
      <c r="AF17" s="27">
        <f t="shared" si="3"/>
        <v>0</v>
      </c>
      <c r="AG17" s="27">
        <f t="shared" si="4"/>
        <v>0</v>
      </c>
      <c r="AH17" s="27">
        <f t="shared" si="5"/>
        <v>0</v>
      </c>
      <c r="AI17" s="16">
        <f t="shared" si="6"/>
        <v>105</v>
      </c>
      <c r="AJ17" s="16">
        <f t="shared" si="7"/>
        <v>0</v>
      </c>
      <c r="AK17" s="16">
        <f t="shared" si="8"/>
        <v>0</v>
      </c>
      <c r="AL17" s="16">
        <f t="shared" si="9"/>
        <v>0</v>
      </c>
      <c r="AM17" s="29">
        <f t="shared" si="10"/>
        <v>0</v>
      </c>
      <c r="AN17" s="6">
        <f t="shared" si="11"/>
        <v>376981.5</v>
      </c>
      <c r="AO17" s="2">
        <f t="shared" si="12"/>
        <v>3932451.4432000001</v>
      </c>
      <c r="AP17" s="12">
        <f t="shared" si="13"/>
        <v>2.4922009407547623E-3</v>
      </c>
      <c r="AQ17" s="2">
        <f t="shared" si="14"/>
        <v>117973.543296</v>
      </c>
      <c r="AR17" s="30">
        <v>0</v>
      </c>
      <c r="AS17" s="30">
        <v>0</v>
      </c>
      <c r="AT17" s="12">
        <v>2E-3</v>
      </c>
      <c r="AU17" s="2">
        <f t="shared" si="15"/>
        <v>94674.182459999996</v>
      </c>
      <c r="AV17" s="2">
        <f t="shared" si="16"/>
        <v>4027125.6256599999</v>
      </c>
      <c r="AW17" s="2">
        <f t="shared" si="17"/>
        <v>13203.690575934426</v>
      </c>
      <c r="BC17" s="21">
        <f t="shared" si="18"/>
        <v>575303.66080857138</v>
      </c>
      <c r="BD17" s="21">
        <f t="shared" si="19"/>
        <v>1886.2415108477751</v>
      </c>
      <c r="BE17" s="21">
        <f t="shared" si="20"/>
        <v>5811.1480889754685</v>
      </c>
      <c r="BF17" s="22">
        <f t="shared" si="21"/>
        <v>19.05294455401793</v>
      </c>
    </row>
    <row r="18" spans="1:58" ht="12.75" customHeight="1" x14ac:dyDescent="0.35">
      <c r="A18" s="16">
        <v>16</v>
      </c>
      <c r="B18" s="7" t="s">
        <v>1594</v>
      </c>
      <c r="C18" s="7" t="s">
        <v>1598</v>
      </c>
      <c r="D18" s="7" t="s">
        <v>1770</v>
      </c>
      <c r="E18" s="7" t="s">
        <v>1599</v>
      </c>
      <c r="F18" s="61" t="s">
        <v>532</v>
      </c>
      <c r="G18" s="7" t="s">
        <v>1600</v>
      </c>
      <c r="H18" s="71" t="s">
        <v>1638</v>
      </c>
      <c r="I18" s="71" t="s">
        <v>994</v>
      </c>
      <c r="J18" s="61" t="s">
        <v>24</v>
      </c>
      <c r="K18" s="7" t="s">
        <v>621</v>
      </c>
      <c r="L18" s="7" t="s">
        <v>1598</v>
      </c>
      <c r="M18" s="7" t="s">
        <v>964</v>
      </c>
      <c r="N18" s="7">
        <v>4610047667</v>
      </c>
      <c r="O18" s="73">
        <v>4900049398</v>
      </c>
      <c r="P18" s="18">
        <v>7</v>
      </c>
      <c r="Q18" s="5">
        <f t="shared" si="0"/>
        <v>3555469.9432000001</v>
      </c>
      <c r="R18" s="3">
        <v>507924.27760000003</v>
      </c>
      <c r="S18" s="5">
        <v>3590.3</v>
      </c>
      <c r="T18" s="5">
        <v>5983.83</v>
      </c>
      <c r="U18" s="63">
        <v>2289.5</v>
      </c>
      <c r="V18" s="63">
        <v>2410</v>
      </c>
      <c r="W18" s="16">
        <v>8643.33</v>
      </c>
      <c r="X18" s="7">
        <v>15</v>
      </c>
      <c r="Y18" s="63">
        <v>0</v>
      </c>
      <c r="Z18" s="63">
        <v>0</v>
      </c>
      <c r="AA18" s="63">
        <v>0</v>
      </c>
      <c r="AB18" s="16">
        <v>0</v>
      </c>
      <c r="AC18" s="18">
        <v>7</v>
      </c>
      <c r="AD18" s="2">
        <f t="shared" si="1"/>
        <v>376981.5</v>
      </c>
      <c r="AE18" s="16">
        <f t="shared" si="2"/>
        <v>0</v>
      </c>
      <c r="AF18" s="27">
        <f t="shared" si="3"/>
        <v>0</v>
      </c>
      <c r="AG18" s="27">
        <f t="shared" si="4"/>
        <v>0</v>
      </c>
      <c r="AH18" s="27">
        <f t="shared" si="5"/>
        <v>0</v>
      </c>
      <c r="AI18" s="16">
        <f t="shared" si="6"/>
        <v>105</v>
      </c>
      <c r="AJ18" s="16">
        <f t="shared" si="7"/>
        <v>0</v>
      </c>
      <c r="AK18" s="16">
        <f t="shared" si="8"/>
        <v>0</v>
      </c>
      <c r="AL18" s="16">
        <f t="shared" si="9"/>
        <v>0</v>
      </c>
      <c r="AM18" s="29">
        <f t="shared" si="10"/>
        <v>0</v>
      </c>
      <c r="AN18" s="6">
        <f t="shared" si="11"/>
        <v>376981.5</v>
      </c>
      <c r="AO18" s="2">
        <f t="shared" si="12"/>
        <v>3932451.4432000001</v>
      </c>
      <c r="AP18" s="12">
        <f t="shared" si="13"/>
        <v>2.4922009407547623E-3</v>
      </c>
      <c r="AQ18" s="2">
        <f t="shared" si="14"/>
        <v>117973.543296</v>
      </c>
      <c r="AR18" s="30">
        <v>0</v>
      </c>
      <c r="AS18" s="30">
        <v>0</v>
      </c>
      <c r="AT18" s="12">
        <v>2E-3</v>
      </c>
      <c r="AU18" s="2">
        <f t="shared" si="15"/>
        <v>94674.182459999996</v>
      </c>
      <c r="AV18" s="2">
        <f t="shared" si="16"/>
        <v>4027125.6256599999</v>
      </c>
      <c r="AW18" s="2">
        <f t="shared" si="17"/>
        <v>13203.690575934426</v>
      </c>
      <c r="BC18" s="21">
        <f t="shared" si="18"/>
        <v>575303.66080857138</v>
      </c>
      <c r="BD18" s="21">
        <f t="shared" si="19"/>
        <v>1886.2415108477751</v>
      </c>
      <c r="BE18" s="21">
        <f t="shared" si="20"/>
        <v>5811.1480889754685</v>
      </c>
      <c r="BF18" s="22">
        <f t="shared" si="21"/>
        <v>19.05294455401793</v>
      </c>
    </row>
    <row r="19" spans="1:58" ht="12.75" customHeight="1" x14ac:dyDescent="0.35">
      <c r="A19" s="16">
        <v>17</v>
      </c>
      <c r="B19" s="7" t="s">
        <v>1594</v>
      </c>
      <c r="C19" s="7" t="s">
        <v>1598</v>
      </c>
      <c r="D19" s="7" t="s">
        <v>1770</v>
      </c>
      <c r="E19" s="7" t="s">
        <v>1599</v>
      </c>
      <c r="F19" s="61" t="s">
        <v>532</v>
      </c>
      <c r="G19" s="7" t="s">
        <v>1600</v>
      </c>
      <c r="H19" s="71" t="s">
        <v>1639</v>
      </c>
      <c r="I19" s="71" t="s">
        <v>52</v>
      </c>
      <c r="J19" s="61" t="s">
        <v>24</v>
      </c>
      <c r="K19" s="7" t="s">
        <v>621</v>
      </c>
      <c r="L19" s="7" t="s">
        <v>1598</v>
      </c>
      <c r="M19" s="7" t="s">
        <v>964</v>
      </c>
      <c r="N19" s="7">
        <v>4610047667</v>
      </c>
      <c r="O19" s="73">
        <v>4900049398</v>
      </c>
      <c r="P19" s="18">
        <v>7</v>
      </c>
      <c r="Q19" s="5">
        <f t="shared" si="0"/>
        <v>3555469.9432000001</v>
      </c>
      <c r="R19" s="3">
        <v>507924.27760000003</v>
      </c>
      <c r="S19" s="5">
        <v>3590.3</v>
      </c>
      <c r="T19" s="5">
        <v>5983.83</v>
      </c>
      <c r="U19" s="63">
        <v>2289.5</v>
      </c>
      <c r="V19" s="63">
        <v>2410</v>
      </c>
      <c r="W19" s="16">
        <v>8643.33</v>
      </c>
      <c r="X19" s="7">
        <v>15</v>
      </c>
      <c r="Y19" s="63">
        <v>0</v>
      </c>
      <c r="Z19" s="63">
        <v>0</v>
      </c>
      <c r="AA19" s="63">
        <v>0</v>
      </c>
      <c r="AB19" s="16">
        <v>0</v>
      </c>
      <c r="AC19" s="18">
        <v>7</v>
      </c>
      <c r="AD19" s="2">
        <f t="shared" si="1"/>
        <v>376981.5</v>
      </c>
      <c r="AE19" s="16">
        <f t="shared" si="2"/>
        <v>0</v>
      </c>
      <c r="AF19" s="27">
        <f t="shared" si="3"/>
        <v>0</v>
      </c>
      <c r="AG19" s="27">
        <f t="shared" si="4"/>
        <v>0</v>
      </c>
      <c r="AH19" s="27">
        <f t="shared" si="5"/>
        <v>0</v>
      </c>
      <c r="AI19" s="16">
        <f t="shared" si="6"/>
        <v>105</v>
      </c>
      <c r="AJ19" s="16">
        <f t="shared" si="7"/>
        <v>0</v>
      </c>
      <c r="AK19" s="16">
        <f t="shared" si="8"/>
        <v>0</v>
      </c>
      <c r="AL19" s="16">
        <f t="shared" si="9"/>
        <v>0</v>
      </c>
      <c r="AM19" s="29">
        <f t="shared" si="10"/>
        <v>0</v>
      </c>
      <c r="AN19" s="6">
        <f t="shared" si="11"/>
        <v>376981.5</v>
      </c>
      <c r="AO19" s="2">
        <f t="shared" si="12"/>
        <v>3932451.4432000001</v>
      </c>
      <c r="AP19" s="12">
        <f t="shared" si="13"/>
        <v>2.4922009407547623E-3</v>
      </c>
      <c r="AQ19" s="2">
        <f t="shared" si="14"/>
        <v>117973.543296</v>
      </c>
      <c r="AR19" s="30">
        <v>0</v>
      </c>
      <c r="AS19" s="30">
        <v>0</v>
      </c>
      <c r="AT19" s="12">
        <v>2E-3</v>
      </c>
      <c r="AU19" s="2">
        <f t="shared" si="15"/>
        <v>94674.182459999996</v>
      </c>
      <c r="AV19" s="2">
        <f t="shared" si="16"/>
        <v>4027125.6256599999</v>
      </c>
      <c r="AW19" s="2">
        <f t="shared" si="17"/>
        <v>13203.690575934426</v>
      </c>
      <c r="BC19" s="21">
        <f t="shared" si="18"/>
        <v>575303.66080857138</v>
      </c>
      <c r="BD19" s="21">
        <f t="shared" si="19"/>
        <v>1886.2415108477751</v>
      </c>
      <c r="BE19" s="21">
        <f t="shared" si="20"/>
        <v>5811.1480889754685</v>
      </c>
      <c r="BF19" s="22">
        <f t="shared" si="21"/>
        <v>19.05294455401793</v>
      </c>
    </row>
    <row r="20" spans="1:58" ht="12.75" customHeight="1" x14ac:dyDescent="0.35">
      <c r="A20" s="16">
        <v>18</v>
      </c>
      <c r="B20" s="7" t="s">
        <v>1594</v>
      </c>
      <c r="C20" s="7" t="s">
        <v>1598</v>
      </c>
      <c r="D20" s="7" t="s">
        <v>1770</v>
      </c>
      <c r="E20" s="7" t="s">
        <v>1640</v>
      </c>
      <c r="F20" s="61" t="s">
        <v>532</v>
      </c>
      <c r="G20" s="7" t="s">
        <v>1600</v>
      </c>
      <c r="H20" s="71" t="s">
        <v>1641</v>
      </c>
      <c r="I20" s="71" t="s">
        <v>56</v>
      </c>
      <c r="J20" s="61" t="s">
        <v>24</v>
      </c>
      <c r="K20" s="7" t="s">
        <v>621</v>
      </c>
      <c r="L20" s="7" t="s">
        <v>1598</v>
      </c>
      <c r="M20" s="7" t="s">
        <v>964</v>
      </c>
      <c r="N20" s="7">
        <v>4610047667</v>
      </c>
      <c r="O20" s="73">
        <v>4900049398</v>
      </c>
      <c r="P20" s="18">
        <v>7</v>
      </c>
      <c r="Q20" s="5">
        <f t="shared" si="0"/>
        <v>3555469.9432000001</v>
      </c>
      <c r="R20" s="3">
        <v>507924.27760000003</v>
      </c>
      <c r="S20" s="5">
        <v>3590.3</v>
      </c>
      <c r="T20" s="5">
        <v>5983.83</v>
      </c>
      <c r="U20" s="63">
        <v>2289.5</v>
      </c>
      <c r="V20" s="63">
        <v>2410</v>
      </c>
      <c r="W20" s="16">
        <v>8643.33</v>
      </c>
      <c r="X20" s="7">
        <v>15</v>
      </c>
      <c r="Y20" s="63">
        <v>0</v>
      </c>
      <c r="Z20" s="63">
        <v>0</v>
      </c>
      <c r="AA20" s="63">
        <v>0</v>
      </c>
      <c r="AB20" s="16">
        <v>0</v>
      </c>
      <c r="AC20" s="18">
        <v>7</v>
      </c>
      <c r="AD20" s="2">
        <f t="shared" si="1"/>
        <v>376981.5</v>
      </c>
      <c r="AE20" s="16">
        <f t="shared" si="2"/>
        <v>0</v>
      </c>
      <c r="AF20" s="27">
        <f t="shared" si="3"/>
        <v>0</v>
      </c>
      <c r="AG20" s="27">
        <f t="shared" si="4"/>
        <v>0</v>
      </c>
      <c r="AH20" s="27">
        <f t="shared" si="5"/>
        <v>0</v>
      </c>
      <c r="AI20" s="16">
        <f t="shared" si="6"/>
        <v>105</v>
      </c>
      <c r="AJ20" s="16">
        <f t="shared" si="7"/>
        <v>0</v>
      </c>
      <c r="AK20" s="16">
        <f t="shared" si="8"/>
        <v>0</v>
      </c>
      <c r="AL20" s="16">
        <f t="shared" si="9"/>
        <v>0</v>
      </c>
      <c r="AM20" s="29">
        <f t="shared" si="10"/>
        <v>0</v>
      </c>
      <c r="AN20" s="6">
        <f t="shared" si="11"/>
        <v>376981.5</v>
      </c>
      <c r="AO20" s="2">
        <f t="shared" si="12"/>
        <v>3932451.4432000001</v>
      </c>
      <c r="AP20" s="12">
        <f t="shared" si="13"/>
        <v>2.4922009407547623E-3</v>
      </c>
      <c r="AQ20" s="2">
        <f t="shared" si="14"/>
        <v>117973.543296</v>
      </c>
      <c r="AR20" s="30">
        <v>0</v>
      </c>
      <c r="AS20" s="30">
        <v>0</v>
      </c>
      <c r="AT20" s="12">
        <v>2E-3</v>
      </c>
      <c r="AU20" s="2">
        <f t="shared" si="15"/>
        <v>94674.182459999996</v>
      </c>
      <c r="AV20" s="2">
        <f t="shared" si="16"/>
        <v>4027125.6256599999</v>
      </c>
      <c r="AW20" s="2">
        <f t="shared" si="17"/>
        <v>13203.690575934426</v>
      </c>
      <c r="BC20" s="21">
        <f t="shared" si="18"/>
        <v>575303.66080857138</v>
      </c>
      <c r="BD20" s="21">
        <f t="shared" si="19"/>
        <v>1886.2415108477751</v>
      </c>
      <c r="BE20" s="21">
        <f t="shared" si="20"/>
        <v>5811.1480889754685</v>
      </c>
      <c r="BF20" s="22">
        <f t="shared" si="21"/>
        <v>19.05294455401793</v>
      </c>
    </row>
    <row r="21" spans="1:58" ht="12.75" customHeight="1" x14ac:dyDescent="0.35">
      <c r="A21" s="16">
        <v>19</v>
      </c>
      <c r="B21" s="7" t="s">
        <v>1594</v>
      </c>
      <c r="C21" s="7" t="s">
        <v>1598</v>
      </c>
      <c r="D21" s="7" t="s">
        <v>1770</v>
      </c>
      <c r="E21" s="7" t="s">
        <v>1640</v>
      </c>
      <c r="F21" s="61" t="s">
        <v>532</v>
      </c>
      <c r="G21" s="7" t="s">
        <v>1600</v>
      </c>
      <c r="H21" s="71" t="s">
        <v>1642</v>
      </c>
      <c r="I21" s="71" t="s">
        <v>1374</v>
      </c>
      <c r="J21" s="61" t="s">
        <v>24</v>
      </c>
      <c r="K21" s="7" t="s">
        <v>621</v>
      </c>
      <c r="L21" s="7" t="s">
        <v>1598</v>
      </c>
      <c r="M21" s="7" t="s">
        <v>964</v>
      </c>
      <c r="N21" s="7">
        <v>4610047667</v>
      </c>
      <c r="O21" s="73">
        <v>4900049398</v>
      </c>
      <c r="P21" s="18">
        <v>7</v>
      </c>
      <c r="Q21" s="5">
        <f t="shared" si="0"/>
        <v>3555469.9432000001</v>
      </c>
      <c r="R21" s="3">
        <v>507924.27760000003</v>
      </c>
      <c r="S21" s="5">
        <v>3590.3</v>
      </c>
      <c r="T21" s="5">
        <v>5983.83</v>
      </c>
      <c r="U21" s="63">
        <v>2289.5</v>
      </c>
      <c r="V21" s="63">
        <v>2410</v>
      </c>
      <c r="W21" s="16">
        <v>8643.33</v>
      </c>
      <c r="X21" s="7">
        <v>15</v>
      </c>
      <c r="Y21" s="63">
        <v>0</v>
      </c>
      <c r="Z21" s="63">
        <v>0</v>
      </c>
      <c r="AA21" s="63">
        <v>0</v>
      </c>
      <c r="AB21" s="16">
        <v>0</v>
      </c>
      <c r="AC21" s="18">
        <v>7</v>
      </c>
      <c r="AD21" s="2">
        <f t="shared" si="1"/>
        <v>376981.5</v>
      </c>
      <c r="AE21" s="16">
        <f t="shared" si="2"/>
        <v>0</v>
      </c>
      <c r="AF21" s="27">
        <f t="shared" si="3"/>
        <v>0</v>
      </c>
      <c r="AG21" s="27">
        <f t="shared" si="4"/>
        <v>0</v>
      </c>
      <c r="AH21" s="27">
        <f t="shared" si="5"/>
        <v>0</v>
      </c>
      <c r="AI21" s="16">
        <f t="shared" si="6"/>
        <v>105</v>
      </c>
      <c r="AJ21" s="16">
        <f t="shared" si="7"/>
        <v>0</v>
      </c>
      <c r="AK21" s="16">
        <f t="shared" si="8"/>
        <v>0</v>
      </c>
      <c r="AL21" s="16">
        <f t="shared" si="9"/>
        <v>0</v>
      </c>
      <c r="AM21" s="29">
        <f t="shared" si="10"/>
        <v>0</v>
      </c>
      <c r="AN21" s="6">
        <f t="shared" si="11"/>
        <v>376981.5</v>
      </c>
      <c r="AO21" s="2">
        <f t="shared" si="12"/>
        <v>3932451.4432000001</v>
      </c>
      <c r="AP21" s="12">
        <f t="shared" si="13"/>
        <v>2.4922009407547623E-3</v>
      </c>
      <c r="AQ21" s="2">
        <f t="shared" si="14"/>
        <v>117973.543296</v>
      </c>
      <c r="AR21" s="30">
        <v>0</v>
      </c>
      <c r="AS21" s="30">
        <v>0</v>
      </c>
      <c r="AT21" s="12">
        <v>2E-3</v>
      </c>
      <c r="AU21" s="2">
        <f t="shared" si="15"/>
        <v>94674.182459999996</v>
      </c>
      <c r="AV21" s="2">
        <f t="shared" si="16"/>
        <v>4027125.6256599999</v>
      </c>
      <c r="AW21" s="2">
        <f t="shared" si="17"/>
        <v>13203.690575934426</v>
      </c>
      <c r="BC21" s="21">
        <f t="shared" si="18"/>
        <v>575303.66080857138</v>
      </c>
      <c r="BD21" s="21">
        <f t="shared" si="19"/>
        <v>1886.2415108477751</v>
      </c>
      <c r="BE21" s="21">
        <f t="shared" si="20"/>
        <v>5811.1480889754685</v>
      </c>
      <c r="BF21" s="22">
        <f t="shared" si="21"/>
        <v>19.05294455401793</v>
      </c>
    </row>
    <row r="22" spans="1:58" ht="12.75" customHeight="1" x14ac:dyDescent="0.35">
      <c r="A22" s="16">
        <v>20</v>
      </c>
      <c r="B22" s="7" t="s">
        <v>1594</v>
      </c>
      <c r="C22" s="7" t="s">
        <v>1598</v>
      </c>
      <c r="D22" s="7" t="s">
        <v>1770</v>
      </c>
      <c r="E22" s="7" t="s">
        <v>1640</v>
      </c>
      <c r="F22" s="61" t="s">
        <v>532</v>
      </c>
      <c r="G22" s="7" t="s">
        <v>1600</v>
      </c>
      <c r="H22" s="71" t="s">
        <v>1658</v>
      </c>
      <c r="I22" s="71" t="s">
        <v>1659</v>
      </c>
      <c r="J22" s="61" t="s">
        <v>23</v>
      </c>
      <c r="K22" s="7" t="s">
        <v>15</v>
      </c>
      <c r="L22" s="7" t="s">
        <v>1598</v>
      </c>
      <c r="M22" s="7" t="s">
        <v>964</v>
      </c>
      <c r="N22" s="7">
        <v>4610047667</v>
      </c>
      <c r="O22" s="73">
        <v>4900049398</v>
      </c>
      <c r="P22" s="18">
        <v>7</v>
      </c>
      <c r="Q22" s="5">
        <f t="shared" si="0"/>
        <v>3555490.9432000001</v>
      </c>
      <c r="R22" s="3">
        <v>507927.27760000003</v>
      </c>
      <c r="S22" s="5">
        <v>3590.3</v>
      </c>
      <c r="T22" s="5">
        <v>5983.83</v>
      </c>
      <c r="U22" s="63">
        <v>2289.5</v>
      </c>
      <c r="V22" s="63">
        <v>2410</v>
      </c>
      <c r="W22" s="16">
        <v>8643.33</v>
      </c>
      <c r="X22" s="7">
        <v>15</v>
      </c>
      <c r="Y22" s="63">
        <v>0</v>
      </c>
      <c r="Z22" s="63">
        <v>0</v>
      </c>
      <c r="AA22" s="63">
        <v>0</v>
      </c>
      <c r="AB22" s="16">
        <v>0</v>
      </c>
      <c r="AC22" s="18">
        <v>7</v>
      </c>
      <c r="AD22" s="2">
        <f t="shared" si="1"/>
        <v>376981.5</v>
      </c>
      <c r="AE22" s="16">
        <f t="shared" si="2"/>
        <v>0</v>
      </c>
      <c r="AF22" s="27">
        <f t="shared" si="3"/>
        <v>0</v>
      </c>
      <c r="AG22" s="27">
        <f t="shared" si="4"/>
        <v>0</v>
      </c>
      <c r="AH22" s="27">
        <f t="shared" si="5"/>
        <v>0</v>
      </c>
      <c r="AI22" s="16">
        <f t="shared" si="6"/>
        <v>105</v>
      </c>
      <c r="AJ22" s="16">
        <f t="shared" si="7"/>
        <v>0</v>
      </c>
      <c r="AK22" s="16">
        <f t="shared" si="8"/>
        <v>0</v>
      </c>
      <c r="AL22" s="16">
        <f t="shared" si="9"/>
        <v>0</v>
      </c>
      <c r="AM22" s="29">
        <f t="shared" si="10"/>
        <v>0</v>
      </c>
      <c r="AN22" s="6">
        <f t="shared" si="11"/>
        <v>376981.5</v>
      </c>
      <c r="AO22" s="2">
        <f t="shared" si="12"/>
        <v>3932472.4432000001</v>
      </c>
      <c r="AP22" s="12">
        <f t="shared" si="13"/>
        <v>2.4922142495573023E-3</v>
      </c>
      <c r="AQ22" s="2">
        <f t="shared" si="14"/>
        <v>117974.17329599999</v>
      </c>
      <c r="AR22" s="30">
        <v>0</v>
      </c>
      <c r="AS22" s="30">
        <v>0</v>
      </c>
      <c r="AT22" s="12">
        <v>2E-3</v>
      </c>
      <c r="AU22" s="2">
        <f t="shared" si="15"/>
        <v>94674.182459999996</v>
      </c>
      <c r="AV22" s="2">
        <f t="shared" si="16"/>
        <v>4027146.6256599999</v>
      </c>
      <c r="AW22" s="2">
        <f t="shared" si="17"/>
        <v>13203.759428393443</v>
      </c>
      <c r="BC22" s="21">
        <f t="shared" si="18"/>
        <v>575306.66080857138</v>
      </c>
      <c r="BD22" s="21">
        <f t="shared" si="19"/>
        <v>1886.2513469133489</v>
      </c>
      <c r="BE22" s="21">
        <f t="shared" si="20"/>
        <v>5811.1783920057715</v>
      </c>
      <c r="BF22" s="22">
        <f t="shared" si="21"/>
        <v>19.053043908215646</v>
      </c>
    </row>
    <row r="23" spans="1:58" ht="12.75" customHeight="1" x14ac:dyDescent="0.35">
      <c r="A23" s="16">
        <v>21</v>
      </c>
      <c r="B23" s="7" t="s">
        <v>1594</v>
      </c>
      <c r="C23" s="7" t="s">
        <v>1598</v>
      </c>
      <c r="D23" s="7" t="s">
        <v>1770</v>
      </c>
      <c r="E23" s="7" t="s">
        <v>1725</v>
      </c>
      <c r="F23" s="61" t="s">
        <v>532</v>
      </c>
      <c r="G23" s="7" t="s">
        <v>1600</v>
      </c>
      <c r="H23" s="71" t="s">
        <v>44</v>
      </c>
      <c r="I23" s="71" t="s">
        <v>95</v>
      </c>
      <c r="J23" s="61" t="s">
        <v>24</v>
      </c>
      <c r="K23" s="7" t="s">
        <v>16</v>
      </c>
      <c r="L23" s="7" t="s">
        <v>1598</v>
      </c>
      <c r="M23" s="7" t="s">
        <v>964</v>
      </c>
      <c r="N23" s="7">
        <v>4610047667</v>
      </c>
      <c r="O23" s="73">
        <v>4900049398</v>
      </c>
      <c r="P23" s="18">
        <v>7</v>
      </c>
      <c r="Q23" s="5">
        <f t="shared" si="0"/>
        <v>3555504.9432000001</v>
      </c>
      <c r="R23" s="3">
        <v>507929.27760000003</v>
      </c>
      <c r="S23" s="5">
        <v>3590.3</v>
      </c>
      <c r="T23" s="5">
        <v>5983.83</v>
      </c>
      <c r="U23" s="63">
        <v>2289.5</v>
      </c>
      <c r="V23" s="63">
        <v>2410</v>
      </c>
      <c r="W23" s="16">
        <v>8643.33</v>
      </c>
      <c r="X23" s="7">
        <v>15</v>
      </c>
      <c r="Y23" s="7">
        <v>15</v>
      </c>
      <c r="Z23" s="63">
        <v>0</v>
      </c>
      <c r="AA23" s="63">
        <v>0</v>
      </c>
      <c r="AB23" s="16">
        <v>0</v>
      </c>
      <c r="AC23" s="18">
        <v>7</v>
      </c>
      <c r="AD23" s="2">
        <f t="shared" si="1"/>
        <v>376981.5</v>
      </c>
      <c r="AE23" s="16">
        <f t="shared" si="2"/>
        <v>0</v>
      </c>
      <c r="AF23" s="27">
        <f t="shared" si="3"/>
        <v>240397.5</v>
      </c>
      <c r="AG23" s="27">
        <f t="shared" si="4"/>
        <v>0</v>
      </c>
      <c r="AH23" s="27">
        <f t="shared" si="5"/>
        <v>0</v>
      </c>
      <c r="AI23" s="16">
        <f t="shared" si="6"/>
        <v>105</v>
      </c>
      <c r="AJ23" s="16">
        <f t="shared" si="7"/>
        <v>0</v>
      </c>
      <c r="AK23" s="16">
        <f t="shared" si="8"/>
        <v>105</v>
      </c>
      <c r="AL23" s="16">
        <f t="shared" si="9"/>
        <v>0</v>
      </c>
      <c r="AM23" s="29">
        <f t="shared" si="10"/>
        <v>0</v>
      </c>
      <c r="AN23" s="6">
        <f t="shared" si="11"/>
        <v>617379</v>
      </c>
      <c r="AO23" s="2">
        <f t="shared" si="12"/>
        <v>4172883.9432000001</v>
      </c>
      <c r="AP23" s="12">
        <f t="shared" si="13"/>
        <v>2.644575639169454E-3</v>
      </c>
      <c r="AQ23" s="2">
        <f t="shared" si="14"/>
        <v>125186.51829599999</v>
      </c>
      <c r="AR23" s="30">
        <v>0</v>
      </c>
      <c r="AS23" s="30">
        <v>0</v>
      </c>
      <c r="AT23" s="12">
        <v>2E-3</v>
      </c>
      <c r="AU23" s="2">
        <f t="shared" si="15"/>
        <v>94674.182459999996</v>
      </c>
      <c r="AV23" s="2">
        <f t="shared" si="16"/>
        <v>4267558.1256600004</v>
      </c>
      <c r="AW23" s="2">
        <f t="shared" si="17"/>
        <v>13991.993854622951</v>
      </c>
      <c r="BC23" s="21">
        <f t="shared" si="18"/>
        <v>609651.1608085715</v>
      </c>
      <c r="BD23" s="21">
        <f t="shared" si="19"/>
        <v>1998.856264946136</v>
      </c>
      <c r="BE23" s="21">
        <f t="shared" si="20"/>
        <v>6158.0925334199146</v>
      </c>
      <c r="BF23" s="22">
        <f t="shared" si="21"/>
        <v>20.190467322688242</v>
      </c>
    </row>
    <row r="24" spans="1:58" ht="12.75" customHeight="1" x14ac:dyDescent="0.35">
      <c r="A24" s="16">
        <v>22</v>
      </c>
      <c r="B24" s="7" t="s">
        <v>1594</v>
      </c>
      <c r="C24" s="7" t="s">
        <v>1598</v>
      </c>
      <c r="D24" s="7" t="s">
        <v>1770</v>
      </c>
      <c r="E24" s="7" t="s">
        <v>1725</v>
      </c>
      <c r="F24" s="61" t="s">
        <v>532</v>
      </c>
      <c r="G24" s="7" t="s">
        <v>1600</v>
      </c>
      <c r="H24" s="71" t="s">
        <v>942</v>
      </c>
      <c r="I24" s="71" t="s">
        <v>905</v>
      </c>
      <c r="J24" s="61" t="s">
        <v>24</v>
      </c>
      <c r="K24" s="7" t="s">
        <v>16</v>
      </c>
      <c r="L24" s="7" t="s">
        <v>1598</v>
      </c>
      <c r="M24" s="7" t="s">
        <v>964</v>
      </c>
      <c r="N24" s="7">
        <v>4610047667</v>
      </c>
      <c r="O24" s="73">
        <v>4900049398</v>
      </c>
      <c r="P24" s="18">
        <v>7</v>
      </c>
      <c r="Q24" s="5">
        <f t="shared" si="0"/>
        <v>3555504.9432000001</v>
      </c>
      <c r="R24" s="3">
        <v>507929.27760000003</v>
      </c>
      <c r="S24" s="5">
        <v>3590.3</v>
      </c>
      <c r="T24" s="5">
        <v>5983.83</v>
      </c>
      <c r="U24" s="63">
        <v>2289.5</v>
      </c>
      <c r="V24" s="63">
        <v>2410</v>
      </c>
      <c r="W24" s="16">
        <v>8643.33</v>
      </c>
      <c r="X24" s="7">
        <v>15</v>
      </c>
      <c r="Y24" s="7">
        <v>0</v>
      </c>
      <c r="Z24" s="63">
        <v>0</v>
      </c>
      <c r="AA24" s="63">
        <v>0</v>
      </c>
      <c r="AB24" s="16">
        <v>0</v>
      </c>
      <c r="AC24" s="18">
        <v>7</v>
      </c>
      <c r="AD24" s="2">
        <f t="shared" si="1"/>
        <v>376981.5</v>
      </c>
      <c r="AE24" s="16">
        <f t="shared" si="2"/>
        <v>0</v>
      </c>
      <c r="AF24" s="27">
        <f t="shared" si="3"/>
        <v>0</v>
      </c>
      <c r="AG24" s="27">
        <f t="shared" si="4"/>
        <v>0</v>
      </c>
      <c r="AH24" s="27">
        <f t="shared" si="5"/>
        <v>0</v>
      </c>
      <c r="AI24" s="16">
        <f t="shared" si="6"/>
        <v>105</v>
      </c>
      <c r="AJ24" s="16">
        <f t="shared" si="7"/>
        <v>0</v>
      </c>
      <c r="AK24" s="16">
        <f t="shared" si="8"/>
        <v>0</v>
      </c>
      <c r="AL24" s="16">
        <f t="shared" si="9"/>
        <v>0</v>
      </c>
      <c r="AM24" s="29">
        <f t="shared" si="10"/>
        <v>0</v>
      </c>
      <c r="AN24" s="6">
        <f t="shared" si="11"/>
        <v>376981.5</v>
      </c>
      <c r="AO24" s="2">
        <f t="shared" si="12"/>
        <v>3932486.4432000001</v>
      </c>
      <c r="AP24" s="12">
        <f t="shared" si="13"/>
        <v>2.4922231220923289E-3</v>
      </c>
      <c r="AQ24" s="2">
        <f t="shared" si="14"/>
        <v>117974.59329599999</v>
      </c>
      <c r="AR24" s="30">
        <v>0</v>
      </c>
      <c r="AS24" s="30">
        <v>0</v>
      </c>
      <c r="AT24" s="12">
        <v>2E-3</v>
      </c>
      <c r="AU24" s="2">
        <f t="shared" si="15"/>
        <v>94674.182459999996</v>
      </c>
      <c r="AV24" s="2">
        <f t="shared" si="16"/>
        <v>4027160.6256599999</v>
      </c>
      <c r="AW24" s="2">
        <f t="shared" si="17"/>
        <v>13203.805330032787</v>
      </c>
      <c r="BC24" s="21">
        <f t="shared" si="18"/>
        <v>575308.66080857138</v>
      </c>
      <c r="BD24" s="21">
        <f t="shared" si="19"/>
        <v>1886.2579042903981</v>
      </c>
      <c r="BE24" s="21">
        <f t="shared" si="20"/>
        <v>5811.1985940259738</v>
      </c>
      <c r="BF24" s="22">
        <f t="shared" si="21"/>
        <v>19.053110144347457</v>
      </c>
    </row>
    <row r="25" spans="1:58" ht="12.75" customHeight="1" x14ac:dyDescent="0.35">
      <c r="A25" s="16">
        <v>23</v>
      </c>
      <c r="B25" s="7" t="s">
        <v>1594</v>
      </c>
      <c r="C25" s="7" t="s">
        <v>1598</v>
      </c>
      <c r="D25" s="7" t="s">
        <v>1770</v>
      </c>
      <c r="E25" s="7" t="s">
        <v>1773</v>
      </c>
      <c r="F25" s="61" t="s">
        <v>532</v>
      </c>
      <c r="G25" s="7" t="s">
        <v>1600</v>
      </c>
      <c r="H25" s="71" t="s">
        <v>85</v>
      </c>
      <c r="I25" s="71" t="s">
        <v>1665</v>
      </c>
      <c r="J25" s="61" t="s">
        <v>24</v>
      </c>
      <c r="K25" s="7" t="s">
        <v>16</v>
      </c>
      <c r="L25" s="7" t="s">
        <v>1598</v>
      </c>
      <c r="M25" s="7" t="s">
        <v>964</v>
      </c>
      <c r="N25" s="7">
        <v>4610047667</v>
      </c>
      <c r="O25" s="73">
        <v>4900049398</v>
      </c>
      <c r="P25" s="18">
        <v>7</v>
      </c>
      <c r="Q25" s="5">
        <f t="shared" si="0"/>
        <v>3555504.9432000001</v>
      </c>
      <c r="R25" s="3">
        <v>507929.27760000003</v>
      </c>
      <c r="S25" s="5">
        <v>3590.3</v>
      </c>
      <c r="T25" s="5">
        <v>5983.83</v>
      </c>
      <c r="U25" s="63">
        <v>2289.5</v>
      </c>
      <c r="V25" s="63">
        <v>2410</v>
      </c>
      <c r="W25" s="16">
        <v>8643.33</v>
      </c>
      <c r="X25" s="7">
        <v>15</v>
      </c>
      <c r="Y25" s="7">
        <v>0</v>
      </c>
      <c r="Z25" s="63">
        <v>0</v>
      </c>
      <c r="AA25" s="63">
        <v>0</v>
      </c>
      <c r="AB25" s="16">
        <v>0</v>
      </c>
      <c r="AC25" s="18">
        <v>7</v>
      </c>
      <c r="AD25" s="2">
        <f t="shared" si="1"/>
        <v>376981.5</v>
      </c>
      <c r="AE25" s="16">
        <f t="shared" si="2"/>
        <v>0</v>
      </c>
      <c r="AF25" s="27">
        <f t="shared" si="3"/>
        <v>0</v>
      </c>
      <c r="AG25" s="27">
        <f t="shared" si="4"/>
        <v>0</v>
      </c>
      <c r="AH25" s="27">
        <f t="shared" si="5"/>
        <v>0</v>
      </c>
      <c r="AI25" s="16">
        <f t="shared" si="6"/>
        <v>105</v>
      </c>
      <c r="AJ25" s="16">
        <f t="shared" si="7"/>
        <v>0</v>
      </c>
      <c r="AK25" s="16">
        <f t="shared" si="8"/>
        <v>0</v>
      </c>
      <c r="AL25" s="16">
        <f t="shared" si="9"/>
        <v>0</v>
      </c>
      <c r="AM25" s="29">
        <f t="shared" si="10"/>
        <v>0</v>
      </c>
      <c r="AN25" s="6">
        <f t="shared" si="11"/>
        <v>376981.5</v>
      </c>
      <c r="AO25" s="2">
        <f t="shared" si="12"/>
        <v>3932486.4432000001</v>
      </c>
      <c r="AP25" s="12">
        <f t="shared" si="13"/>
        <v>2.4922231220923289E-3</v>
      </c>
      <c r="AQ25" s="2">
        <f t="shared" si="14"/>
        <v>117974.59329599999</v>
      </c>
      <c r="AR25" s="30">
        <v>0</v>
      </c>
      <c r="AS25" s="30">
        <v>0</v>
      </c>
      <c r="AT25" s="12">
        <v>2E-3</v>
      </c>
      <c r="AU25" s="2">
        <f t="shared" si="15"/>
        <v>94674.182459999996</v>
      </c>
      <c r="AV25" s="2">
        <f t="shared" si="16"/>
        <v>4027160.6256599999</v>
      </c>
      <c r="AW25" s="2">
        <f t="shared" si="17"/>
        <v>13203.805330032787</v>
      </c>
      <c r="BC25" s="21">
        <f t="shared" si="18"/>
        <v>575308.66080857138</v>
      </c>
      <c r="BD25" s="21">
        <f t="shared" si="19"/>
        <v>1886.2579042903981</v>
      </c>
      <c r="BE25" s="21">
        <f t="shared" si="20"/>
        <v>5811.1985940259738</v>
      </c>
      <c r="BF25" s="22">
        <f t="shared" si="21"/>
        <v>19.053110144347457</v>
      </c>
    </row>
    <row r="26" spans="1:58" ht="12.75" customHeight="1" x14ac:dyDescent="0.35">
      <c r="A26" s="16">
        <v>24</v>
      </c>
      <c r="B26" s="7" t="s">
        <v>1594</v>
      </c>
      <c r="C26" s="7" t="s">
        <v>1598</v>
      </c>
      <c r="D26" s="7" t="s">
        <v>1770</v>
      </c>
      <c r="E26" s="7" t="s">
        <v>1773</v>
      </c>
      <c r="F26" s="61" t="s">
        <v>532</v>
      </c>
      <c r="G26" s="7" t="s">
        <v>1600</v>
      </c>
      <c r="H26" s="71" t="s">
        <v>1666</v>
      </c>
      <c r="I26" s="71" t="s">
        <v>1300</v>
      </c>
      <c r="J26" s="61" t="s">
        <v>24</v>
      </c>
      <c r="K26" s="7" t="s">
        <v>16</v>
      </c>
      <c r="L26" s="7" t="s">
        <v>1598</v>
      </c>
      <c r="M26" s="7" t="s">
        <v>964</v>
      </c>
      <c r="N26" s="7">
        <v>4610047667</v>
      </c>
      <c r="O26" s="73">
        <v>4900049398</v>
      </c>
      <c r="P26" s="18">
        <v>7</v>
      </c>
      <c r="Q26" s="5">
        <f t="shared" si="0"/>
        <v>3555504.9432000001</v>
      </c>
      <c r="R26" s="3">
        <v>507929.27760000003</v>
      </c>
      <c r="S26" s="5">
        <v>3590.3</v>
      </c>
      <c r="T26" s="5">
        <v>5983.83</v>
      </c>
      <c r="U26" s="63">
        <v>2289.5</v>
      </c>
      <c r="V26" s="63">
        <v>2410</v>
      </c>
      <c r="W26" s="16">
        <v>8643.33</v>
      </c>
      <c r="X26" s="7">
        <v>15</v>
      </c>
      <c r="Y26" s="7">
        <v>15</v>
      </c>
      <c r="Z26" s="63">
        <v>0</v>
      </c>
      <c r="AA26" s="63">
        <v>0</v>
      </c>
      <c r="AB26" s="16">
        <v>0</v>
      </c>
      <c r="AC26" s="18">
        <v>7</v>
      </c>
      <c r="AD26" s="2">
        <f t="shared" si="1"/>
        <v>376981.5</v>
      </c>
      <c r="AE26" s="16">
        <f t="shared" si="2"/>
        <v>0</v>
      </c>
      <c r="AF26" s="27">
        <f t="shared" si="3"/>
        <v>240397.5</v>
      </c>
      <c r="AG26" s="27">
        <f t="shared" si="4"/>
        <v>0</v>
      </c>
      <c r="AH26" s="27">
        <f t="shared" si="5"/>
        <v>0</v>
      </c>
      <c r="AI26" s="16">
        <f t="shared" si="6"/>
        <v>105</v>
      </c>
      <c r="AJ26" s="16">
        <f t="shared" si="7"/>
        <v>0</v>
      </c>
      <c r="AK26" s="16">
        <f t="shared" si="8"/>
        <v>105</v>
      </c>
      <c r="AL26" s="16">
        <f t="shared" si="9"/>
        <v>0</v>
      </c>
      <c r="AM26" s="29">
        <f t="shared" si="10"/>
        <v>0</v>
      </c>
      <c r="AN26" s="6">
        <f t="shared" si="11"/>
        <v>617379</v>
      </c>
      <c r="AO26" s="2">
        <f t="shared" si="12"/>
        <v>4172883.9432000001</v>
      </c>
      <c r="AP26" s="12">
        <f t="shared" si="13"/>
        <v>2.644575639169454E-3</v>
      </c>
      <c r="AQ26" s="2">
        <f t="shared" si="14"/>
        <v>125186.51829599999</v>
      </c>
      <c r="AR26" s="30">
        <v>0</v>
      </c>
      <c r="AS26" s="30">
        <v>0</v>
      </c>
      <c r="AT26" s="12">
        <v>2E-3</v>
      </c>
      <c r="AU26" s="2">
        <f t="shared" si="15"/>
        <v>94674.182459999996</v>
      </c>
      <c r="AV26" s="2">
        <f t="shared" si="16"/>
        <v>4267558.1256600004</v>
      </c>
      <c r="AW26" s="2">
        <f t="shared" si="17"/>
        <v>13991.993854622951</v>
      </c>
      <c r="BC26" s="21">
        <f t="shared" si="18"/>
        <v>609651.1608085715</v>
      </c>
      <c r="BD26" s="21">
        <f t="shared" si="19"/>
        <v>1998.856264946136</v>
      </c>
      <c r="BE26" s="21">
        <f t="shared" si="20"/>
        <v>6158.0925334199146</v>
      </c>
      <c r="BF26" s="22">
        <f t="shared" si="21"/>
        <v>20.190467322688242</v>
      </c>
    </row>
    <row r="27" spans="1:58" ht="12.75" customHeight="1" x14ac:dyDescent="0.35">
      <c r="A27" s="16">
        <v>25</v>
      </c>
      <c r="B27" s="7" t="s">
        <v>1594</v>
      </c>
      <c r="C27" s="7" t="s">
        <v>1598</v>
      </c>
      <c r="D27" s="7" t="s">
        <v>1770</v>
      </c>
      <c r="E27" s="7" t="s">
        <v>1640</v>
      </c>
      <c r="F27" s="61" t="s">
        <v>532</v>
      </c>
      <c r="G27" s="7" t="s">
        <v>1600</v>
      </c>
      <c r="H27" s="71" t="s">
        <v>1674</v>
      </c>
      <c r="I27" s="71" t="s">
        <v>1675</v>
      </c>
      <c r="J27" s="61" t="s">
        <v>24</v>
      </c>
      <c r="K27" s="7" t="s">
        <v>708</v>
      </c>
      <c r="L27" s="7" t="s">
        <v>1598</v>
      </c>
      <c r="M27" s="7" t="s">
        <v>964</v>
      </c>
      <c r="N27" s="7">
        <v>4610047667</v>
      </c>
      <c r="O27" s="73">
        <v>4900049398</v>
      </c>
      <c r="P27" s="18">
        <v>7</v>
      </c>
      <c r="Q27" s="5">
        <f t="shared" si="0"/>
        <v>3555518.9432000001</v>
      </c>
      <c r="R27" s="3">
        <v>507931.27760000003</v>
      </c>
      <c r="S27" s="5">
        <v>3590.3</v>
      </c>
      <c r="T27" s="5">
        <v>5983.83</v>
      </c>
      <c r="U27" s="63">
        <v>2289.5</v>
      </c>
      <c r="V27" s="63">
        <v>2410</v>
      </c>
      <c r="W27" s="16">
        <v>8643.33</v>
      </c>
      <c r="X27" s="7">
        <v>15</v>
      </c>
      <c r="Y27" s="63">
        <v>0</v>
      </c>
      <c r="Z27" s="63">
        <v>0</v>
      </c>
      <c r="AA27" s="63">
        <v>0</v>
      </c>
      <c r="AB27" s="16">
        <v>0</v>
      </c>
      <c r="AC27" s="18">
        <v>7</v>
      </c>
      <c r="AD27" s="2">
        <f t="shared" si="1"/>
        <v>376981.5</v>
      </c>
      <c r="AE27" s="16">
        <f t="shared" si="2"/>
        <v>0</v>
      </c>
      <c r="AF27" s="27">
        <f t="shared" si="3"/>
        <v>0</v>
      </c>
      <c r="AG27" s="27">
        <f t="shared" si="4"/>
        <v>0</v>
      </c>
      <c r="AH27" s="27">
        <f t="shared" si="5"/>
        <v>0</v>
      </c>
      <c r="AI27" s="16">
        <f t="shared" si="6"/>
        <v>105</v>
      </c>
      <c r="AJ27" s="16">
        <f t="shared" si="7"/>
        <v>0</v>
      </c>
      <c r="AK27" s="16">
        <f t="shared" si="8"/>
        <v>0</v>
      </c>
      <c r="AL27" s="16">
        <f t="shared" si="9"/>
        <v>0</v>
      </c>
      <c r="AM27" s="29">
        <f t="shared" si="10"/>
        <v>0</v>
      </c>
      <c r="AN27" s="6">
        <f t="shared" si="11"/>
        <v>376981.5</v>
      </c>
      <c r="AO27" s="2">
        <f t="shared" si="12"/>
        <v>3932500.4432000001</v>
      </c>
      <c r="AP27" s="12">
        <f t="shared" si="13"/>
        <v>2.4922319946273559E-3</v>
      </c>
      <c r="AQ27" s="2">
        <f t="shared" si="14"/>
        <v>117975.013296</v>
      </c>
      <c r="AR27" s="30">
        <v>0</v>
      </c>
      <c r="AS27" s="30">
        <v>0</v>
      </c>
      <c r="AT27" s="12">
        <v>2E-3</v>
      </c>
      <c r="AU27" s="2">
        <f t="shared" si="15"/>
        <v>94674.182459999996</v>
      </c>
      <c r="AV27" s="2">
        <f t="shared" si="16"/>
        <v>4027174.6256599999</v>
      </c>
      <c r="AW27" s="2">
        <f t="shared" si="17"/>
        <v>13203.851231672132</v>
      </c>
      <c r="BC27" s="21">
        <f t="shared" si="18"/>
        <v>575310.66080857138</v>
      </c>
      <c r="BD27" s="21">
        <f t="shared" si="19"/>
        <v>1886.2644616674474</v>
      </c>
      <c r="BE27" s="21">
        <f t="shared" si="20"/>
        <v>5811.2187960461752</v>
      </c>
      <c r="BF27" s="22">
        <f t="shared" si="21"/>
        <v>19.053176380479268</v>
      </c>
    </row>
    <row r="28" spans="1:58" ht="12.75" customHeight="1" x14ac:dyDescent="0.3">
      <c r="A28" s="16">
        <v>26</v>
      </c>
      <c r="B28" s="7" t="s">
        <v>1594</v>
      </c>
      <c r="C28" s="7" t="s">
        <v>1598</v>
      </c>
      <c r="D28" s="7" t="s">
        <v>1770</v>
      </c>
      <c r="E28" s="7" t="s">
        <v>1640</v>
      </c>
      <c r="F28" s="61" t="s">
        <v>532</v>
      </c>
      <c r="G28" s="7" t="s">
        <v>1600</v>
      </c>
      <c r="H28" s="71" t="s">
        <v>45</v>
      </c>
      <c r="I28" s="71" t="s">
        <v>873</v>
      </c>
      <c r="J28" s="61" t="s">
        <v>24</v>
      </c>
      <c r="K28" s="7" t="s">
        <v>708</v>
      </c>
      <c r="L28" s="7" t="s">
        <v>1598</v>
      </c>
      <c r="M28" s="7" t="s">
        <v>32</v>
      </c>
      <c r="N28" s="7">
        <v>4610047712</v>
      </c>
      <c r="O28" s="7">
        <v>4900049385</v>
      </c>
      <c r="P28" s="18">
        <v>7</v>
      </c>
      <c r="Q28" s="5">
        <f t="shared" si="0"/>
        <v>3555518.9432000001</v>
      </c>
      <c r="R28" s="3">
        <v>507931.27760000003</v>
      </c>
      <c r="S28" s="5">
        <v>3590.3</v>
      </c>
      <c r="T28" s="5">
        <v>5983.83</v>
      </c>
      <c r="U28" s="63">
        <v>2289.5</v>
      </c>
      <c r="V28" s="63">
        <v>2410</v>
      </c>
      <c r="W28" s="16">
        <v>8643.33</v>
      </c>
      <c r="X28" s="7">
        <v>15</v>
      </c>
      <c r="Y28" s="63">
        <v>0</v>
      </c>
      <c r="Z28" s="63">
        <v>0</v>
      </c>
      <c r="AA28" s="63">
        <v>0</v>
      </c>
      <c r="AB28" s="16">
        <v>0</v>
      </c>
      <c r="AC28" s="18">
        <v>7</v>
      </c>
      <c r="AD28" s="2">
        <f t="shared" si="1"/>
        <v>376981.5</v>
      </c>
      <c r="AE28" s="16">
        <f t="shared" si="2"/>
        <v>0</v>
      </c>
      <c r="AF28" s="27">
        <f t="shared" si="3"/>
        <v>0</v>
      </c>
      <c r="AG28" s="27">
        <f t="shared" si="4"/>
        <v>0</v>
      </c>
      <c r="AH28" s="27">
        <f t="shared" si="5"/>
        <v>0</v>
      </c>
      <c r="AI28" s="16">
        <f t="shared" si="6"/>
        <v>105</v>
      </c>
      <c r="AJ28" s="16">
        <f t="shared" si="7"/>
        <v>0</v>
      </c>
      <c r="AK28" s="16">
        <f t="shared" si="8"/>
        <v>0</v>
      </c>
      <c r="AL28" s="16">
        <f t="shared" si="9"/>
        <v>0</v>
      </c>
      <c r="AM28" s="29">
        <f t="shared" si="10"/>
        <v>0</v>
      </c>
      <c r="AN28" s="6">
        <f t="shared" si="11"/>
        <v>376981.5</v>
      </c>
      <c r="AO28" s="2">
        <f t="shared" si="12"/>
        <v>3932500.4432000001</v>
      </c>
      <c r="AP28" s="12">
        <f t="shared" si="13"/>
        <v>2.4922319946273559E-3</v>
      </c>
      <c r="AQ28" s="2">
        <f t="shared" si="14"/>
        <v>117975.013296</v>
      </c>
      <c r="AR28" s="30">
        <v>0</v>
      </c>
      <c r="AS28" s="30">
        <v>0</v>
      </c>
      <c r="AT28" s="12">
        <v>2E-3</v>
      </c>
      <c r="AU28" s="2">
        <f t="shared" si="15"/>
        <v>94674.182459999996</v>
      </c>
      <c r="AV28" s="2">
        <f t="shared" si="16"/>
        <v>4027174.6256599999</v>
      </c>
      <c r="AW28" s="2">
        <f t="shared" si="17"/>
        <v>13203.851231672132</v>
      </c>
      <c r="BC28" s="21">
        <f t="shared" si="18"/>
        <v>575310.66080857138</v>
      </c>
      <c r="BD28" s="21">
        <f t="shared" si="19"/>
        <v>1886.2644616674474</v>
      </c>
      <c r="BE28" s="21">
        <f t="shared" si="20"/>
        <v>5811.2187960461752</v>
      </c>
      <c r="BF28" s="22">
        <f t="shared" si="21"/>
        <v>19.053176380479268</v>
      </c>
    </row>
    <row r="29" spans="1:58" ht="12.75" customHeight="1" x14ac:dyDescent="0.3">
      <c r="A29" s="16">
        <v>27</v>
      </c>
      <c r="B29" s="7" t="s">
        <v>1594</v>
      </c>
      <c r="C29" s="7" t="s">
        <v>1598</v>
      </c>
      <c r="D29" s="7" t="s">
        <v>1770</v>
      </c>
      <c r="E29" s="7" t="s">
        <v>1640</v>
      </c>
      <c r="F29" s="61" t="s">
        <v>532</v>
      </c>
      <c r="G29" s="7" t="s">
        <v>1600</v>
      </c>
      <c r="H29" s="71" t="s">
        <v>1676</v>
      </c>
      <c r="I29" s="71" t="s">
        <v>1020</v>
      </c>
      <c r="J29" s="61" t="s">
        <v>24</v>
      </c>
      <c r="K29" s="7" t="s">
        <v>17</v>
      </c>
      <c r="L29" s="7" t="s">
        <v>1598</v>
      </c>
      <c r="M29" s="7" t="s">
        <v>32</v>
      </c>
      <c r="N29" s="7">
        <v>4610047712</v>
      </c>
      <c r="O29" s="7">
        <v>4900049385</v>
      </c>
      <c r="P29" s="18">
        <v>7</v>
      </c>
      <c r="Q29" s="5">
        <f t="shared" si="0"/>
        <v>3555539.9432000001</v>
      </c>
      <c r="R29" s="3">
        <v>507934.27760000003</v>
      </c>
      <c r="S29" s="5">
        <v>3590.3</v>
      </c>
      <c r="T29" s="5">
        <v>5983.83</v>
      </c>
      <c r="U29" s="63">
        <v>2289.5</v>
      </c>
      <c r="V29" s="63">
        <v>2410</v>
      </c>
      <c r="W29" s="16">
        <v>8643.33</v>
      </c>
      <c r="X29" s="7">
        <v>15</v>
      </c>
      <c r="Y29" s="63">
        <v>0</v>
      </c>
      <c r="Z29" s="63">
        <v>0</v>
      </c>
      <c r="AA29" s="63">
        <v>0</v>
      </c>
      <c r="AB29" s="16">
        <v>0</v>
      </c>
      <c r="AC29" s="18">
        <v>7</v>
      </c>
      <c r="AD29" s="2">
        <f t="shared" si="1"/>
        <v>376981.5</v>
      </c>
      <c r="AE29" s="16">
        <f t="shared" si="2"/>
        <v>0</v>
      </c>
      <c r="AF29" s="27">
        <f t="shared" si="3"/>
        <v>0</v>
      </c>
      <c r="AG29" s="27">
        <f t="shared" si="4"/>
        <v>0</v>
      </c>
      <c r="AH29" s="27">
        <f t="shared" si="5"/>
        <v>0</v>
      </c>
      <c r="AI29" s="16">
        <f t="shared" si="6"/>
        <v>105</v>
      </c>
      <c r="AJ29" s="16">
        <f t="shared" si="7"/>
        <v>0</v>
      </c>
      <c r="AK29" s="16">
        <f t="shared" si="8"/>
        <v>0</v>
      </c>
      <c r="AL29" s="16">
        <f t="shared" si="9"/>
        <v>0</v>
      </c>
      <c r="AM29" s="29">
        <f t="shared" si="10"/>
        <v>0</v>
      </c>
      <c r="AN29" s="6">
        <f t="shared" si="11"/>
        <v>376981.5</v>
      </c>
      <c r="AO29" s="2">
        <f t="shared" si="12"/>
        <v>3932521.4432000001</v>
      </c>
      <c r="AP29" s="12">
        <f t="shared" si="13"/>
        <v>2.4922453034298955E-3</v>
      </c>
      <c r="AQ29" s="2">
        <f t="shared" si="14"/>
        <v>117975.64329599999</v>
      </c>
      <c r="AR29" s="30">
        <v>0</v>
      </c>
      <c r="AS29" s="30">
        <v>0</v>
      </c>
      <c r="AT29" s="12">
        <v>2E-3</v>
      </c>
      <c r="AU29" s="2">
        <f t="shared" si="15"/>
        <v>94674.182459999996</v>
      </c>
      <c r="AV29" s="2">
        <f t="shared" si="16"/>
        <v>4027195.6256599999</v>
      </c>
      <c r="AW29" s="2">
        <f t="shared" si="17"/>
        <v>13203.920084131147</v>
      </c>
      <c r="BC29" s="21">
        <f t="shared" si="18"/>
        <v>575313.66080857138</v>
      </c>
      <c r="BD29" s="21">
        <f t="shared" si="19"/>
        <v>1886.2742977330211</v>
      </c>
      <c r="BE29" s="21">
        <f t="shared" si="20"/>
        <v>5811.2490990764791</v>
      </c>
      <c r="BF29" s="22">
        <f t="shared" si="21"/>
        <v>19.05327573467698</v>
      </c>
    </row>
    <row r="30" spans="1:58" ht="12.75" customHeight="1" x14ac:dyDescent="0.3">
      <c r="A30" s="16">
        <v>28</v>
      </c>
      <c r="B30" s="7" t="s">
        <v>1594</v>
      </c>
      <c r="C30" s="7" t="s">
        <v>1598</v>
      </c>
      <c r="D30" s="7" t="s">
        <v>1770</v>
      </c>
      <c r="E30" s="7" t="s">
        <v>1640</v>
      </c>
      <c r="F30" s="61" t="s">
        <v>532</v>
      </c>
      <c r="G30" s="7" t="s">
        <v>1600</v>
      </c>
      <c r="H30" s="71" t="s">
        <v>1684</v>
      </c>
      <c r="I30" s="71" t="s">
        <v>1685</v>
      </c>
      <c r="J30" s="61" t="s">
        <v>24</v>
      </c>
      <c r="K30" s="7" t="s">
        <v>98</v>
      </c>
      <c r="L30" s="7" t="s">
        <v>1598</v>
      </c>
      <c r="M30" s="7" t="s">
        <v>32</v>
      </c>
      <c r="N30" s="7">
        <v>4610047712</v>
      </c>
      <c r="O30" s="7">
        <v>4900049385</v>
      </c>
      <c r="P30" s="18">
        <v>7</v>
      </c>
      <c r="Q30" s="5">
        <f t="shared" si="0"/>
        <v>3555742.9432000001</v>
      </c>
      <c r="R30" s="3">
        <v>507963.27760000003</v>
      </c>
      <c r="S30" s="5">
        <v>3590.3</v>
      </c>
      <c r="T30" s="5">
        <v>5983.83</v>
      </c>
      <c r="U30" s="63">
        <v>2289.5</v>
      </c>
      <c r="V30" s="63">
        <v>2410</v>
      </c>
      <c r="W30" s="16">
        <v>8643.33</v>
      </c>
      <c r="X30" s="7">
        <v>15</v>
      </c>
      <c r="Y30" s="63">
        <v>0</v>
      </c>
      <c r="Z30" s="63">
        <v>0</v>
      </c>
      <c r="AA30" s="63">
        <v>0</v>
      </c>
      <c r="AB30" s="16">
        <v>0</v>
      </c>
      <c r="AC30" s="18">
        <v>7</v>
      </c>
      <c r="AD30" s="2">
        <f t="shared" si="1"/>
        <v>376981.5</v>
      </c>
      <c r="AE30" s="16">
        <f t="shared" si="2"/>
        <v>0</v>
      </c>
      <c r="AF30" s="27">
        <f t="shared" si="3"/>
        <v>0</v>
      </c>
      <c r="AG30" s="27">
        <f t="shared" si="4"/>
        <v>0</v>
      </c>
      <c r="AH30" s="27">
        <f t="shared" si="5"/>
        <v>0</v>
      </c>
      <c r="AI30" s="16">
        <f t="shared" si="6"/>
        <v>105</v>
      </c>
      <c r="AJ30" s="16">
        <f t="shared" si="7"/>
        <v>0</v>
      </c>
      <c r="AK30" s="16">
        <f t="shared" si="8"/>
        <v>0</v>
      </c>
      <c r="AL30" s="16">
        <f t="shared" si="9"/>
        <v>0</v>
      </c>
      <c r="AM30" s="29">
        <f t="shared" si="10"/>
        <v>0</v>
      </c>
      <c r="AN30" s="6">
        <f t="shared" si="11"/>
        <v>376981.5</v>
      </c>
      <c r="AO30" s="2">
        <f t="shared" si="12"/>
        <v>3932724.4432000001</v>
      </c>
      <c r="AP30" s="12">
        <f t="shared" si="13"/>
        <v>2.4923739551877826E-3</v>
      </c>
      <c r="AQ30" s="2">
        <f t="shared" si="14"/>
        <v>117981.73329599999</v>
      </c>
      <c r="AR30" s="30">
        <v>0</v>
      </c>
      <c r="AS30" s="30">
        <v>0</v>
      </c>
      <c r="AT30" s="12">
        <v>2E-3</v>
      </c>
      <c r="AU30" s="2">
        <f t="shared" si="15"/>
        <v>94674.182459999996</v>
      </c>
      <c r="AV30" s="2">
        <f t="shared" si="16"/>
        <v>4027398.6256599999</v>
      </c>
      <c r="AW30" s="2">
        <f t="shared" si="17"/>
        <v>13204.58565790164</v>
      </c>
      <c r="BC30" s="21">
        <f t="shared" si="18"/>
        <v>575342.66080857138</v>
      </c>
      <c r="BD30" s="21">
        <f t="shared" si="19"/>
        <v>1886.3693797002343</v>
      </c>
      <c r="BE30" s="21">
        <f t="shared" si="20"/>
        <v>5811.5420283694084</v>
      </c>
      <c r="BF30" s="22">
        <f t="shared" si="21"/>
        <v>19.054236158588228</v>
      </c>
    </row>
    <row r="31" spans="1:58" ht="12.75" customHeight="1" x14ac:dyDescent="0.3">
      <c r="A31" s="16">
        <v>29</v>
      </c>
      <c r="B31" s="7" t="s">
        <v>1594</v>
      </c>
      <c r="C31" s="7" t="s">
        <v>1598</v>
      </c>
      <c r="D31" s="7" t="s">
        <v>1770</v>
      </c>
      <c r="E31" s="7" t="s">
        <v>1773</v>
      </c>
      <c r="F31" s="61" t="s">
        <v>532</v>
      </c>
      <c r="G31" s="7" t="s">
        <v>1600</v>
      </c>
      <c r="H31" s="71" t="s">
        <v>744</v>
      </c>
      <c r="I31" s="71" t="s">
        <v>58</v>
      </c>
      <c r="J31" s="61" t="s">
        <v>24</v>
      </c>
      <c r="K31" s="7" t="s">
        <v>100</v>
      </c>
      <c r="L31" s="7" t="s">
        <v>1598</v>
      </c>
      <c r="M31" s="7" t="s">
        <v>32</v>
      </c>
      <c r="N31" s="7">
        <v>4610047712</v>
      </c>
      <c r="O31" s="7">
        <v>4900049385</v>
      </c>
      <c r="P31" s="18">
        <v>7</v>
      </c>
      <c r="Q31" s="5">
        <f t="shared" si="0"/>
        <v>3555966.9432000001</v>
      </c>
      <c r="R31" s="3">
        <v>507995.27760000003</v>
      </c>
      <c r="S31" s="5">
        <v>3590.3</v>
      </c>
      <c r="T31" s="5">
        <v>5983.83</v>
      </c>
      <c r="U31" s="63">
        <v>2289.5</v>
      </c>
      <c r="V31" s="63">
        <v>2410</v>
      </c>
      <c r="W31" s="16">
        <v>8643.33</v>
      </c>
      <c r="X31" s="7">
        <v>15</v>
      </c>
      <c r="Y31" s="63">
        <v>0</v>
      </c>
      <c r="Z31" s="63">
        <v>0</v>
      </c>
      <c r="AA31" s="63">
        <v>0</v>
      </c>
      <c r="AB31" s="16">
        <v>0</v>
      </c>
      <c r="AC31" s="18">
        <v>7</v>
      </c>
      <c r="AD31" s="2">
        <f t="shared" si="1"/>
        <v>376981.5</v>
      </c>
      <c r="AE31" s="16">
        <f t="shared" si="2"/>
        <v>0</v>
      </c>
      <c r="AF31" s="27">
        <f t="shared" si="3"/>
        <v>0</v>
      </c>
      <c r="AG31" s="27">
        <f t="shared" si="4"/>
        <v>0</v>
      </c>
      <c r="AH31" s="27">
        <f t="shared" si="5"/>
        <v>0</v>
      </c>
      <c r="AI31" s="16">
        <f t="shared" si="6"/>
        <v>105</v>
      </c>
      <c r="AJ31" s="16">
        <f t="shared" si="7"/>
        <v>0</v>
      </c>
      <c r="AK31" s="16">
        <f t="shared" si="8"/>
        <v>0</v>
      </c>
      <c r="AL31" s="16">
        <f t="shared" si="9"/>
        <v>0</v>
      </c>
      <c r="AM31" s="29">
        <f t="shared" si="10"/>
        <v>0</v>
      </c>
      <c r="AN31" s="6">
        <f t="shared" si="11"/>
        <v>376981.5</v>
      </c>
      <c r="AO31" s="2">
        <f t="shared" si="12"/>
        <v>3932948.4432000001</v>
      </c>
      <c r="AP31" s="12">
        <f t="shared" si="13"/>
        <v>2.4925159157482097E-3</v>
      </c>
      <c r="AQ31" s="2">
        <f t="shared" si="14"/>
        <v>117988.45329599999</v>
      </c>
      <c r="AR31" s="30">
        <v>0</v>
      </c>
      <c r="AS31" s="30">
        <v>0</v>
      </c>
      <c r="AT31" s="12">
        <v>2E-3</v>
      </c>
      <c r="AU31" s="2">
        <f t="shared" si="15"/>
        <v>94674.182459999996</v>
      </c>
      <c r="AV31" s="2">
        <f t="shared" si="16"/>
        <v>4027622.6256599999</v>
      </c>
      <c r="AW31" s="2">
        <f t="shared" si="17"/>
        <v>13205.320084131146</v>
      </c>
      <c r="BC31" s="21">
        <f t="shared" si="18"/>
        <v>575374.66080857138</v>
      </c>
      <c r="BD31" s="21">
        <f t="shared" si="19"/>
        <v>1886.4742977330209</v>
      </c>
      <c r="BE31" s="21">
        <f t="shared" si="20"/>
        <v>5811.8652606926407</v>
      </c>
      <c r="BF31" s="22">
        <f t="shared" si="21"/>
        <v>19.055295936697181</v>
      </c>
    </row>
    <row r="32" spans="1:58" ht="12.75" customHeight="1" x14ac:dyDescent="0.3">
      <c r="A32" s="16">
        <v>30</v>
      </c>
      <c r="B32" s="7" t="s">
        <v>1594</v>
      </c>
      <c r="C32" s="7" t="s">
        <v>1598</v>
      </c>
      <c r="D32" s="7" t="s">
        <v>1770</v>
      </c>
      <c r="E32" s="7" t="s">
        <v>1773</v>
      </c>
      <c r="F32" s="61" t="s">
        <v>532</v>
      </c>
      <c r="G32" s="7" t="s">
        <v>1600</v>
      </c>
      <c r="H32" s="71" t="s">
        <v>749</v>
      </c>
      <c r="I32" s="71" t="s">
        <v>555</v>
      </c>
      <c r="J32" s="61" t="s">
        <v>24</v>
      </c>
      <c r="K32" s="7" t="s">
        <v>100</v>
      </c>
      <c r="L32" s="7" t="s">
        <v>1598</v>
      </c>
      <c r="M32" s="7" t="s">
        <v>32</v>
      </c>
      <c r="N32" s="7">
        <v>4610047712</v>
      </c>
      <c r="O32" s="7">
        <v>4900049385</v>
      </c>
      <c r="P32" s="18">
        <v>7</v>
      </c>
      <c r="Q32" s="5">
        <f t="shared" si="0"/>
        <v>3555966.9432000001</v>
      </c>
      <c r="R32" s="3">
        <v>507995.27760000003</v>
      </c>
      <c r="S32" s="5">
        <v>3590.3</v>
      </c>
      <c r="T32" s="5">
        <v>5983.83</v>
      </c>
      <c r="U32" s="63">
        <v>2289.5</v>
      </c>
      <c r="V32" s="63">
        <v>2410</v>
      </c>
      <c r="W32" s="16">
        <v>8643.33</v>
      </c>
      <c r="X32" s="7">
        <v>15</v>
      </c>
      <c r="Y32" s="63">
        <v>0</v>
      </c>
      <c r="Z32" s="63">
        <v>0</v>
      </c>
      <c r="AA32" s="63">
        <v>0</v>
      </c>
      <c r="AB32" s="16">
        <v>0</v>
      </c>
      <c r="AC32" s="18">
        <v>7</v>
      </c>
      <c r="AD32" s="2">
        <f t="shared" si="1"/>
        <v>376981.5</v>
      </c>
      <c r="AE32" s="16">
        <f t="shared" si="2"/>
        <v>0</v>
      </c>
      <c r="AF32" s="27">
        <f t="shared" si="3"/>
        <v>0</v>
      </c>
      <c r="AG32" s="27">
        <f t="shared" si="4"/>
        <v>0</v>
      </c>
      <c r="AH32" s="27">
        <f t="shared" si="5"/>
        <v>0</v>
      </c>
      <c r="AI32" s="16">
        <f t="shared" si="6"/>
        <v>105</v>
      </c>
      <c r="AJ32" s="16">
        <f t="shared" si="7"/>
        <v>0</v>
      </c>
      <c r="AK32" s="16">
        <f t="shared" si="8"/>
        <v>0</v>
      </c>
      <c r="AL32" s="16">
        <f t="shared" si="9"/>
        <v>0</v>
      </c>
      <c r="AM32" s="29">
        <f t="shared" si="10"/>
        <v>0</v>
      </c>
      <c r="AN32" s="6">
        <f t="shared" si="11"/>
        <v>376981.5</v>
      </c>
      <c r="AO32" s="2">
        <f t="shared" si="12"/>
        <v>3932948.4432000001</v>
      </c>
      <c r="AP32" s="12">
        <f t="shared" si="13"/>
        <v>2.4925159157482097E-3</v>
      </c>
      <c r="AQ32" s="2">
        <f t="shared" si="14"/>
        <v>117988.45329599999</v>
      </c>
      <c r="AR32" s="30">
        <v>0</v>
      </c>
      <c r="AS32" s="30">
        <v>0</v>
      </c>
      <c r="AT32" s="12">
        <v>2E-3</v>
      </c>
      <c r="AU32" s="2">
        <f t="shared" si="15"/>
        <v>94674.182459999996</v>
      </c>
      <c r="AV32" s="2">
        <f t="shared" si="16"/>
        <v>4027622.6256599999</v>
      </c>
      <c r="AW32" s="2">
        <f t="shared" si="17"/>
        <v>13205.320084131146</v>
      </c>
      <c r="BC32" s="21">
        <f t="shared" si="18"/>
        <v>575374.66080857138</v>
      </c>
      <c r="BD32" s="21">
        <f t="shared" si="19"/>
        <v>1886.4742977330209</v>
      </c>
      <c r="BE32" s="21">
        <f t="shared" si="20"/>
        <v>5811.8652606926407</v>
      </c>
      <c r="BF32" s="22">
        <f t="shared" si="21"/>
        <v>19.055295936697181</v>
      </c>
    </row>
    <row r="33" spans="1:58" ht="12.75" customHeight="1" x14ac:dyDescent="0.3">
      <c r="A33" s="16">
        <v>31</v>
      </c>
      <c r="B33" s="7" t="s">
        <v>1594</v>
      </c>
      <c r="C33" s="7" t="s">
        <v>1598</v>
      </c>
      <c r="D33" s="7" t="s">
        <v>1770</v>
      </c>
      <c r="E33" s="7" t="s">
        <v>1640</v>
      </c>
      <c r="F33" s="61" t="s">
        <v>532</v>
      </c>
      <c r="G33" s="7" t="s">
        <v>1600</v>
      </c>
      <c r="H33" s="75" t="s">
        <v>1737</v>
      </c>
      <c r="I33" s="75" t="s">
        <v>1738</v>
      </c>
      <c r="J33" s="61" t="s">
        <v>24</v>
      </c>
      <c r="K33" s="7" t="s">
        <v>98</v>
      </c>
      <c r="L33" s="7" t="s">
        <v>1598</v>
      </c>
      <c r="M33" s="7" t="s">
        <v>32</v>
      </c>
      <c r="N33" s="7">
        <v>4610047712</v>
      </c>
      <c r="O33" s="7">
        <v>4900049385</v>
      </c>
      <c r="P33" s="18">
        <v>7</v>
      </c>
      <c r="Q33" s="5">
        <f t="shared" si="0"/>
        <v>3555742.9432000001</v>
      </c>
      <c r="R33" s="3">
        <v>507963.27760000003</v>
      </c>
      <c r="S33" s="5">
        <v>3590.3</v>
      </c>
      <c r="T33" s="64">
        <v>5983.83</v>
      </c>
      <c r="U33" s="65">
        <v>2289.5</v>
      </c>
      <c r="V33" s="63">
        <v>2410</v>
      </c>
      <c r="W33" s="16">
        <v>8643.33</v>
      </c>
      <c r="X33" s="7">
        <v>15</v>
      </c>
      <c r="Y33" s="63">
        <v>0</v>
      </c>
      <c r="Z33" s="63">
        <v>0</v>
      </c>
      <c r="AA33" s="63">
        <v>0</v>
      </c>
      <c r="AB33" s="16">
        <v>0</v>
      </c>
      <c r="AC33" s="18">
        <v>7</v>
      </c>
      <c r="AD33" s="2">
        <f t="shared" si="1"/>
        <v>376981.5</v>
      </c>
      <c r="AE33" s="16">
        <f t="shared" si="2"/>
        <v>0</v>
      </c>
      <c r="AF33" s="27">
        <f t="shared" si="3"/>
        <v>0</v>
      </c>
      <c r="AG33" s="27">
        <f t="shared" si="4"/>
        <v>0</v>
      </c>
      <c r="AH33" s="27">
        <f t="shared" si="5"/>
        <v>0</v>
      </c>
      <c r="AI33" s="16">
        <f t="shared" si="6"/>
        <v>105</v>
      </c>
      <c r="AJ33" s="16">
        <f t="shared" si="7"/>
        <v>0</v>
      </c>
      <c r="AK33" s="16">
        <f t="shared" si="8"/>
        <v>0</v>
      </c>
      <c r="AL33" s="16">
        <f t="shared" si="9"/>
        <v>0</v>
      </c>
      <c r="AM33" s="29">
        <f t="shared" si="10"/>
        <v>0</v>
      </c>
      <c r="AN33" s="6">
        <f t="shared" si="11"/>
        <v>376981.5</v>
      </c>
      <c r="AO33" s="2">
        <f t="shared" si="12"/>
        <v>3932724.4432000001</v>
      </c>
      <c r="AP33" s="12">
        <f t="shared" si="13"/>
        <v>2.4923739551877826E-3</v>
      </c>
      <c r="AQ33" s="2">
        <f t="shared" si="14"/>
        <v>117981.73329599999</v>
      </c>
      <c r="AR33" s="30">
        <v>0</v>
      </c>
      <c r="AS33" s="30">
        <v>0</v>
      </c>
      <c r="AT33" s="12">
        <v>2E-3</v>
      </c>
      <c r="AU33" s="2">
        <f t="shared" si="15"/>
        <v>94674.182459999996</v>
      </c>
      <c r="AV33" s="2">
        <f t="shared" si="16"/>
        <v>4027398.6256599999</v>
      </c>
      <c r="AW33" s="2">
        <f t="shared" si="17"/>
        <v>13204.58565790164</v>
      </c>
      <c r="BC33" s="21">
        <f t="shared" si="18"/>
        <v>575342.66080857138</v>
      </c>
      <c r="BD33" s="21">
        <f t="shared" si="19"/>
        <v>1886.3693797002343</v>
      </c>
      <c r="BE33" s="21">
        <f t="shared" si="20"/>
        <v>5811.5420283694084</v>
      </c>
      <c r="BF33" s="22">
        <f t="shared" si="21"/>
        <v>19.054236158588228</v>
      </c>
    </row>
    <row r="34" spans="1:58" ht="12.75" customHeight="1" x14ac:dyDescent="0.3">
      <c r="A34" s="16">
        <v>32</v>
      </c>
      <c r="B34" s="7" t="s">
        <v>1594</v>
      </c>
      <c r="C34" s="7" t="s">
        <v>1598</v>
      </c>
      <c r="D34" s="7" t="s">
        <v>1770</v>
      </c>
      <c r="E34" s="7" t="s">
        <v>1739</v>
      </c>
      <c r="F34" s="61" t="s">
        <v>532</v>
      </c>
      <c r="G34" s="7" t="s">
        <v>1600</v>
      </c>
      <c r="H34" s="75" t="s">
        <v>1740</v>
      </c>
      <c r="I34" s="75" t="s">
        <v>1741</v>
      </c>
      <c r="J34" s="61" t="s">
        <v>24</v>
      </c>
      <c r="K34" s="7" t="s">
        <v>1116</v>
      </c>
      <c r="L34" s="7" t="s">
        <v>1598</v>
      </c>
      <c r="M34" s="7" t="s">
        <v>32</v>
      </c>
      <c r="N34" s="7">
        <v>4610047712</v>
      </c>
      <c r="O34" s="7">
        <v>4900049385</v>
      </c>
      <c r="P34" s="18">
        <v>7</v>
      </c>
      <c r="Q34" s="5">
        <f t="shared" si="0"/>
        <v>3555910.9432000001</v>
      </c>
      <c r="R34" s="3">
        <v>507987.27760000003</v>
      </c>
      <c r="S34" s="5">
        <v>3590.3</v>
      </c>
      <c r="T34" s="64">
        <v>5983.83</v>
      </c>
      <c r="U34" s="65">
        <v>2289.5</v>
      </c>
      <c r="V34" s="63">
        <v>2410</v>
      </c>
      <c r="W34" s="16">
        <v>8643.33</v>
      </c>
      <c r="X34" s="7">
        <v>15</v>
      </c>
      <c r="Y34" s="63">
        <v>0</v>
      </c>
      <c r="Z34" s="63">
        <v>0</v>
      </c>
      <c r="AA34" s="63">
        <v>0</v>
      </c>
      <c r="AB34" s="16">
        <v>0</v>
      </c>
      <c r="AC34" s="18">
        <v>7</v>
      </c>
      <c r="AD34" s="2">
        <f t="shared" si="1"/>
        <v>376981.5</v>
      </c>
      <c r="AE34" s="16">
        <f t="shared" si="2"/>
        <v>0</v>
      </c>
      <c r="AF34" s="27">
        <f t="shared" si="3"/>
        <v>0</v>
      </c>
      <c r="AG34" s="27">
        <f t="shared" si="4"/>
        <v>0</v>
      </c>
      <c r="AH34" s="27">
        <f t="shared" si="5"/>
        <v>0</v>
      </c>
      <c r="AI34" s="16">
        <f t="shared" si="6"/>
        <v>105</v>
      </c>
      <c r="AJ34" s="16">
        <f t="shared" si="7"/>
        <v>0</v>
      </c>
      <c r="AK34" s="16">
        <f t="shared" si="8"/>
        <v>0</v>
      </c>
      <c r="AL34" s="16">
        <f t="shared" si="9"/>
        <v>0</v>
      </c>
      <c r="AM34" s="29">
        <f t="shared" si="10"/>
        <v>0</v>
      </c>
      <c r="AN34" s="6">
        <f t="shared" si="11"/>
        <v>376981.5</v>
      </c>
      <c r="AO34" s="2">
        <f t="shared" si="12"/>
        <v>3932892.4432000001</v>
      </c>
      <c r="AP34" s="12">
        <f t="shared" si="13"/>
        <v>2.4924804256081031E-3</v>
      </c>
      <c r="AQ34" s="2">
        <f t="shared" si="14"/>
        <v>117986.773296</v>
      </c>
      <c r="AR34" s="30">
        <v>0</v>
      </c>
      <c r="AS34" s="30">
        <v>0</v>
      </c>
      <c r="AT34" s="12">
        <v>2E-3</v>
      </c>
      <c r="AU34" s="2">
        <f t="shared" si="15"/>
        <v>94674.182459999996</v>
      </c>
      <c r="AV34" s="2">
        <f t="shared" si="16"/>
        <v>4027566.6256599999</v>
      </c>
      <c r="AW34" s="2">
        <f t="shared" si="17"/>
        <v>13205.136477573769</v>
      </c>
      <c r="BC34" s="21">
        <f t="shared" si="18"/>
        <v>575366.66080857138</v>
      </c>
      <c r="BD34" s="21">
        <f t="shared" si="19"/>
        <v>1886.4480682248243</v>
      </c>
      <c r="BE34" s="21">
        <f t="shared" si="20"/>
        <v>5811.7844526118324</v>
      </c>
      <c r="BF34" s="22">
        <f t="shared" si="21"/>
        <v>19.055030992169943</v>
      </c>
    </row>
    <row r="35" spans="1:58" ht="12.75" customHeight="1" x14ac:dyDescent="0.3">
      <c r="A35" s="16">
        <v>33</v>
      </c>
      <c r="B35" s="7" t="s">
        <v>1594</v>
      </c>
      <c r="C35" s="7" t="s">
        <v>1598</v>
      </c>
      <c r="D35" s="7" t="s">
        <v>1770</v>
      </c>
      <c r="E35" s="7" t="s">
        <v>1694</v>
      </c>
      <c r="F35" s="61" t="s">
        <v>532</v>
      </c>
      <c r="G35" s="7" t="s">
        <v>1600</v>
      </c>
      <c r="H35" s="71" t="s">
        <v>1695</v>
      </c>
      <c r="I35" s="71" t="s">
        <v>1696</v>
      </c>
      <c r="J35" s="61" t="s">
        <v>24</v>
      </c>
      <c r="K35" s="7" t="s">
        <v>98</v>
      </c>
      <c r="L35" s="7" t="s">
        <v>1697</v>
      </c>
      <c r="M35" s="7" t="s">
        <v>32</v>
      </c>
      <c r="N35" s="7">
        <v>4610047712</v>
      </c>
      <c r="O35" s="7">
        <v>4900049385</v>
      </c>
      <c r="P35" s="18">
        <v>7</v>
      </c>
      <c r="Q35" s="5">
        <f t="shared" si="0"/>
        <v>3555742.9432000001</v>
      </c>
      <c r="R35" s="3">
        <v>507963.27760000003</v>
      </c>
      <c r="S35" s="5">
        <v>3590.3</v>
      </c>
      <c r="T35" s="5">
        <v>5983.83</v>
      </c>
      <c r="U35" s="63">
        <v>2289.5</v>
      </c>
      <c r="V35" s="63">
        <v>2410</v>
      </c>
      <c r="W35" s="16">
        <v>8643.33</v>
      </c>
      <c r="X35" s="7">
        <v>15</v>
      </c>
      <c r="Y35" s="7">
        <v>15</v>
      </c>
      <c r="Z35" s="63">
        <v>0</v>
      </c>
      <c r="AA35" s="63">
        <v>15</v>
      </c>
      <c r="AB35" s="16">
        <v>0</v>
      </c>
      <c r="AC35" s="18">
        <v>7</v>
      </c>
      <c r="AD35" s="2">
        <f t="shared" si="1"/>
        <v>376981.5</v>
      </c>
      <c r="AE35" s="16">
        <f t="shared" si="2"/>
        <v>0</v>
      </c>
      <c r="AF35" s="27">
        <f t="shared" si="3"/>
        <v>240397.5</v>
      </c>
      <c r="AG35" s="27">
        <f t="shared" si="4"/>
        <v>253050</v>
      </c>
      <c r="AH35" s="27">
        <f t="shared" si="5"/>
        <v>0</v>
      </c>
      <c r="AI35" s="16">
        <f t="shared" si="6"/>
        <v>105</v>
      </c>
      <c r="AJ35" s="16">
        <f t="shared" si="7"/>
        <v>0</v>
      </c>
      <c r="AK35" s="16">
        <f t="shared" si="8"/>
        <v>105</v>
      </c>
      <c r="AL35" s="16">
        <f t="shared" si="9"/>
        <v>105</v>
      </c>
      <c r="AM35" s="29">
        <f t="shared" si="10"/>
        <v>0</v>
      </c>
      <c r="AN35" s="6">
        <f t="shared" si="11"/>
        <v>870429</v>
      </c>
      <c r="AO35" s="2">
        <f t="shared" si="12"/>
        <v>4426171.9431999996</v>
      </c>
      <c r="AP35" s="12">
        <f t="shared" si="13"/>
        <v>2.8050975428724075E-3</v>
      </c>
      <c r="AQ35" s="2">
        <f t="shared" si="14"/>
        <v>132785.15829599998</v>
      </c>
      <c r="AR35" s="30">
        <v>0</v>
      </c>
      <c r="AS35" s="30">
        <v>0</v>
      </c>
      <c r="AT35" s="12">
        <v>3.0000000000000001E-3</v>
      </c>
      <c r="AU35" s="2">
        <f t="shared" si="15"/>
        <v>142011.27369</v>
      </c>
      <c r="AV35" s="2">
        <f t="shared" si="16"/>
        <v>4568183.2168899998</v>
      </c>
      <c r="AW35" s="2">
        <f t="shared" si="17"/>
        <v>14977.649891442623</v>
      </c>
      <c r="BC35" s="21">
        <f t="shared" ref="BC35:BC66" si="22">AV35/7</f>
        <v>652597.60241285712</v>
      </c>
      <c r="BD35" s="21">
        <f t="shared" ref="BD35:BD66" si="23">AW35/7</f>
        <v>2139.664270206089</v>
      </c>
      <c r="BE35" s="21">
        <f t="shared" si="20"/>
        <v>6591.8949738672436</v>
      </c>
      <c r="BF35" s="22">
        <f t="shared" si="21"/>
        <v>21.612770406122113</v>
      </c>
    </row>
    <row r="36" spans="1:58" x14ac:dyDescent="0.3">
      <c r="A36" s="16">
        <v>34</v>
      </c>
      <c r="B36" s="7" t="s">
        <v>1594</v>
      </c>
      <c r="C36" s="7" t="s">
        <v>1598</v>
      </c>
      <c r="D36" s="7" t="s">
        <v>1770</v>
      </c>
      <c r="E36" s="7" t="s">
        <v>1694</v>
      </c>
      <c r="F36" s="61" t="s">
        <v>532</v>
      </c>
      <c r="G36" s="7" t="s">
        <v>1600</v>
      </c>
      <c r="H36" s="71" t="s">
        <v>1698</v>
      </c>
      <c r="I36" s="71" t="s">
        <v>1699</v>
      </c>
      <c r="J36" s="61" t="s">
        <v>24</v>
      </c>
      <c r="K36" s="7" t="s">
        <v>98</v>
      </c>
      <c r="L36" s="7" t="s">
        <v>1697</v>
      </c>
      <c r="M36" s="7" t="s">
        <v>32</v>
      </c>
      <c r="N36" s="7">
        <v>4610047712</v>
      </c>
      <c r="O36" s="7">
        <v>4900049385</v>
      </c>
      <c r="P36" s="18">
        <v>7</v>
      </c>
      <c r="Q36" s="5">
        <f t="shared" si="0"/>
        <v>3555742.9432000001</v>
      </c>
      <c r="R36" s="3">
        <v>507963.27760000003</v>
      </c>
      <c r="S36" s="5">
        <v>3590.3</v>
      </c>
      <c r="T36" s="5">
        <v>5983.83</v>
      </c>
      <c r="U36" s="63">
        <v>2289.5</v>
      </c>
      <c r="V36" s="63">
        <v>2410</v>
      </c>
      <c r="W36" s="16">
        <v>8643.33</v>
      </c>
      <c r="X36" s="7">
        <v>15</v>
      </c>
      <c r="Y36" s="7">
        <v>15</v>
      </c>
      <c r="Z36" s="63">
        <v>0</v>
      </c>
      <c r="AA36" s="63">
        <v>15</v>
      </c>
      <c r="AB36" s="16">
        <v>0</v>
      </c>
      <c r="AC36" s="18">
        <v>7</v>
      </c>
      <c r="AD36" s="2">
        <f t="shared" si="1"/>
        <v>376981.5</v>
      </c>
      <c r="AE36" s="16">
        <f t="shared" si="2"/>
        <v>0</v>
      </c>
      <c r="AF36" s="27">
        <f t="shared" si="3"/>
        <v>240397.5</v>
      </c>
      <c r="AG36" s="27">
        <f t="shared" si="4"/>
        <v>253050</v>
      </c>
      <c r="AH36" s="27">
        <f t="shared" si="5"/>
        <v>0</v>
      </c>
      <c r="AI36" s="16">
        <f t="shared" si="6"/>
        <v>105</v>
      </c>
      <c r="AJ36" s="16">
        <f t="shared" si="7"/>
        <v>0</v>
      </c>
      <c r="AK36" s="16">
        <f t="shared" si="8"/>
        <v>105</v>
      </c>
      <c r="AL36" s="16">
        <f t="shared" si="9"/>
        <v>105</v>
      </c>
      <c r="AM36" s="29">
        <f t="shared" si="10"/>
        <v>0</v>
      </c>
      <c r="AN36" s="6">
        <f t="shared" si="11"/>
        <v>870429</v>
      </c>
      <c r="AO36" s="2">
        <f t="shared" si="12"/>
        <v>4426171.9431999996</v>
      </c>
      <c r="AP36" s="12">
        <f t="shared" si="13"/>
        <v>2.8050975428724075E-3</v>
      </c>
      <c r="AQ36" s="2">
        <f t="shared" si="14"/>
        <v>132785.15829599998</v>
      </c>
      <c r="AR36" s="30">
        <v>0</v>
      </c>
      <c r="AS36" s="30">
        <v>0</v>
      </c>
      <c r="AT36" s="12">
        <v>3.0000000000000001E-3</v>
      </c>
      <c r="AU36" s="2">
        <f t="shared" si="15"/>
        <v>142011.27369</v>
      </c>
      <c r="AV36" s="2">
        <f t="shared" si="16"/>
        <v>4568183.2168899998</v>
      </c>
      <c r="AW36" s="2">
        <f t="shared" si="17"/>
        <v>14977.649891442623</v>
      </c>
      <c r="BC36" s="21">
        <f t="shared" si="22"/>
        <v>652597.60241285712</v>
      </c>
      <c r="BD36" s="21">
        <f t="shared" si="23"/>
        <v>2139.664270206089</v>
      </c>
      <c r="BE36" s="21">
        <f t="shared" si="20"/>
        <v>6591.8949738672436</v>
      </c>
      <c r="BF36" s="22">
        <f t="shared" si="21"/>
        <v>21.612770406122113</v>
      </c>
    </row>
    <row r="37" spans="1:58" ht="12.75" customHeight="1" x14ac:dyDescent="0.3">
      <c r="A37" s="16">
        <v>35</v>
      </c>
      <c r="B37" s="7" t="s">
        <v>1594</v>
      </c>
      <c r="C37" s="7" t="s">
        <v>1598</v>
      </c>
      <c r="D37" s="7" t="s">
        <v>1770</v>
      </c>
      <c r="E37" s="7" t="s">
        <v>1694</v>
      </c>
      <c r="F37" s="61" t="s">
        <v>532</v>
      </c>
      <c r="G37" s="7" t="s">
        <v>1600</v>
      </c>
      <c r="H37" s="71" t="s">
        <v>1700</v>
      </c>
      <c r="I37" s="71" t="s">
        <v>1701</v>
      </c>
      <c r="J37" s="61" t="s">
        <v>24</v>
      </c>
      <c r="K37" s="7" t="s">
        <v>98</v>
      </c>
      <c r="L37" s="7" t="s">
        <v>1697</v>
      </c>
      <c r="M37" s="7" t="s">
        <v>32</v>
      </c>
      <c r="N37" s="7">
        <v>4610047712</v>
      </c>
      <c r="O37" s="7">
        <v>4900049385</v>
      </c>
      <c r="P37" s="18">
        <v>7</v>
      </c>
      <c r="Q37" s="5">
        <f t="shared" si="0"/>
        <v>3555742.9432000001</v>
      </c>
      <c r="R37" s="3">
        <v>507963.27760000003</v>
      </c>
      <c r="S37" s="5">
        <v>3590.3</v>
      </c>
      <c r="T37" s="5">
        <v>5983.83</v>
      </c>
      <c r="U37" s="63">
        <v>2289.5</v>
      </c>
      <c r="V37" s="63">
        <v>2410</v>
      </c>
      <c r="W37" s="16">
        <v>8643.33</v>
      </c>
      <c r="X37" s="7">
        <v>15</v>
      </c>
      <c r="Y37" s="63">
        <v>0</v>
      </c>
      <c r="Z37" s="63">
        <v>0</v>
      </c>
      <c r="AA37" s="63">
        <v>15</v>
      </c>
      <c r="AB37" s="16">
        <v>0</v>
      </c>
      <c r="AC37" s="18">
        <v>7</v>
      </c>
      <c r="AD37" s="2">
        <f t="shared" si="1"/>
        <v>376981.5</v>
      </c>
      <c r="AE37" s="16">
        <f t="shared" si="2"/>
        <v>0</v>
      </c>
      <c r="AF37" s="27">
        <f t="shared" si="3"/>
        <v>0</v>
      </c>
      <c r="AG37" s="27">
        <f t="shared" si="4"/>
        <v>253050</v>
      </c>
      <c r="AH37" s="27">
        <f t="shared" si="5"/>
        <v>0</v>
      </c>
      <c r="AI37" s="16">
        <f t="shared" si="6"/>
        <v>105</v>
      </c>
      <c r="AJ37" s="16">
        <f t="shared" si="7"/>
        <v>0</v>
      </c>
      <c r="AK37" s="16">
        <f t="shared" si="8"/>
        <v>0</v>
      </c>
      <c r="AL37" s="16">
        <f t="shared" si="9"/>
        <v>105</v>
      </c>
      <c r="AM37" s="29">
        <f t="shared" si="10"/>
        <v>0</v>
      </c>
      <c r="AN37" s="6">
        <f t="shared" si="11"/>
        <v>630031.5</v>
      </c>
      <c r="AO37" s="2">
        <f t="shared" si="12"/>
        <v>4185774.4432000001</v>
      </c>
      <c r="AP37" s="12">
        <f t="shared" si="13"/>
        <v>2.6527450257952828E-3</v>
      </c>
      <c r="AQ37" s="2">
        <f t="shared" si="14"/>
        <v>125573.23329599999</v>
      </c>
      <c r="AR37" s="30">
        <v>0</v>
      </c>
      <c r="AS37" s="30">
        <v>0</v>
      </c>
      <c r="AT37" s="12">
        <v>3.0000000000000001E-3</v>
      </c>
      <c r="AU37" s="2">
        <f t="shared" si="15"/>
        <v>142011.27369</v>
      </c>
      <c r="AV37" s="2">
        <f t="shared" si="16"/>
        <v>4327785.7168899998</v>
      </c>
      <c r="AW37" s="2">
        <f t="shared" si="17"/>
        <v>14189.461366852458</v>
      </c>
      <c r="BC37" s="21">
        <f t="shared" si="22"/>
        <v>618255.10241285712</v>
      </c>
      <c r="BD37" s="21">
        <f t="shared" si="23"/>
        <v>2027.0659095503511</v>
      </c>
      <c r="BE37" s="21">
        <f t="shared" si="20"/>
        <v>6245.0010344733046</v>
      </c>
      <c r="BF37" s="22">
        <f t="shared" si="21"/>
        <v>20.475413227781324</v>
      </c>
    </row>
    <row r="38" spans="1:58" ht="12.75" customHeight="1" x14ac:dyDescent="0.3">
      <c r="A38" s="16">
        <v>36</v>
      </c>
      <c r="B38" s="7" t="s">
        <v>1594</v>
      </c>
      <c r="C38" s="7" t="s">
        <v>1598</v>
      </c>
      <c r="D38" s="7" t="s">
        <v>1770</v>
      </c>
      <c r="E38" s="7" t="s">
        <v>1694</v>
      </c>
      <c r="F38" s="61" t="s">
        <v>532</v>
      </c>
      <c r="G38" s="7" t="s">
        <v>1600</v>
      </c>
      <c r="H38" s="71" t="s">
        <v>1702</v>
      </c>
      <c r="I38" s="71" t="s">
        <v>1703</v>
      </c>
      <c r="J38" s="61" t="s">
        <v>24</v>
      </c>
      <c r="K38" s="7" t="s">
        <v>98</v>
      </c>
      <c r="L38" s="7" t="s">
        <v>1697</v>
      </c>
      <c r="M38" s="7" t="s">
        <v>32</v>
      </c>
      <c r="N38" s="7">
        <v>4610047712</v>
      </c>
      <c r="O38" s="7">
        <v>4900049385</v>
      </c>
      <c r="P38" s="18">
        <v>7</v>
      </c>
      <c r="Q38" s="5">
        <f t="shared" si="0"/>
        <v>3555742.9432000001</v>
      </c>
      <c r="R38" s="3">
        <v>507963.27760000003</v>
      </c>
      <c r="S38" s="5">
        <v>3590.3</v>
      </c>
      <c r="T38" s="5">
        <v>5983.83</v>
      </c>
      <c r="U38" s="63">
        <v>2289.5</v>
      </c>
      <c r="V38" s="63">
        <v>2410</v>
      </c>
      <c r="W38" s="16">
        <v>8643.33</v>
      </c>
      <c r="X38" s="7">
        <v>15</v>
      </c>
      <c r="Y38" s="63">
        <v>0</v>
      </c>
      <c r="Z38" s="63">
        <v>0</v>
      </c>
      <c r="AA38" s="63">
        <v>15</v>
      </c>
      <c r="AB38" s="16">
        <v>0</v>
      </c>
      <c r="AC38" s="18">
        <v>7</v>
      </c>
      <c r="AD38" s="2">
        <f t="shared" si="1"/>
        <v>376981.5</v>
      </c>
      <c r="AE38" s="16">
        <f t="shared" si="2"/>
        <v>0</v>
      </c>
      <c r="AF38" s="27">
        <f t="shared" si="3"/>
        <v>0</v>
      </c>
      <c r="AG38" s="27">
        <f t="shared" si="4"/>
        <v>253050</v>
      </c>
      <c r="AH38" s="27">
        <f t="shared" si="5"/>
        <v>0</v>
      </c>
      <c r="AI38" s="16">
        <f t="shared" si="6"/>
        <v>105</v>
      </c>
      <c r="AJ38" s="16">
        <f t="shared" si="7"/>
        <v>0</v>
      </c>
      <c r="AK38" s="16">
        <f t="shared" si="8"/>
        <v>0</v>
      </c>
      <c r="AL38" s="16">
        <f t="shared" si="9"/>
        <v>105</v>
      </c>
      <c r="AM38" s="29">
        <f t="shared" si="10"/>
        <v>0</v>
      </c>
      <c r="AN38" s="6">
        <f t="shared" si="11"/>
        <v>630031.5</v>
      </c>
      <c r="AO38" s="2">
        <f t="shared" si="12"/>
        <v>4185774.4432000001</v>
      </c>
      <c r="AP38" s="12">
        <f t="shared" si="13"/>
        <v>2.6527450257952828E-3</v>
      </c>
      <c r="AQ38" s="2">
        <f t="shared" si="14"/>
        <v>125573.23329599999</v>
      </c>
      <c r="AR38" s="30">
        <v>0</v>
      </c>
      <c r="AS38" s="30">
        <v>0</v>
      </c>
      <c r="AT38" s="12">
        <v>3.0000000000000001E-3</v>
      </c>
      <c r="AU38" s="2">
        <f t="shared" si="15"/>
        <v>142011.27369</v>
      </c>
      <c r="AV38" s="2">
        <f t="shared" si="16"/>
        <v>4327785.7168899998</v>
      </c>
      <c r="AW38" s="2">
        <f t="shared" si="17"/>
        <v>14189.461366852458</v>
      </c>
      <c r="BC38" s="21">
        <f t="shared" si="22"/>
        <v>618255.10241285712</v>
      </c>
      <c r="BD38" s="21">
        <f t="shared" si="23"/>
        <v>2027.0659095503511</v>
      </c>
      <c r="BE38" s="21">
        <f t="shared" si="20"/>
        <v>6245.0010344733046</v>
      </c>
      <c r="BF38" s="22">
        <f t="shared" si="21"/>
        <v>20.475413227781324</v>
      </c>
    </row>
    <row r="39" spans="1:58" ht="12.75" customHeight="1" x14ac:dyDescent="0.3">
      <c r="A39" s="16">
        <v>37</v>
      </c>
      <c r="B39" s="7" t="s">
        <v>1594</v>
      </c>
      <c r="C39" s="7" t="s">
        <v>1598</v>
      </c>
      <c r="D39" s="7" t="s">
        <v>1770</v>
      </c>
      <c r="E39" s="7" t="s">
        <v>1694</v>
      </c>
      <c r="F39" s="61" t="s">
        <v>532</v>
      </c>
      <c r="G39" s="7" t="s">
        <v>1600</v>
      </c>
      <c r="H39" s="71" t="s">
        <v>1704</v>
      </c>
      <c r="I39" s="71" t="s">
        <v>1705</v>
      </c>
      <c r="J39" s="61" t="s">
        <v>24</v>
      </c>
      <c r="K39" s="7" t="s">
        <v>98</v>
      </c>
      <c r="L39" s="7" t="s">
        <v>1697</v>
      </c>
      <c r="M39" s="7" t="s">
        <v>32</v>
      </c>
      <c r="N39" s="7">
        <v>4610047712</v>
      </c>
      <c r="O39" s="7">
        <v>4900049385</v>
      </c>
      <c r="P39" s="18">
        <v>7</v>
      </c>
      <c r="Q39" s="5">
        <f t="shared" si="0"/>
        <v>3555742.9432000001</v>
      </c>
      <c r="R39" s="3">
        <v>507963.27760000003</v>
      </c>
      <c r="S39" s="5">
        <v>3590.3</v>
      </c>
      <c r="T39" s="5">
        <v>5983.83</v>
      </c>
      <c r="U39" s="63">
        <v>2289.5</v>
      </c>
      <c r="V39" s="63">
        <v>2410</v>
      </c>
      <c r="W39" s="16">
        <v>8643.33</v>
      </c>
      <c r="X39" s="7">
        <v>15</v>
      </c>
      <c r="Y39" s="63">
        <v>0</v>
      </c>
      <c r="Z39" s="63">
        <v>0</v>
      </c>
      <c r="AA39" s="63">
        <v>15</v>
      </c>
      <c r="AB39" s="16">
        <v>0</v>
      </c>
      <c r="AC39" s="18">
        <v>7</v>
      </c>
      <c r="AD39" s="2">
        <f t="shared" si="1"/>
        <v>376981.5</v>
      </c>
      <c r="AE39" s="16">
        <f t="shared" si="2"/>
        <v>0</v>
      </c>
      <c r="AF39" s="27">
        <f t="shared" si="3"/>
        <v>0</v>
      </c>
      <c r="AG39" s="27">
        <f t="shared" si="4"/>
        <v>253050</v>
      </c>
      <c r="AH39" s="27">
        <f t="shared" si="5"/>
        <v>0</v>
      </c>
      <c r="AI39" s="16">
        <f t="shared" si="6"/>
        <v>105</v>
      </c>
      <c r="AJ39" s="16">
        <f t="shared" si="7"/>
        <v>0</v>
      </c>
      <c r="AK39" s="16">
        <f t="shared" si="8"/>
        <v>0</v>
      </c>
      <c r="AL39" s="16">
        <f t="shared" si="9"/>
        <v>105</v>
      </c>
      <c r="AM39" s="29">
        <f t="shared" si="10"/>
        <v>0</v>
      </c>
      <c r="AN39" s="6">
        <f t="shared" si="11"/>
        <v>630031.5</v>
      </c>
      <c r="AO39" s="2">
        <f t="shared" si="12"/>
        <v>4185774.4432000001</v>
      </c>
      <c r="AP39" s="12">
        <f t="shared" si="13"/>
        <v>2.6527450257952828E-3</v>
      </c>
      <c r="AQ39" s="2">
        <f t="shared" si="14"/>
        <v>125573.23329599999</v>
      </c>
      <c r="AR39" s="30">
        <v>0</v>
      </c>
      <c r="AS39" s="30">
        <v>0</v>
      </c>
      <c r="AT39" s="12">
        <v>3.0000000000000001E-3</v>
      </c>
      <c r="AU39" s="2">
        <f t="shared" si="15"/>
        <v>142011.27369</v>
      </c>
      <c r="AV39" s="2">
        <f t="shared" si="16"/>
        <v>4327785.7168899998</v>
      </c>
      <c r="AW39" s="2">
        <f t="shared" si="17"/>
        <v>14189.461366852458</v>
      </c>
      <c r="BC39" s="21">
        <f t="shared" si="22"/>
        <v>618255.10241285712</v>
      </c>
      <c r="BD39" s="21">
        <f t="shared" si="23"/>
        <v>2027.0659095503511</v>
      </c>
      <c r="BE39" s="21">
        <f t="shared" si="20"/>
        <v>6245.0010344733046</v>
      </c>
      <c r="BF39" s="22">
        <f t="shared" si="21"/>
        <v>20.475413227781324</v>
      </c>
    </row>
    <row r="40" spans="1:58" ht="12.75" customHeight="1" x14ac:dyDescent="0.3">
      <c r="A40" s="16">
        <v>38</v>
      </c>
      <c r="B40" s="7" t="s">
        <v>1594</v>
      </c>
      <c r="C40" s="7" t="s">
        <v>1598</v>
      </c>
      <c r="D40" s="7" t="s">
        <v>1770</v>
      </c>
      <c r="E40" s="7" t="s">
        <v>1694</v>
      </c>
      <c r="F40" s="61" t="s">
        <v>532</v>
      </c>
      <c r="G40" s="7" t="s">
        <v>1600</v>
      </c>
      <c r="H40" s="71" t="s">
        <v>1706</v>
      </c>
      <c r="I40" s="71" t="s">
        <v>1707</v>
      </c>
      <c r="J40" s="61" t="s">
        <v>24</v>
      </c>
      <c r="K40" s="7" t="s">
        <v>98</v>
      </c>
      <c r="L40" s="7" t="s">
        <v>1697</v>
      </c>
      <c r="M40" s="7" t="s">
        <v>32</v>
      </c>
      <c r="N40" s="7">
        <v>4610047712</v>
      </c>
      <c r="O40" s="7">
        <v>4900049385</v>
      </c>
      <c r="P40" s="18">
        <v>7</v>
      </c>
      <c r="Q40" s="5">
        <f t="shared" si="0"/>
        <v>3555742.9432000001</v>
      </c>
      <c r="R40" s="76">
        <v>507963.27760000003</v>
      </c>
      <c r="S40" s="5">
        <v>3590.3</v>
      </c>
      <c r="T40" s="5">
        <v>5983.83</v>
      </c>
      <c r="U40" s="63">
        <v>2289.5</v>
      </c>
      <c r="V40" s="63">
        <v>2410</v>
      </c>
      <c r="W40" s="16">
        <v>8643.33</v>
      </c>
      <c r="X40" s="7">
        <v>15</v>
      </c>
      <c r="Y40" s="63">
        <v>0</v>
      </c>
      <c r="Z40" s="63">
        <v>0</v>
      </c>
      <c r="AA40" s="63">
        <v>15</v>
      </c>
      <c r="AB40" s="16">
        <v>0</v>
      </c>
      <c r="AC40" s="18">
        <v>7</v>
      </c>
      <c r="AD40" s="2">
        <f t="shared" si="1"/>
        <v>376981.5</v>
      </c>
      <c r="AE40" s="16">
        <f t="shared" si="2"/>
        <v>0</v>
      </c>
      <c r="AF40" s="27">
        <f t="shared" si="3"/>
        <v>0</v>
      </c>
      <c r="AG40" s="27">
        <f t="shared" si="4"/>
        <v>253050</v>
      </c>
      <c r="AH40" s="27">
        <f t="shared" si="5"/>
        <v>0</v>
      </c>
      <c r="AI40" s="16">
        <f t="shared" si="6"/>
        <v>105</v>
      </c>
      <c r="AJ40" s="16">
        <f t="shared" si="7"/>
        <v>0</v>
      </c>
      <c r="AK40" s="16">
        <f t="shared" si="8"/>
        <v>0</v>
      </c>
      <c r="AL40" s="16">
        <f t="shared" si="9"/>
        <v>105</v>
      </c>
      <c r="AM40" s="29">
        <f t="shared" si="10"/>
        <v>0</v>
      </c>
      <c r="AN40" s="6">
        <f t="shared" si="11"/>
        <v>630031.5</v>
      </c>
      <c r="AO40" s="2">
        <f t="shared" si="12"/>
        <v>4185774.4432000001</v>
      </c>
      <c r="AP40" s="12">
        <f t="shared" si="13"/>
        <v>2.6527450257952828E-3</v>
      </c>
      <c r="AQ40" s="2">
        <f t="shared" si="14"/>
        <v>125573.23329599999</v>
      </c>
      <c r="AR40" s="30">
        <v>0</v>
      </c>
      <c r="AS40" s="30">
        <v>0</v>
      </c>
      <c r="AT40" s="12">
        <v>3.0000000000000001E-3</v>
      </c>
      <c r="AU40" s="2">
        <f t="shared" si="15"/>
        <v>142011.27369</v>
      </c>
      <c r="AV40" s="2">
        <f t="shared" si="16"/>
        <v>4327785.7168899998</v>
      </c>
      <c r="AW40" s="2">
        <f t="shared" si="17"/>
        <v>14189.461366852458</v>
      </c>
      <c r="BC40" s="21">
        <f t="shared" si="22"/>
        <v>618255.10241285712</v>
      </c>
      <c r="BD40" s="21">
        <f t="shared" si="23"/>
        <v>2027.0659095503511</v>
      </c>
      <c r="BE40" s="21">
        <f t="shared" si="20"/>
        <v>6245.0010344733046</v>
      </c>
      <c r="BF40" s="22">
        <f t="shared" si="21"/>
        <v>20.475413227781324</v>
      </c>
    </row>
    <row r="41" spans="1:58" ht="12.75" customHeight="1" x14ac:dyDescent="0.3">
      <c r="A41" s="16">
        <v>39</v>
      </c>
      <c r="B41" s="7" t="s">
        <v>1594</v>
      </c>
      <c r="C41" s="7" t="s">
        <v>1598</v>
      </c>
      <c r="D41" s="7" t="s">
        <v>1770</v>
      </c>
      <c r="E41" s="7" t="s">
        <v>1694</v>
      </c>
      <c r="F41" s="61" t="s">
        <v>532</v>
      </c>
      <c r="G41" s="7" t="s">
        <v>1600</v>
      </c>
      <c r="H41" s="71" t="s">
        <v>1708</v>
      </c>
      <c r="I41" s="74" t="s">
        <v>1774</v>
      </c>
      <c r="J41" s="61" t="s">
        <v>24</v>
      </c>
      <c r="K41" s="7" t="s">
        <v>98</v>
      </c>
      <c r="L41" s="7" t="s">
        <v>1697</v>
      </c>
      <c r="M41" s="7" t="s">
        <v>32</v>
      </c>
      <c r="N41" s="7">
        <v>4610047712</v>
      </c>
      <c r="O41" s="7">
        <v>4900049385</v>
      </c>
      <c r="P41" s="18">
        <v>7</v>
      </c>
      <c r="Q41" s="5">
        <f t="shared" si="0"/>
        <v>3555742.9432000001</v>
      </c>
      <c r="R41" s="3">
        <v>507963.27760000003</v>
      </c>
      <c r="S41" s="5">
        <v>3590.3</v>
      </c>
      <c r="T41" s="5">
        <v>5983.83</v>
      </c>
      <c r="U41" s="63">
        <v>2289.5</v>
      </c>
      <c r="V41" s="63">
        <v>2410</v>
      </c>
      <c r="W41" s="16">
        <v>8643.33</v>
      </c>
      <c r="X41" s="7">
        <v>15</v>
      </c>
      <c r="Y41" s="63">
        <v>0</v>
      </c>
      <c r="Z41" s="63">
        <v>0</v>
      </c>
      <c r="AA41" s="63">
        <v>15</v>
      </c>
      <c r="AB41" s="16">
        <v>0</v>
      </c>
      <c r="AC41" s="18">
        <v>7</v>
      </c>
      <c r="AD41" s="2">
        <f t="shared" si="1"/>
        <v>376981.5</v>
      </c>
      <c r="AE41" s="16">
        <f t="shared" si="2"/>
        <v>0</v>
      </c>
      <c r="AF41" s="27">
        <f t="shared" si="3"/>
        <v>0</v>
      </c>
      <c r="AG41" s="27">
        <f t="shared" si="4"/>
        <v>253050</v>
      </c>
      <c r="AH41" s="27">
        <f t="shared" si="5"/>
        <v>0</v>
      </c>
      <c r="AI41" s="16">
        <f t="shared" si="6"/>
        <v>105</v>
      </c>
      <c r="AJ41" s="16">
        <f t="shared" si="7"/>
        <v>0</v>
      </c>
      <c r="AK41" s="16">
        <f t="shared" si="8"/>
        <v>0</v>
      </c>
      <c r="AL41" s="16">
        <f t="shared" si="9"/>
        <v>105</v>
      </c>
      <c r="AM41" s="29">
        <f t="shared" si="10"/>
        <v>0</v>
      </c>
      <c r="AN41" s="6">
        <f t="shared" si="11"/>
        <v>630031.5</v>
      </c>
      <c r="AO41" s="2">
        <f t="shared" si="12"/>
        <v>4185774.4432000001</v>
      </c>
      <c r="AP41" s="12">
        <f t="shared" si="13"/>
        <v>2.6527450257952828E-3</v>
      </c>
      <c r="AQ41" s="2">
        <f t="shared" si="14"/>
        <v>125573.23329599999</v>
      </c>
      <c r="AR41" s="30">
        <v>0</v>
      </c>
      <c r="AS41" s="30">
        <v>0</v>
      </c>
      <c r="AT41" s="12">
        <v>3.0000000000000001E-3</v>
      </c>
      <c r="AU41" s="2">
        <f t="shared" si="15"/>
        <v>142011.27369</v>
      </c>
      <c r="AV41" s="2">
        <f t="shared" si="16"/>
        <v>4327785.7168899998</v>
      </c>
      <c r="AW41" s="2">
        <f t="shared" si="17"/>
        <v>14189.461366852458</v>
      </c>
      <c r="BC41" s="21">
        <f t="shared" si="22"/>
        <v>618255.10241285712</v>
      </c>
      <c r="BD41" s="21">
        <f t="shared" si="23"/>
        <v>2027.0659095503511</v>
      </c>
      <c r="BE41" s="21">
        <f t="shared" si="20"/>
        <v>6245.0010344733046</v>
      </c>
      <c r="BF41" s="22">
        <f t="shared" si="21"/>
        <v>20.475413227781324</v>
      </c>
    </row>
    <row r="42" spans="1:58" ht="12.75" customHeight="1" x14ac:dyDescent="0.3">
      <c r="A42" s="16">
        <v>40</v>
      </c>
      <c r="B42" s="7" t="s">
        <v>1594</v>
      </c>
      <c r="C42" s="7" t="s">
        <v>1598</v>
      </c>
      <c r="D42" s="7" t="s">
        <v>1770</v>
      </c>
      <c r="E42" s="7" t="s">
        <v>1694</v>
      </c>
      <c r="F42" s="61" t="s">
        <v>532</v>
      </c>
      <c r="G42" s="7" t="s">
        <v>1600</v>
      </c>
      <c r="H42" s="71" t="s">
        <v>1709</v>
      </c>
      <c r="I42" s="71" t="s">
        <v>107</v>
      </c>
      <c r="J42" s="61" t="s">
        <v>24</v>
      </c>
      <c r="K42" s="7" t="s">
        <v>98</v>
      </c>
      <c r="L42" s="7" t="s">
        <v>1697</v>
      </c>
      <c r="M42" s="7" t="s">
        <v>32</v>
      </c>
      <c r="N42" s="7">
        <v>4610047712</v>
      </c>
      <c r="O42" s="7">
        <v>4900049385</v>
      </c>
      <c r="P42" s="18">
        <v>7</v>
      </c>
      <c r="Q42" s="5">
        <f t="shared" si="0"/>
        <v>3555742.9432000001</v>
      </c>
      <c r="R42" s="3">
        <v>507963.27760000003</v>
      </c>
      <c r="S42" s="5">
        <v>3590.3</v>
      </c>
      <c r="T42" s="5">
        <v>5983.83</v>
      </c>
      <c r="U42" s="63">
        <v>2289.5</v>
      </c>
      <c r="V42" s="63">
        <v>2410</v>
      </c>
      <c r="W42" s="16">
        <v>8643.33</v>
      </c>
      <c r="X42" s="7">
        <v>15</v>
      </c>
      <c r="Y42" s="63">
        <v>0</v>
      </c>
      <c r="Z42" s="63">
        <v>0</v>
      </c>
      <c r="AA42" s="63">
        <v>15</v>
      </c>
      <c r="AB42" s="16">
        <v>0</v>
      </c>
      <c r="AC42" s="18">
        <v>7</v>
      </c>
      <c r="AD42" s="2">
        <f t="shared" si="1"/>
        <v>376981.5</v>
      </c>
      <c r="AE42" s="16">
        <f t="shared" si="2"/>
        <v>0</v>
      </c>
      <c r="AF42" s="27">
        <f t="shared" si="3"/>
        <v>0</v>
      </c>
      <c r="AG42" s="27">
        <f t="shared" si="4"/>
        <v>253050</v>
      </c>
      <c r="AH42" s="27">
        <f t="shared" si="5"/>
        <v>0</v>
      </c>
      <c r="AI42" s="16">
        <f t="shared" si="6"/>
        <v>105</v>
      </c>
      <c r="AJ42" s="16">
        <f t="shared" si="7"/>
        <v>0</v>
      </c>
      <c r="AK42" s="16">
        <f t="shared" si="8"/>
        <v>0</v>
      </c>
      <c r="AL42" s="16">
        <f t="shared" si="9"/>
        <v>105</v>
      </c>
      <c r="AM42" s="29">
        <f t="shared" si="10"/>
        <v>0</v>
      </c>
      <c r="AN42" s="6">
        <f t="shared" si="11"/>
        <v>630031.5</v>
      </c>
      <c r="AO42" s="2">
        <f t="shared" si="12"/>
        <v>4185774.4432000001</v>
      </c>
      <c r="AP42" s="12">
        <f t="shared" si="13"/>
        <v>2.6527450257952828E-3</v>
      </c>
      <c r="AQ42" s="2">
        <f t="shared" si="14"/>
        <v>125573.23329599999</v>
      </c>
      <c r="AR42" s="30">
        <v>0</v>
      </c>
      <c r="AS42" s="30">
        <v>0</v>
      </c>
      <c r="AT42" s="12">
        <v>3.0000000000000001E-3</v>
      </c>
      <c r="AU42" s="2">
        <f t="shared" si="15"/>
        <v>142011.27369</v>
      </c>
      <c r="AV42" s="2">
        <f t="shared" si="16"/>
        <v>4327785.7168899998</v>
      </c>
      <c r="AW42" s="2">
        <f t="shared" si="17"/>
        <v>14189.461366852458</v>
      </c>
      <c r="BC42" s="21">
        <f t="shared" si="22"/>
        <v>618255.10241285712</v>
      </c>
      <c r="BD42" s="21">
        <f t="shared" si="23"/>
        <v>2027.0659095503511</v>
      </c>
      <c r="BE42" s="21">
        <f t="shared" si="20"/>
        <v>6245.0010344733046</v>
      </c>
      <c r="BF42" s="22">
        <f t="shared" si="21"/>
        <v>20.475413227781324</v>
      </c>
    </row>
    <row r="43" spans="1:58" ht="12.75" customHeight="1" x14ac:dyDescent="0.3">
      <c r="A43" s="16">
        <v>41</v>
      </c>
      <c r="B43" s="7" t="s">
        <v>1594</v>
      </c>
      <c r="C43" s="7" t="s">
        <v>1598</v>
      </c>
      <c r="D43" s="7" t="s">
        <v>1770</v>
      </c>
      <c r="E43" s="7" t="s">
        <v>1694</v>
      </c>
      <c r="F43" s="61" t="s">
        <v>532</v>
      </c>
      <c r="G43" s="7" t="s">
        <v>1600</v>
      </c>
      <c r="H43" s="71" t="s">
        <v>1710</v>
      </c>
      <c r="I43" s="71" t="s">
        <v>108</v>
      </c>
      <c r="J43" s="61" t="s">
        <v>24</v>
      </c>
      <c r="K43" s="7" t="s">
        <v>98</v>
      </c>
      <c r="L43" s="7" t="s">
        <v>1697</v>
      </c>
      <c r="M43" s="7" t="s">
        <v>32</v>
      </c>
      <c r="N43" s="7">
        <v>4610047712</v>
      </c>
      <c r="O43" s="7">
        <v>4900049385</v>
      </c>
      <c r="P43" s="18">
        <v>7</v>
      </c>
      <c r="Q43" s="5">
        <f t="shared" si="0"/>
        <v>3555742.9432000001</v>
      </c>
      <c r="R43" s="3">
        <v>507963.27760000003</v>
      </c>
      <c r="S43" s="5">
        <v>3590.3</v>
      </c>
      <c r="T43" s="5">
        <v>5983.83</v>
      </c>
      <c r="U43" s="63">
        <v>2289.5</v>
      </c>
      <c r="V43" s="63">
        <v>2410</v>
      </c>
      <c r="W43" s="16">
        <v>8643.33</v>
      </c>
      <c r="X43" s="7">
        <v>15</v>
      </c>
      <c r="Y43" s="63">
        <v>0</v>
      </c>
      <c r="Z43" s="63">
        <v>0</v>
      </c>
      <c r="AA43" s="63">
        <v>15</v>
      </c>
      <c r="AB43" s="16">
        <v>0</v>
      </c>
      <c r="AC43" s="18">
        <v>7</v>
      </c>
      <c r="AD43" s="2">
        <f t="shared" si="1"/>
        <v>376981.5</v>
      </c>
      <c r="AE43" s="16">
        <f t="shared" si="2"/>
        <v>0</v>
      </c>
      <c r="AF43" s="27">
        <f t="shared" si="3"/>
        <v>0</v>
      </c>
      <c r="AG43" s="27">
        <f t="shared" si="4"/>
        <v>253050</v>
      </c>
      <c r="AH43" s="27">
        <f t="shared" si="5"/>
        <v>0</v>
      </c>
      <c r="AI43" s="16">
        <f t="shared" si="6"/>
        <v>105</v>
      </c>
      <c r="AJ43" s="16">
        <f t="shared" si="7"/>
        <v>0</v>
      </c>
      <c r="AK43" s="16">
        <f t="shared" si="8"/>
        <v>0</v>
      </c>
      <c r="AL43" s="16">
        <f t="shared" si="9"/>
        <v>105</v>
      </c>
      <c r="AM43" s="29">
        <f t="shared" si="10"/>
        <v>0</v>
      </c>
      <c r="AN43" s="6">
        <f t="shared" si="11"/>
        <v>630031.5</v>
      </c>
      <c r="AO43" s="2">
        <f t="shared" si="12"/>
        <v>4185774.4432000001</v>
      </c>
      <c r="AP43" s="12">
        <f t="shared" si="13"/>
        <v>2.6527450257952828E-3</v>
      </c>
      <c r="AQ43" s="2">
        <f t="shared" si="14"/>
        <v>125573.23329599999</v>
      </c>
      <c r="AR43" s="30">
        <v>0</v>
      </c>
      <c r="AS43" s="30">
        <v>0</v>
      </c>
      <c r="AT43" s="12">
        <v>3.0000000000000001E-3</v>
      </c>
      <c r="AU43" s="2">
        <f t="shared" si="15"/>
        <v>142011.27369</v>
      </c>
      <c r="AV43" s="2">
        <f t="shared" si="16"/>
        <v>4327785.7168899998</v>
      </c>
      <c r="AW43" s="2">
        <f t="shared" si="17"/>
        <v>14189.461366852458</v>
      </c>
      <c r="BC43" s="21">
        <f t="shared" si="22"/>
        <v>618255.10241285712</v>
      </c>
      <c r="BD43" s="21">
        <f t="shared" si="23"/>
        <v>2027.0659095503511</v>
      </c>
      <c r="BE43" s="21">
        <f t="shared" si="20"/>
        <v>6245.0010344733046</v>
      </c>
      <c r="BF43" s="22">
        <f t="shared" si="21"/>
        <v>20.475413227781324</v>
      </c>
    </row>
    <row r="44" spans="1:58" x14ac:dyDescent="0.3">
      <c r="A44" s="16">
        <v>42</v>
      </c>
      <c r="B44" s="7" t="s">
        <v>1594</v>
      </c>
      <c r="C44" s="7" t="s">
        <v>1598</v>
      </c>
      <c r="D44" s="7" t="s">
        <v>1770</v>
      </c>
      <c r="E44" s="7" t="s">
        <v>1694</v>
      </c>
      <c r="F44" s="61" t="s">
        <v>532</v>
      </c>
      <c r="G44" s="7" t="s">
        <v>1600</v>
      </c>
      <c r="H44" s="71" t="s">
        <v>1711</v>
      </c>
      <c r="I44" s="71" t="s">
        <v>1712</v>
      </c>
      <c r="J44" s="61" t="s">
        <v>24</v>
      </c>
      <c r="K44" s="7" t="s">
        <v>98</v>
      </c>
      <c r="L44" s="7" t="s">
        <v>1697</v>
      </c>
      <c r="M44" s="7" t="s">
        <v>32</v>
      </c>
      <c r="N44" s="7">
        <v>4610047712</v>
      </c>
      <c r="O44" s="7">
        <v>4900049385</v>
      </c>
      <c r="P44" s="18">
        <v>7</v>
      </c>
      <c r="Q44" s="5">
        <f t="shared" si="0"/>
        <v>3555742.9432000001</v>
      </c>
      <c r="R44" s="3">
        <v>507963.27760000003</v>
      </c>
      <c r="S44" s="5">
        <v>3590.3</v>
      </c>
      <c r="T44" s="5">
        <v>5983.83</v>
      </c>
      <c r="U44" s="63">
        <v>2289.5</v>
      </c>
      <c r="V44" s="63">
        <v>2410</v>
      </c>
      <c r="W44" s="16">
        <v>8643.33</v>
      </c>
      <c r="X44" s="7">
        <v>15</v>
      </c>
      <c r="Y44" s="63">
        <v>0</v>
      </c>
      <c r="Z44" s="63">
        <v>0</v>
      </c>
      <c r="AA44" s="63">
        <v>0</v>
      </c>
      <c r="AB44" s="16">
        <v>0</v>
      </c>
      <c r="AC44" s="18">
        <v>7</v>
      </c>
      <c r="AD44" s="2">
        <f t="shared" si="1"/>
        <v>376981.5</v>
      </c>
      <c r="AE44" s="16">
        <f t="shared" si="2"/>
        <v>0</v>
      </c>
      <c r="AF44" s="27">
        <f t="shared" si="3"/>
        <v>0</v>
      </c>
      <c r="AG44" s="27">
        <f t="shared" si="4"/>
        <v>0</v>
      </c>
      <c r="AH44" s="27">
        <f t="shared" si="5"/>
        <v>0</v>
      </c>
      <c r="AI44" s="16">
        <f t="shared" si="6"/>
        <v>105</v>
      </c>
      <c r="AJ44" s="16">
        <f t="shared" si="7"/>
        <v>0</v>
      </c>
      <c r="AK44" s="16">
        <f t="shared" si="8"/>
        <v>0</v>
      </c>
      <c r="AL44" s="16">
        <f t="shared" si="9"/>
        <v>0</v>
      </c>
      <c r="AM44" s="29">
        <f t="shared" si="10"/>
        <v>0</v>
      </c>
      <c r="AN44" s="6">
        <f t="shared" si="11"/>
        <v>376981.5</v>
      </c>
      <c r="AO44" s="2">
        <f t="shared" si="12"/>
        <v>3932724.4432000001</v>
      </c>
      <c r="AP44" s="12">
        <f t="shared" si="13"/>
        <v>2.4923739551877826E-3</v>
      </c>
      <c r="AQ44" s="2">
        <f t="shared" si="14"/>
        <v>117981.73329599999</v>
      </c>
      <c r="AR44" s="30">
        <v>0</v>
      </c>
      <c r="AS44" s="30">
        <v>0</v>
      </c>
      <c r="AT44" s="12">
        <v>2E-3</v>
      </c>
      <c r="AU44" s="2">
        <f t="shared" si="15"/>
        <v>94674.182459999996</v>
      </c>
      <c r="AV44" s="2">
        <f t="shared" si="16"/>
        <v>4027398.6256599999</v>
      </c>
      <c r="AW44" s="2">
        <f t="shared" si="17"/>
        <v>13204.58565790164</v>
      </c>
      <c r="BC44" s="21">
        <f t="shared" si="22"/>
        <v>575342.66080857138</v>
      </c>
      <c r="BD44" s="21">
        <f t="shared" si="23"/>
        <v>1886.3693797002343</v>
      </c>
      <c r="BE44" s="21">
        <f t="shared" si="20"/>
        <v>5811.5420283694084</v>
      </c>
      <c r="BF44" s="22">
        <f t="shared" si="21"/>
        <v>19.054236158588228</v>
      </c>
    </row>
    <row r="45" spans="1:58" x14ac:dyDescent="0.3">
      <c r="A45" s="16">
        <v>43</v>
      </c>
      <c r="B45" s="7" t="s">
        <v>1594</v>
      </c>
      <c r="C45" s="7" t="s">
        <v>1598</v>
      </c>
      <c r="D45" s="7" t="s">
        <v>1770</v>
      </c>
      <c r="E45" s="7" t="s">
        <v>1694</v>
      </c>
      <c r="F45" s="61" t="s">
        <v>532</v>
      </c>
      <c r="G45" s="7" t="s">
        <v>1600</v>
      </c>
      <c r="H45" s="71" t="s">
        <v>1715</v>
      </c>
      <c r="I45" s="71" t="s">
        <v>1716</v>
      </c>
      <c r="J45" s="61" t="s">
        <v>24</v>
      </c>
      <c r="K45" s="7" t="s">
        <v>98</v>
      </c>
      <c r="L45" s="7" t="s">
        <v>1697</v>
      </c>
      <c r="M45" s="7" t="s">
        <v>32</v>
      </c>
      <c r="N45" s="7">
        <v>4610047712</v>
      </c>
      <c r="O45" s="7">
        <v>4900049385</v>
      </c>
      <c r="P45" s="18">
        <v>7</v>
      </c>
      <c r="Q45" s="5">
        <f t="shared" si="0"/>
        <v>3555742.9432000001</v>
      </c>
      <c r="R45" s="3">
        <v>507963.27760000003</v>
      </c>
      <c r="S45" s="5">
        <v>3590.3</v>
      </c>
      <c r="T45" s="5">
        <v>5983.83</v>
      </c>
      <c r="U45" s="63">
        <v>2289.5</v>
      </c>
      <c r="V45" s="63">
        <v>2410</v>
      </c>
      <c r="W45" s="16">
        <v>8643.33</v>
      </c>
      <c r="X45" s="7">
        <v>15</v>
      </c>
      <c r="Y45" s="63">
        <v>0</v>
      </c>
      <c r="Z45" s="63">
        <v>0</v>
      </c>
      <c r="AA45" s="63">
        <v>0</v>
      </c>
      <c r="AB45" s="16">
        <v>0</v>
      </c>
      <c r="AC45" s="18">
        <v>7</v>
      </c>
      <c r="AD45" s="2">
        <f t="shared" si="1"/>
        <v>376981.5</v>
      </c>
      <c r="AE45" s="16">
        <f t="shared" si="2"/>
        <v>0</v>
      </c>
      <c r="AF45" s="27">
        <f t="shared" si="3"/>
        <v>0</v>
      </c>
      <c r="AG45" s="27">
        <f t="shared" si="4"/>
        <v>0</v>
      </c>
      <c r="AH45" s="27">
        <f t="shared" si="5"/>
        <v>0</v>
      </c>
      <c r="AI45" s="16">
        <f t="shared" si="6"/>
        <v>105</v>
      </c>
      <c r="AJ45" s="16">
        <f t="shared" si="7"/>
        <v>0</v>
      </c>
      <c r="AK45" s="16">
        <f t="shared" si="8"/>
        <v>0</v>
      </c>
      <c r="AL45" s="16">
        <f t="shared" si="9"/>
        <v>0</v>
      </c>
      <c r="AM45" s="29">
        <f t="shared" si="10"/>
        <v>0</v>
      </c>
      <c r="AN45" s="6">
        <f t="shared" si="11"/>
        <v>376981.5</v>
      </c>
      <c r="AO45" s="2">
        <f t="shared" si="12"/>
        <v>3932724.4432000001</v>
      </c>
      <c r="AP45" s="12">
        <f t="shared" si="13"/>
        <v>2.4923739551877826E-3</v>
      </c>
      <c r="AQ45" s="2">
        <f t="shared" si="14"/>
        <v>117981.73329599999</v>
      </c>
      <c r="AR45" s="30">
        <v>0</v>
      </c>
      <c r="AS45" s="30">
        <v>0</v>
      </c>
      <c r="AT45" s="12">
        <v>2E-3</v>
      </c>
      <c r="AU45" s="2">
        <f t="shared" si="15"/>
        <v>94674.182459999996</v>
      </c>
      <c r="AV45" s="2">
        <f t="shared" si="16"/>
        <v>4027398.6256599999</v>
      </c>
      <c r="AW45" s="2">
        <f t="shared" si="17"/>
        <v>13204.58565790164</v>
      </c>
      <c r="BC45" s="21">
        <f t="shared" si="22"/>
        <v>575342.66080857138</v>
      </c>
      <c r="BD45" s="21">
        <f t="shared" si="23"/>
        <v>1886.3693797002343</v>
      </c>
      <c r="BE45" s="21">
        <f t="shared" si="20"/>
        <v>5811.5420283694084</v>
      </c>
      <c r="BF45" s="22">
        <f t="shared" si="21"/>
        <v>19.054236158588228</v>
      </c>
    </row>
    <row r="46" spans="1:58" x14ac:dyDescent="0.3">
      <c r="A46" s="16">
        <v>44</v>
      </c>
      <c r="B46" s="7" t="s">
        <v>1594</v>
      </c>
      <c r="C46" s="7" t="s">
        <v>1598</v>
      </c>
      <c r="D46" s="7" t="s">
        <v>1770</v>
      </c>
      <c r="E46" s="7" t="s">
        <v>1694</v>
      </c>
      <c r="F46" s="61" t="s">
        <v>532</v>
      </c>
      <c r="G46" s="7" t="s">
        <v>1600</v>
      </c>
      <c r="H46" s="71" t="s">
        <v>1717</v>
      </c>
      <c r="I46" s="71" t="s">
        <v>1718</v>
      </c>
      <c r="J46" s="61" t="s">
        <v>24</v>
      </c>
      <c r="K46" s="7" t="s">
        <v>98</v>
      </c>
      <c r="L46" s="7" t="s">
        <v>1697</v>
      </c>
      <c r="M46" s="7" t="s">
        <v>32</v>
      </c>
      <c r="N46" s="7">
        <v>4610047712</v>
      </c>
      <c r="O46" s="7">
        <v>4900049385</v>
      </c>
      <c r="P46" s="18">
        <v>7</v>
      </c>
      <c r="Q46" s="5">
        <f t="shared" si="0"/>
        <v>3555742.9432000001</v>
      </c>
      <c r="R46" s="3">
        <v>507963.27760000003</v>
      </c>
      <c r="S46" s="5">
        <v>3590.3</v>
      </c>
      <c r="T46" s="5">
        <v>5983.83</v>
      </c>
      <c r="U46" s="63">
        <v>2289.5</v>
      </c>
      <c r="V46" s="63">
        <v>2410</v>
      </c>
      <c r="W46" s="16">
        <v>8643.33</v>
      </c>
      <c r="X46" s="7">
        <v>15</v>
      </c>
      <c r="Y46" s="63">
        <v>0</v>
      </c>
      <c r="Z46" s="63">
        <v>0</v>
      </c>
      <c r="AA46" s="63">
        <v>0</v>
      </c>
      <c r="AB46" s="16">
        <v>0</v>
      </c>
      <c r="AC46" s="18">
        <v>7</v>
      </c>
      <c r="AD46" s="2">
        <f t="shared" si="1"/>
        <v>376981.5</v>
      </c>
      <c r="AE46" s="16">
        <f t="shared" si="2"/>
        <v>0</v>
      </c>
      <c r="AF46" s="27">
        <f t="shared" si="3"/>
        <v>0</v>
      </c>
      <c r="AG46" s="27">
        <f t="shared" si="4"/>
        <v>0</v>
      </c>
      <c r="AH46" s="27">
        <f t="shared" si="5"/>
        <v>0</v>
      </c>
      <c r="AI46" s="16">
        <f t="shared" si="6"/>
        <v>105</v>
      </c>
      <c r="AJ46" s="16">
        <f t="shared" si="7"/>
        <v>0</v>
      </c>
      <c r="AK46" s="16">
        <f t="shared" si="8"/>
        <v>0</v>
      </c>
      <c r="AL46" s="16">
        <f t="shared" si="9"/>
        <v>0</v>
      </c>
      <c r="AM46" s="29">
        <f t="shared" si="10"/>
        <v>0</v>
      </c>
      <c r="AN46" s="6">
        <f t="shared" si="11"/>
        <v>376981.5</v>
      </c>
      <c r="AO46" s="2">
        <f t="shared" si="12"/>
        <v>3932724.4432000001</v>
      </c>
      <c r="AP46" s="12">
        <f t="shared" si="13"/>
        <v>2.4923739551877826E-3</v>
      </c>
      <c r="AQ46" s="2">
        <f t="shared" si="14"/>
        <v>117981.73329599999</v>
      </c>
      <c r="AR46" s="30">
        <v>0</v>
      </c>
      <c r="AS46" s="30">
        <v>0</v>
      </c>
      <c r="AT46" s="12">
        <v>2E-3</v>
      </c>
      <c r="AU46" s="2">
        <f t="shared" si="15"/>
        <v>94674.182459999996</v>
      </c>
      <c r="AV46" s="2">
        <f t="shared" si="16"/>
        <v>4027398.6256599999</v>
      </c>
      <c r="AW46" s="2">
        <f t="shared" si="17"/>
        <v>13204.58565790164</v>
      </c>
      <c r="BC46" s="21">
        <f t="shared" si="22"/>
        <v>575342.66080857138</v>
      </c>
      <c r="BD46" s="21">
        <f t="shared" si="23"/>
        <v>1886.3693797002343</v>
      </c>
      <c r="BE46" s="21">
        <f t="shared" si="20"/>
        <v>5811.5420283694084</v>
      </c>
      <c r="BF46" s="22">
        <f t="shared" si="21"/>
        <v>19.054236158588228</v>
      </c>
    </row>
    <row r="47" spans="1:58" x14ac:dyDescent="0.3">
      <c r="A47" s="16">
        <v>45</v>
      </c>
      <c r="B47" s="7" t="s">
        <v>1594</v>
      </c>
      <c r="C47" s="7" t="s">
        <v>1598</v>
      </c>
      <c r="D47" s="7" t="s">
        <v>1770</v>
      </c>
      <c r="E47" s="7" t="s">
        <v>1694</v>
      </c>
      <c r="F47" s="61" t="s">
        <v>532</v>
      </c>
      <c r="G47" s="7" t="s">
        <v>1600</v>
      </c>
      <c r="H47" s="71" t="s">
        <v>1719</v>
      </c>
      <c r="I47" s="71" t="s">
        <v>109</v>
      </c>
      <c r="J47" s="61" t="s">
        <v>24</v>
      </c>
      <c r="K47" s="7" t="s">
        <v>98</v>
      </c>
      <c r="L47" s="7" t="s">
        <v>1697</v>
      </c>
      <c r="M47" s="7" t="s">
        <v>32</v>
      </c>
      <c r="N47" s="7">
        <v>4610047712</v>
      </c>
      <c r="O47" s="7">
        <v>4900049385</v>
      </c>
      <c r="P47" s="18">
        <v>7</v>
      </c>
      <c r="Q47" s="5">
        <f t="shared" si="0"/>
        <v>3555742.9432000001</v>
      </c>
      <c r="R47" s="3">
        <v>507963.27760000003</v>
      </c>
      <c r="S47" s="5">
        <v>3590.3</v>
      </c>
      <c r="T47" s="5">
        <v>5983.83</v>
      </c>
      <c r="U47" s="63">
        <v>2289.5</v>
      </c>
      <c r="V47" s="63">
        <v>2410</v>
      </c>
      <c r="W47" s="16">
        <v>8643.33</v>
      </c>
      <c r="X47" s="7">
        <v>15</v>
      </c>
      <c r="Y47" s="63">
        <v>0</v>
      </c>
      <c r="Z47" s="63">
        <v>0</v>
      </c>
      <c r="AA47" s="63">
        <v>0</v>
      </c>
      <c r="AB47" s="16">
        <v>0</v>
      </c>
      <c r="AC47" s="18">
        <v>7</v>
      </c>
      <c r="AD47" s="2">
        <f t="shared" si="1"/>
        <v>376981.5</v>
      </c>
      <c r="AE47" s="16">
        <f t="shared" si="2"/>
        <v>0</v>
      </c>
      <c r="AF47" s="27">
        <f t="shared" si="3"/>
        <v>0</v>
      </c>
      <c r="AG47" s="27">
        <f t="shared" si="4"/>
        <v>0</v>
      </c>
      <c r="AH47" s="27">
        <f t="shared" si="5"/>
        <v>0</v>
      </c>
      <c r="AI47" s="16">
        <f t="shared" si="6"/>
        <v>105</v>
      </c>
      <c r="AJ47" s="16">
        <f t="shared" si="7"/>
        <v>0</v>
      </c>
      <c r="AK47" s="16">
        <f t="shared" si="8"/>
        <v>0</v>
      </c>
      <c r="AL47" s="16">
        <f t="shared" si="9"/>
        <v>0</v>
      </c>
      <c r="AM47" s="29">
        <f t="shared" si="10"/>
        <v>0</v>
      </c>
      <c r="AN47" s="6">
        <f t="shared" si="11"/>
        <v>376981.5</v>
      </c>
      <c r="AO47" s="2">
        <f t="shared" si="12"/>
        <v>3932724.4432000001</v>
      </c>
      <c r="AP47" s="12">
        <f t="shared" si="13"/>
        <v>2.4923739551877826E-3</v>
      </c>
      <c r="AQ47" s="2">
        <f t="shared" si="14"/>
        <v>117981.73329599999</v>
      </c>
      <c r="AR47" s="30">
        <v>0</v>
      </c>
      <c r="AS47" s="30">
        <v>0</v>
      </c>
      <c r="AT47" s="12">
        <v>2E-3</v>
      </c>
      <c r="AU47" s="2">
        <f t="shared" si="15"/>
        <v>94674.182459999996</v>
      </c>
      <c r="AV47" s="2">
        <f t="shared" si="16"/>
        <v>4027398.6256599999</v>
      </c>
      <c r="AW47" s="2">
        <f t="shared" si="17"/>
        <v>13204.58565790164</v>
      </c>
      <c r="BC47" s="21">
        <f t="shared" si="22"/>
        <v>575342.66080857138</v>
      </c>
      <c r="BD47" s="21">
        <f t="shared" si="23"/>
        <v>1886.3693797002343</v>
      </c>
      <c r="BE47" s="21">
        <f t="shared" si="20"/>
        <v>5811.5420283694084</v>
      </c>
      <c r="BF47" s="22">
        <f t="shared" si="21"/>
        <v>19.054236158588228</v>
      </c>
    </row>
    <row r="48" spans="1:58" ht="12.75" customHeight="1" x14ac:dyDescent="0.3">
      <c r="A48" s="16">
        <v>46</v>
      </c>
      <c r="B48" s="7" t="s">
        <v>1594</v>
      </c>
      <c r="C48" s="7" t="s">
        <v>1598</v>
      </c>
      <c r="D48" s="7" t="s">
        <v>1770</v>
      </c>
      <c r="E48" s="7" t="s">
        <v>1694</v>
      </c>
      <c r="F48" s="61" t="s">
        <v>532</v>
      </c>
      <c r="G48" s="7" t="s">
        <v>1600</v>
      </c>
      <c r="H48" s="71" t="s">
        <v>1710</v>
      </c>
      <c r="I48" s="71" t="s">
        <v>110</v>
      </c>
      <c r="J48" s="61" t="s">
        <v>24</v>
      </c>
      <c r="K48" s="7" t="s">
        <v>98</v>
      </c>
      <c r="L48" s="7" t="s">
        <v>1697</v>
      </c>
      <c r="M48" s="7" t="s">
        <v>32</v>
      </c>
      <c r="N48" s="7">
        <v>4610047712</v>
      </c>
      <c r="O48" s="7">
        <v>4900049385</v>
      </c>
      <c r="P48" s="18">
        <v>7</v>
      </c>
      <c r="Q48" s="5">
        <f t="shared" si="0"/>
        <v>3555742.9432000001</v>
      </c>
      <c r="R48" s="3">
        <v>507963.27760000003</v>
      </c>
      <c r="S48" s="5">
        <v>3590.3</v>
      </c>
      <c r="T48" s="5">
        <v>5983.83</v>
      </c>
      <c r="U48" s="63">
        <v>2289.5</v>
      </c>
      <c r="V48" s="63">
        <v>2410</v>
      </c>
      <c r="W48" s="16">
        <v>8643.33</v>
      </c>
      <c r="X48" s="7">
        <v>15</v>
      </c>
      <c r="Y48" s="63">
        <v>0</v>
      </c>
      <c r="Z48" s="63">
        <v>0</v>
      </c>
      <c r="AA48" s="63">
        <v>0</v>
      </c>
      <c r="AB48" s="16">
        <v>0</v>
      </c>
      <c r="AC48" s="18">
        <v>7</v>
      </c>
      <c r="AD48" s="2">
        <f t="shared" si="1"/>
        <v>376981.5</v>
      </c>
      <c r="AE48" s="16">
        <f t="shared" si="2"/>
        <v>0</v>
      </c>
      <c r="AF48" s="27">
        <f t="shared" si="3"/>
        <v>0</v>
      </c>
      <c r="AG48" s="27">
        <f t="shared" si="4"/>
        <v>0</v>
      </c>
      <c r="AH48" s="27">
        <f t="shared" si="5"/>
        <v>0</v>
      </c>
      <c r="AI48" s="16">
        <f t="shared" si="6"/>
        <v>105</v>
      </c>
      <c r="AJ48" s="16">
        <f t="shared" si="7"/>
        <v>0</v>
      </c>
      <c r="AK48" s="16">
        <f t="shared" si="8"/>
        <v>0</v>
      </c>
      <c r="AL48" s="16">
        <f t="shared" si="9"/>
        <v>0</v>
      </c>
      <c r="AM48" s="29">
        <f t="shared" si="10"/>
        <v>0</v>
      </c>
      <c r="AN48" s="6">
        <f t="shared" si="11"/>
        <v>376981.5</v>
      </c>
      <c r="AO48" s="2">
        <f t="shared" si="12"/>
        <v>3932724.4432000001</v>
      </c>
      <c r="AP48" s="12">
        <f t="shared" si="13"/>
        <v>2.4923739551877826E-3</v>
      </c>
      <c r="AQ48" s="2">
        <f t="shared" si="14"/>
        <v>117981.73329599999</v>
      </c>
      <c r="AR48" s="30">
        <v>0</v>
      </c>
      <c r="AS48" s="30">
        <v>0</v>
      </c>
      <c r="AT48" s="12">
        <v>2E-3</v>
      </c>
      <c r="AU48" s="2">
        <f t="shared" si="15"/>
        <v>94674.182459999996</v>
      </c>
      <c r="AV48" s="2">
        <f t="shared" si="16"/>
        <v>4027398.6256599999</v>
      </c>
      <c r="AW48" s="2">
        <f t="shared" si="17"/>
        <v>13204.58565790164</v>
      </c>
      <c r="BC48" s="21">
        <f t="shared" si="22"/>
        <v>575342.66080857138</v>
      </c>
      <c r="BD48" s="21">
        <f t="shared" si="23"/>
        <v>1886.3693797002343</v>
      </c>
      <c r="BE48" s="21">
        <f t="shared" si="20"/>
        <v>5811.5420283694084</v>
      </c>
      <c r="BF48" s="22">
        <f t="shared" si="21"/>
        <v>19.054236158588228</v>
      </c>
    </row>
    <row r="49" spans="1:58" ht="12.75" customHeight="1" x14ac:dyDescent="0.3">
      <c r="A49" s="16">
        <v>47</v>
      </c>
      <c r="B49" s="7" t="s">
        <v>1594</v>
      </c>
      <c r="C49" s="7" t="s">
        <v>1598</v>
      </c>
      <c r="D49" s="7" t="s">
        <v>1770</v>
      </c>
      <c r="E49" s="7" t="s">
        <v>1694</v>
      </c>
      <c r="F49" s="61" t="s">
        <v>532</v>
      </c>
      <c r="G49" s="7" t="s">
        <v>1600</v>
      </c>
      <c r="H49" s="71" t="s">
        <v>1720</v>
      </c>
      <c r="I49" s="71" t="s">
        <v>1721</v>
      </c>
      <c r="J49" s="61" t="s">
        <v>24</v>
      </c>
      <c r="K49" s="7" t="s">
        <v>98</v>
      </c>
      <c r="L49" s="7" t="s">
        <v>1697</v>
      </c>
      <c r="M49" s="7" t="s">
        <v>32</v>
      </c>
      <c r="N49" s="7">
        <v>4610047712</v>
      </c>
      <c r="O49" s="7">
        <v>4900049385</v>
      </c>
      <c r="P49" s="18">
        <v>7</v>
      </c>
      <c r="Q49" s="5">
        <f t="shared" si="0"/>
        <v>3555742.9432000001</v>
      </c>
      <c r="R49" s="3">
        <v>507963.27760000003</v>
      </c>
      <c r="S49" s="5">
        <v>3590.3</v>
      </c>
      <c r="T49" s="5">
        <v>5983.83</v>
      </c>
      <c r="U49" s="63">
        <v>2289.5</v>
      </c>
      <c r="V49" s="63">
        <v>2410</v>
      </c>
      <c r="W49" s="16">
        <v>8643.33</v>
      </c>
      <c r="X49" s="7">
        <v>15</v>
      </c>
      <c r="Y49" s="63">
        <v>0</v>
      </c>
      <c r="Z49" s="63">
        <v>0</v>
      </c>
      <c r="AA49" s="63">
        <v>0</v>
      </c>
      <c r="AB49" s="16">
        <v>0</v>
      </c>
      <c r="AC49" s="18">
        <v>7</v>
      </c>
      <c r="AD49" s="2">
        <f t="shared" si="1"/>
        <v>376981.5</v>
      </c>
      <c r="AE49" s="16">
        <f t="shared" si="2"/>
        <v>0</v>
      </c>
      <c r="AF49" s="27">
        <f t="shared" si="3"/>
        <v>0</v>
      </c>
      <c r="AG49" s="27">
        <f t="shared" si="4"/>
        <v>0</v>
      </c>
      <c r="AH49" s="27">
        <f t="shared" si="5"/>
        <v>0</v>
      </c>
      <c r="AI49" s="16">
        <f t="shared" si="6"/>
        <v>105</v>
      </c>
      <c r="AJ49" s="16">
        <f t="shared" si="7"/>
        <v>0</v>
      </c>
      <c r="AK49" s="16">
        <f t="shared" si="8"/>
        <v>0</v>
      </c>
      <c r="AL49" s="16">
        <f t="shared" si="9"/>
        <v>0</v>
      </c>
      <c r="AM49" s="29">
        <f t="shared" si="10"/>
        <v>0</v>
      </c>
      <c r="AN49" s="6">
        <f t="shared" si="11"/>
        <v>376981.5</v>
      </c>
      <c r="AO49" s="2">
        <f t="shared" si="12"/>
        <v>3932724.4432000001</v>
      </c>
      <c r="AP49" s="12">
        <f t="shared" si="13"/>
        <v>2.4923739551877826E-3</v>
      </c>
      <c r="AQ49" s="2">
        <f t="shared" si="14"/>
        <v>117981.73329599999</v>
      </c>
      <c r="AR49" s="30">
        <v>0</v>
      </c>
      <c r="AS49" s="30">
        <v>0</v>
      </c>
      <c r="AT49" s="12">
        <v>2E-3</v>
      </c>
      <c r="AU49" s="2">
        <f t="shared" si="15"/>
        <v>94674.182459999996</v>
      </c>
      <c r="AV49" s="2">
        <f t="shared" si="16"/>
        <v>4027398.6256599999</v>
      </c>
      <c r="AW49" s="2">
        <f t="shared" si="17"/>
        <v>13204.58565790164</v>
      </c>
      <c r="BC49" s="21">
        <f t="shared" si="22"/>
        <v>575342.66080857138</v>
      </c>
      <c r="BD49" s="21">
        <f t="shared" si="23"/>
        <v>1886.3693797002343</v>
      </c>
      <c r="BE49" s="21">
        <f t="shared" si="20"/>
        <v>5811.5420283694084</v>
      </c>
      <c r="BF49" s="22">
        <f t="shared" si="21"/>
        <v>19.054236158588228</v>
      </c>
    </row>
    <row r="50" spans="1:58" ht="12.75" customHeight="1" x14ac:dyDescent="0.3">
      <c r="A50" s="16">
        <v>48</v>
      </c>
      <c r="B50" s="7" t="s">
        <v>1594</v>
      </c>
      <c r="C50" s="7" t="s">
        <v>1595</v>
      </c>
      <c r="D50" s="7" t="s">
        <v>1770</v>
      </c>
      <c r="E50" s="7" t="s">
        <v>1694</v>
      </c>
      <c r="F50" s="61" t="s">
        <v>532</v>
      </c>
      <c r="G50" s="7" t="s">
        <v>1596</v>
      </c>
      <c r="H50" s="71" t="s">
        <v>770</v>
      </c>
      <c r="I50" s="71" t="s">
        <v>870</v>
      </c>
      <c r="J50" s="61" t="s">
        <v>24</v>
      </c>
      <c r="K50" s="7" t="s">
        <v>98</v>
      </c>
      <c r="L50" s="7" t="s">
        <v>1595</v>
      </c>
      <c r="M50" s="7" t="s">
        <v>32</v>
      </c>
      <c r="N50" s="7">
        <v>4610047712</v>
      </c>
      <c r="O50" s="7">
        <v>4900049385</v>
      </c>
      <c r="P50" s="18">
        <v>7</v>
      </c>
      <c r="Q50" s="5">
        <f t="shared" si="0"/>
        <v>3555742.9432000001</v>
      </c>
      <c r="R50" s="3">
        <v>507963.27760000003</v>
      </c>
      <c r="S50" s="5">
        <v>3590.3</v>
      </c>
      <c r="T50" s="64">
        <v>5983.83</v>
      </c>
      <c r="U50" s="65">
        <v>2289.5</v>
      </c>
      <c r="V50" s="63">
        <v>2410</v>
      </c>
      <c r="W50" s="16">
        <v>8643.33</v>
      </c>
      <c r="X50" s="7">
        <v>15</v>
      </c>
      <c r="Y50" s="63">
        <v>0</v>
      </c>
      <c r="Z50" s="63">
        <v>0</v>
      </c>
      <c r="AA50" s="63">
        <v>0</v>
      </c>
      <c r="AB50" s="16">
        <v>0</v>
      </c>
      <c r="AC50" s="18">
        <v>7</v>
      </c>
      <c r="AD50" s="2">
        <f t="shared" si="1"/>
        <v>376981.5</v>
      </c>
      <c r="AE50" s="16">
        <f t="shared" si="2"/>
        <v>0</v>
      </c>
      <c r="AF50" s="27">
        <f t="shared" si="3"/>
        <v>0</v>
      </c>
      <c r="AG50" s="27">
        <f t="shared" si="4"/>
        <v>0</v>
      </c>
      <c r="AH50" s="27">
        <f t="shared" si="5"/>
        <v>0</v>
      </c>
      <c r="AI50" s="16">
        <f t="shared" si="6"/>
        <v>105</v>
      </c>
      <c r="AJ50" s="16">
        <f t="shared" si="7"/>
        <v>0</v>
      </c>
      <c r="AK50" s="16">
        <f t="shared" si="8"/>
        <v>0</v>
      </c>
      <c r="AL50" s="16">
        <f t="shared" si="9"/>
        <v>0</v>
      </c>
      <c r="AM50" s="29">
        <f t="shared" si="10"/>
        <v>0</v>
      </c>
      <c r="AN50" s="6">
        <f t="shared" si="11"/>
        <v>376981.5</v>
      </c>
      <c r="AO50" s="2">
        <f t="shared" si="12"/>
        <v>3932724.4432000001</v>
      </c>
      <c r="AP50" s="12">
        <f t="shared" si="13"/>
        <v>2.4923739551877826E-3</v>
      </c>
      <c r="AQ50" s="2">
        <f t="shared" si="14"/>
        <v>117981.73329599999</v>
      </c>
      <c r="AR50" s="30">
        <v>0</v>
      </c>
      <c r="AS50" s="30">
        <v>0</v>
      </c>
      <c r="AT50" s="12">
        <v>2E-3</v>
      </c>
      <c r="AU50" s="2">
        <f t="shared" si="15"/>
        <v>94674.182459999996</v>
      </c>
      <c r="AV50" s="2">
        <f t="shared" si="16"/>
        <v>4027398.6256599999</v>
      </c>
      <c r="AW50" s="2">
        <f t="shared" si="17"/>
        <v>13204.58565790164</v>
      </c>
      <c r="BC50" s="21">
        <f t="shared" si="22"/>
        <v>575342.66080857138</v>
      </c>
      <c r="BD50" s="21">
        <f t="shared" si="23"/>
        <v>1886.3693797002343</v>
      </c>
      <c r="BE50" s="21">
        <f t="shared" si="20"/>
        <v>5811.5420283694084</v>
      </c>
      <c r="BF50" s="22">
        <f t="shared" si="21"/>
        <v>19.054236158588228</v>
      </c>
    </row>
    <row r="51" spans="1:58" ht="12.75" customHeight="1" x14ac:dyDescent="0.3">
      <c r="A51" s="16">
        <v>49</v>
      </c>
      <c r="B51" s="7" t="s">
        <v>1594</v>
      </c>
      <c r="C51" s="7" t="s">
        <v>1595</v>
      </c>
      <c r="D51" s="7" t="s">
        <v>1770</v>
      </c>
      <c r="E51" s="7" t="s">
        <v>1694</v>
      </c>
      <c r="F51" s="61" t="s">
        <v>532</v>
      </c>
      <c r="G51" s="7" t="s">
        <v>1596</v>
      </c>
      <c r="H51" s="71" t="s">
        <v>1735</v>
      </c>
      <c r="I51" s="71" t="s">
        <v>1735</v>
      </c>
      <c r="J51" s="61" t="s">
        <v>24</v>
      </c>
      <c r="K51" s="7" t="s">
        <v>98</v>
      </c>
      <c r="L51" s="7" t="s">
        <v>1595</v>
      </c>
      <c r="M51" s="7" t="s">
        <v>32</v>
      </c>
      <c r="N51" s="7">
        <v>4610047712</v>
      </c>
      <c r="O51" s="7">
        <v>4900049385</v>
      </c>
      <c r="P51" s="18">
        <v>7</v>
      </c>
      <c r="Q51" s="5">
        <f t="shared" si="0"/>
        <v>3555742.9432000001</v>
      </c>
      <c r="R51" s="3">
        <v>507963.27760000003</v>
      </c>
      <c r="S51" s="5">
        <v>3590.3</v>
      </c>
      <c r="T51" s="64">
        <v>5983.83</v>
      </c>
      <c r="U51" s="65">
        <v>2289.5</v>
      </c>
      <c r="V51" s="63">
        <v>2410</v>
      </c>
      <c r="W51" s="16">
        <v>8643.33</v>
      </c>
      <c r="X51" s="7">
        <v>15</v>
      </c>
      <c r="Y51" s="63">
        <v>0</v>
      </c>
      <c r="Z51" s="63">
        <v>0</v>
      </c>
      <c r="AA51" s="63">
        <v>0</v>
      </c>
      <c r="AB51" s="16">
        <v>0</v>
      </c>
      <c r="AC51" s="18">
        <v>7</v>
      </c>
      <c r="AD51" s="2">
        <f t="shared" si="1"/>
        <v>376981.5</v>
      </c>
      <c r="AE51" s="16">
        <f t="shared" si="2"/>
        <v>0</v>
      </c>
      <c r="AF51" s="27">
        <f t="shared" si="3"/>
        <v>0</v>
      </c>
      <c r="AG51" s="27">
        <f t="shared" si="4"/>
        <v>0</v>
      </c>
      <c r="AH51" s="27">
        <f t="shared" si="5"/>
        <v>0</v>
      </c>
      <c r="AI51" s="16">
        <f t="shared" si="6"/>
        <v>105</v>
      </c>
      <c r="AJ51" s="16">
        <f t="shared" si="7"/>
        <v>0</v>
      </c>
      <c r="AK51" s="16">
        <f t="shared" si="8"/>
        <v>0</v>
      </c>
      <c r="AL51" s="16">
        <f t="shared" si="9"/>
        <v>0</v>
      </c>
      <c r="AM51" s="29">
        <f t="shared" si="10"/>
        <v>0</v>
      </c>
      <c r="AN51" s="6">
        <f t="shared" si="11"/>
        <v>376981.5</v>
      </c>
      <c r="AO51" s="2">
        <f t="shared" si="12"/>
        <v>3932724.4432000001</v>
      </c>
      <c r="AP51" s="12">
        <f t="shared" si="13"/>
        <v>2.4923739551877826E-3</v>
      </c>
      <c r="AQ51" s="2">
        <f t="shared" si="14"/>
        <v>117981.73329599999</v>
      </c>
      <c r="AR51" s="30">
        <v>0</v>
      </c>
      <c r="AS51" s="30">
        <v>0</v>
      </c>
      <c r="AT51" s="12">
        <v>2E-3</v>
      </c>
      <c r="AU51" s="2">
        <f t="shared" si="15"/>
        <v>94674.182459999996</v>
      </c>
      <c r="AV51" s="2">
        <f t="shared" si="16"/>
        <v>4027398.6256599999</v>
      </c>
      <c r="AW51" s="2">
        <f t="shared" si="17"/>
        <v>13204.58565790164</v>
      </c>
      <c r="BC51" s="21">
        <f t="shared" si="22"/>
        <v>575342.66080857138</v>
      </c>
      <c r="BD51" s="21">
        <f t="shared" si="23"/>
        <v>1886.3693797002343</v>
      </c>
      <c r="BE51" s="21">
        <f t="shared" si="20"/>
        <v>5811.5420283694084</v>
      </c>
      <c r="BF51" s="22">
        <f t="shared" si="21"/>
        <v>19.054236158588228</v>
      </c>
    </row>
    <row r="52" spans="1:58" ht="12.75" customHeight="1" x14ac:dyDescent="0.35">
      <c r="A52" s="16">
        <v>50</v>
      </c>
      <c r="B52" s="7" t="s">
        <v>1594</v>
      </c>
      <c r="C52" s="7" t="s">
        <v>1595</v>
      </c>
      <c r="D52" s="7" t="s">
        <v>1770</v>
      </c>
      <c r="E52" s="7" t="s">
        <v>1694</v>
      </c>
      <c r="F52" s="61" t="s">
        <v>532</v>
      </c>
      <c r="G52" s="7" t="s">
        <v>1596</v>
      </c>
      <c r="H52" s="71" t="s">
        <v>1169</v>
      </c>
      <c r="I52" s="71" t="s">
        <v>1597</v>
      </c>
      <c r="J52" s="61" t="s">
        <v>23</v>
      </c>
      <c r="K52" s="7" t="s">
        <v>90</v>
      </c>
      <c r="L52" s="7" t="s">
        <v>1595</v>
      </c>
      <c r="M52" s="7" t="s">
        <v>964</v>
      </c>
      <c r="N52" s="7">
        <v>4610047667</v>
      </c>
      <c r="O52" s="73">
        <v>4900049398</v>
      </c>
      <c r="P52" s="18">
        <v>7</v>
      </c>
      <c r="Q52" s="5">
        <f t="shared" si="0"/>
        <v>3555441.9432000001</v>
      </c>
      <c r="R52" s="3">
        <v>507920.27760000003</v>
      </c>
      <c r="S52" s="5">
        <v>3590.3</v>
      </c>
      <c r="T52" s="5">
        <v>5983.83</v>
      </c>
      <c r="U52" s="63">
        <v>2289.5</v>
      </c>
      <c r="V52" s="63">
        <v>2410</v>
      </c>
      <c r="W52" s="16">
        <v>8643.33</v>
      </c>
      <c r="X52" s="7">
        <v>15</v>
      </c>
      <c r="Y52" s="7">
        <v>15</v>
      </c>
      <c r="Z52" s="63">
        <v>0</v>
      </c>
      <c r="AA52" s="63">
        <v>0</v>
      </c>
      <c r="AB52" s="16">
        <v>0</v>
      </c>
      <c r="AC52" s="18">
        <v>7</v>
      </c>
      <c r="AD52" s="2">
        <f t="shared" si="1"/>
        <v>376981.5</v>
      </c>
      <c r="AE52" s="16">
        <f t="shared" si="2"/>
        <v>0</v>
      </c>
      <c r="AF52" s="27">
        <f t="shared" si="3"/>
        <v>240397.5</v>
      </c>
      <c r="AG52" s="27">
        <f t="shared" si="4"/>
        <v>0</v>
      </c>
      <c r="AH52" s="27">
        <f t="shared" si="5"/>
        <v>0</v>
      </c>
      <c r="AI52" s="16">
        <f t="shared" si="6"/>
        <v>105</v>
      </c>
      <c r="AJ52" s="16">
        <f t="shared" si="7"/>
        <v>0</v>
      </c>
      <c r="AK52" s="16">
        <f t="shared" si="8"/>
        <v>105</v>
      </c>
      <c r="AL52" s="16">
        <f t="shared" si="9"/>
        <v>0</v>
      </c>
      <c r="AM52" s="29">
        <f t="shared" si="10"/>
        <v>0</v>
      </c>
      <c r="AN52" s="6">
        <f t="shared" si="11"/>
        <v>617379</v>
      </c>
      <c r="AO52" s="2">
        <f t="shared" si="12"/>
        <v>4172820.9432000001</v>
      </c>
      <c r="AP52" s="12">
        <f t="shared" si="13"/>
        <v>2.6445357127618339E-3</v>
      </c>
      <c r="AQ52" s="2">
        <f t="shared" si="14"/>
        <v>125184.628296</v>
      </c>
      <c r="AR52" s="30">
        <v>0</v>
      </c>
      <c r="AS52" s="30">
        <v>0</v>
      </c>
      <c r="AT52" s="12">
        <v>2E-3</v>
      </c>
      <c r="AU52" s="2">
        <f t="shared" si="15"/>
        <v>94674.182459999996</v>
      </c>
      <c r="AV52" s="2">
        <f t="shared" si="16"/>
        <v>4267495.1256600004</v>
      </c>
      <c r="AW52" s="2">
        <f t="shared" si="17"/>
        <v>13991.787297245903</v>
      </c>
      <c r="BC52" s="21">
        <f t="shared" si="22"/>
        <v>609642.1608085715</v>
      </c>
      <c r="BD52" s="21">
        <f t="shared" si="23"/>
        <v>1998.8267567494147</v>
      </c>
      <c r="BE52" s="21">
        <f t="shared" si="20"/>
        <v>6158.0016243290047</v>
      </c>
      <c r="BF52" s="22">
        <f t="shared" si="21"/>
        <v>20.1901692600951</v>
      </c>
    </row>
    <row r="53" spans="1:58" ht="12.75" customHeight="1" x14ac:dyDescent="0.35">
      <c r="A53" s="16">
        <v>51</v>
      </c>
      <c r="B53" s="7" t="s">
        <v>1594</v>
      </c>
      <c r="C53" s="7" t="s">
        <v>1595</v>
      </c>
      <c r="D53" s="7" t="s">
        <v>1770</v>
      </c>
      <c r="E53" s="7" t="s">
        <v>1694</v>
      </c>
      <c r="F53" s="61" t="s">
        <v>532</v>
      </c>
      <c r="G53" s="7" t="s">
        <v>1596</v>
      </c>
      <c r="H53" s="71" t="s">
        <v>1607</v>
      </c>
      <c r="I53" s="71" t="s">
        <v>1608</v>
      </c>
      <c r="J53" s="61" t="s">
        <v>23</v>
      </c>
      <c r="K53" s="7" t="s">
        <v>91</v>
      </c>
      <c r="L53" s="7" t="s">
        <v>1595</v>
      </c>
      <c r="M53" s="7" t="s">
        <v>964</v>
      </c>
      <c r="N53" s="7">
        <v>4610047667</v>
      </c>
      <c r="O53" s="73">
        <v>4900049398</v>
      </c>
      <c r="P53" s="18">
        <v>7</v>
      </c>
      <c r="Q53" s="5">
        <f t="shared" si="0"/>
        <v>3555455.9432000001</v>
      </c>
      <c r="R53" s="3">
        <v>507922.27760000003</v>
      </c>
      <c r="S53" s="5">
        <v>3590.3</v>
      </c>
      <c r="T53" s="5">
        <v>5983.83</v>
      </c>
      <c r="U53" s="63">
        <v>2289.5</v>
      </c>
      <c r="V53" s="63">
        <v>2410</v>
      </c>
      <c r="W53" s="16">
        <v>8643.33</v>
      </c>
      <c r="X53" s="7">
        <v>15</v>
      </c>
      <c r="Y53" s="7">
        <v>15</v>
      </c>
      <c r="Z53" s="63">
        <v>0</v>
      </c>
      <c r="AA53" s="63">
        <v>0</v>
      </c>
      <c r="AB53" s="16">
        <v>0</v>
      </c>
      <c r="AC53" s="18">
        <v>7</v>
      </c>
      <c r="AD53" s="2">
        <f t="shared" si="1"/>
        <v>376981.5</v>
      </c>
      <c r="AE53" s="16">
        <f t="shared" si="2"/>
        <v>0</v>
      </c>
      <c r="AF53" s="27">
        <f t="shared" si="3"/>
        <v>240397.5</v>
      </c>
      <c r="AG53" s="27">
        <f t="shared" si="4"/>
        <v>0</v>
      </c>
      <c r="AH53" s="27">
        <f t="shared" si="5"/>
        <v>0</v>
      </c>
      <c r="AI53" s="16">
        <f t="shared" si="6"/>
        <v>105</v>
      </c>
      <c r="AJ53" s="16">
        <f t="shared" si="7"/>
        <v>0</v>
      </c>
      <c r="AK53" s="16">
        <f t="shared" si="8"/>
        <v>105</v>
      </c>
      <c r="AL53" s="16">
        <f t="shared" si="9"/>
        <v>0</v>
      </c>
      <c r="AM53" s="29">
        <f t="shared" si="10"/>
        <v>0</v>
      </c>
      <c r="AN53" s="6">
        <f t="shared" si="11"/>
        <v>617379</v>
      </c>
      <c r="AO53" s="2">
        <f t="shared" si="12"/>
        <v>4172834.9432000001</v>
      </c>
      <c r="AP53" s="12">
        <f t="shared" si="13"/>
        <v>2.6445445852968604E-3</v>
      </c>
      <c r="AQ53" s="2">
        <f t="shared" si="14"/>
        <v>125185.04829599999</v>
      </c>
      <c r="AR53" s="30">
        <v>0</v>
      </c>
      <c r="AS53" s="30">
        <v>0</v>
      </c>
      <c r="AT53" s="12">
        <v>2E-3</v>
      </c>
      <c r="AU53" s="2">
        <f t="shared" si="15"/>
        <v>94674.182459999996</v>
      </c>
      <c r="AV53" s="2">
        <f t="shared" si="16"/>
        <v>4267509.1256600004</v>
      </c>
      <c r="AW53" s="2">
        <f t="shared" si="17"/>
        <v>13991.833198885248</v>
      </c>
      <c r="BC53" s="21">
        <f t="shared" si="22"/>
        <v>609644.1608085715</v>
      </c>
      <c r="BD53" s="21">
        <f t="shared" si="23"/>
        <v>1998.8333141264641</v>
      </c>
      <c r="BE53" s="21">
        <f t="shared" si="20"/>
        <v>6158.0218263492079</v>
      </c>
      <c r="BF53" s="22">
        <f t="shared" si="21"/>
        <v>20.190235496226908</v>
      </c>
    </row>
    <row r="54" spans="1:58" ht="12.75" customHeight="1" x14ac:dyDescent="0.35">
      <c r="A54" s="16">
        <v>52</v>
      </c>
      <c r="B54" s="7" t="s">
        <v>1594</v>
      </c>
      <c r="C54" s="7" t="s">
        <v>1595</v>
      </c>
      <c r="D54" s="7" t="s">
        <v>1770</v>
      </c>
      <c r="E54" s="7" t="s">
        <v>1694</v>
      </c>
      <c r="F54" s="61" t="s">
        <v>532</v>
      </c>
      <c r="G54" s="7" t="s">
        <v>1596</v>
      </c>
      <c r="H54" s="71" t="s">
        <v>1627</v>
      </c>
      <c r="I54" s="71" t="s">
        <v>94</v>
      </c>
      <c r="J54" s="61" t="s">
        <v>24</v>
      </c>
      <c r="K54" s="7" t="s">
        <v>621</v>
      </c>
      <c r="L54" s="7" t="s">
        <v>1595</v>
      </c>
      <c r="M54" s="7" t="s">
        <v>964</v>
      </c>
      <c r="N54" s="7">
        <v>4610047667</v>
      </c>
      <c r="O54" s="73">
        <v>4900049398</v>
      </c>
      <c r="P54" s="18">
        <v>7</v>
      </c>
      <c r="Q54" s="5">
        <f t="shared" si="0"/>
        <v>3555469.9432000001</v>
      </c>
      <c r="R54" s="76">
        <v>507924.27760000003</v>
      </c>
      <c r="S54" s="5">
        <v>3590.3</v>
      </c>
      <c r="T54" s="5">
        <v>5983.83</v>
      </c>
      <c r="U54" s="63">
        <v>2289.5</v>
      </c>
      <c r="V54" s="63">
        <v>2410</v>
      </c>
      <c r="W54" s="16">
        <v>8643.33</v>
      </c>
      <c r="X54" s="7">
        <v>15</v>
      </c>
      <c r="Y54" s="63">
        <v>0</v>
      </c>
      <c r="Z54" s="63">
        <v>0</v>
      </c>
      <c r="AA54" s="63">
        <v>15</v>
      </c>
      <c r="AB54" s="16">
        <v>0</v>
      </c>
      <c r="AC54" s="18">
        <v>7</v>
      </c>
      <c r="AD54" s="2">
        <f t="shared" si="1"/>
        <v>376981.5</v>
      </c>
      <c r="AE54" s="16">
        <f t="shared" si="2"/>
        <v>0</v>
      </c>
      <c r="AF54" s="27">
        <f t="shared" si="3"/>
        <v>0</v>
      </c>
      <c r="AG54" s="27">
        <f t="shared" si="4"/>
        <v>253050</v>
      </c>
      <c r="AH54" s="27">
        <f t="shared" si="5"/>
        <v>0</v>
      </c>
      <c r="AI54" s="16">
        <f t="shared" si="6"/>
        <v>105</v>
      </c>
      <c r="AJ54" s="16">
        <f t="shared" si="7"/>
        <v>0</v>
      </c>
      <c r="AK54" s="16">
        <f t="shared" si="8"/>
        <v>0</v>
      </c>
      <c r="AL54" s="16">
        <f t="shared" si="9"/>
        <v>105</v>
      </c>
      <c r="AM54" s="29">
        <f t="shared" si="10"/>
        <v>0</v>
      </c>
      <c r="AN54" s="6">
        <f t="shared" si="11"/>
        <v>630031.5</v>
      </c>
      <c r="AO54" s="2">
        <f t="shared" si="12"/>
        <v>4185501.4432000001</v>
      </c>
      <c r="AP54" s="12">
        <f t="shared" si="13"/>
        <v>2.6525720113622624E-3</v>
      </c>
      <c r="AQ54" s="2">
        <f t="shared" si="14"/>
        <v>125565.043296</v>
      </c>
      <c r="AR54" s="30">
        <v>0</v>
      </c>
      <c r="AS54" s="30">
        <v>0</v>
      </c>
      <c r="AT54" s="12">
        <v>3.0000000000000001E-3</v>
      </c>
      <c r="AU54" s="2">
        <f t="shared" si="15"/>
        <v>142011.27369</v>
      </c>
      <c r="AV54" s="2">
        <f t="shared" si="16"/>
        <v>4327512.7168899998</v>
      </c>
      <c r="AW54" s="2">
        <f t="shared" si="17"/>
        <v>14188.566284885244</v>
      </c>
      <c r="BC54" s="21">
        <f t="shared" si="22"/>
        <v>618216.10241285712</v>
      </c>
      <c r="BD54" s="21">
        <f t="shared" si="23"/>
        <v>2026.9380406978921</v>
      </c>
      <c r="BE54" s="21">
        <f t="shared" si="20"/>
        <v>6244.6070950793655</v>
      </c>
      <c r="BF54" s="22">
        <f t="shared" si="21"/>
        <v>20.474121623211033</v>
      </c>
    </row>
    <row r="55" spans="1:58" ht="12.75" customHeight="1" x14ac:dyDescent="0.35">
      <c r="A55" s="16">
        <v>53</v>
      </c>
      <c r="B55" s="7" t="s">
        <v>1594</v>
      </c>
      <c r="C55" s="7" t="s">
        <v>1595</v>
      </c>
      <c r="D55" s="7" t="s">
        <v>1770</v>
      </c>
      <c r="E55" s="7" t="s">
        <v>1694</v>
      </c>
      <c r="F55" s="61" t="s">
        <v>532</v>
      </c>
      <c r="G55" s="7" t="s">
        <v>1596</v>
      </c>
      <c r="H55" s="71" t="s">
        <v>1628</v>
      </c>
      <c r="I55" s="71" t="s">
        <v>1629</v>
      </c>
      <c r="J55" s="61" t="s">
        <v>24</v>
      </c>
      <c r="K55" s="7" t="s">
        <v>621</v>
      </c>
      <c r="L55" s="7" t="s">
        <v>1595</v>
      </c>
      <c r="M55" s="7" t="s">
        <v>964</v>
      </c>
      <c r="N55" s="7">
        <v>4610047667</v>
      </c>
      <c r="O55" s="73">
        <v>4900049398</v>
      </c>
      <c r="P55" s="18">
        <v>7</v>
      </c>
      <c r="Q55" s="5">
        <f t="shared" si="0"/>
        <v>3555469.9432000001</v>
      </c>
      <c r="R55" s="3">
        <v>507924.27760000003</v>
      </c>
      <c r="S55" s="5">
        <v>3590.3</v>
      </c>
      <c r="T55" s="5">
        <v>5983.83</v>
      </c>
      <c r="U55" s="63">
        <v>2289.5</v>
      </c>
      <c r="V55" s="63">
        <v>2410</v>
      </c>
      <c r="W55" s="16">
        <v>8643.33</v>
      </c>
      <c r="X55" s="7">
        <v>15</v>
      </c>
      <c r="Y55" s="63">
        <v>0</v>
      </c>
      <c r="Z55" s="63">
        <v>0</v>
      </c>
      <c r="AA55" s="63">
        <v>15</v>
      </c>
      <c r="AB55" s="16">
        <v>0</v>
      </c>
      <c r="AC55" s="18">
        <v>7</v>
      </c>
      <c r="AD55" s="2">
        <f t="shared" si="1"/>
        <v>376981.5</v>
      </c>
      <c r="AE55" s="16">
        <f t="shared" si="2"/>
        <v>0</v>
      </c>
      <c r="AF55" s="27">
        <f t="shared" si="3"/>
        <v>0</v>
      </c>
      <c r="AG55" s="27">
        <f t="shared" si="4"/>
        <v>253050</v>
      </c>
      <c r="AH55" s="27">
        <f t="shared" si="5"/>
        <v>0</v>
      </c>
      <c r="AI55" s="16">
        <f t="shared" si="6"/>
        <v>105</v>
      </c>
      <c r="AJ55" s="16">
        <f t="shared" si="7"/>
        <v>0</v>
      </c>
      <c r="AK55" s="16">
        <f t="shared" si="8"/>
        <v>0</v>
      </c>
      <c r="AL55" s="16">
        <f t="shared" si="9"/>
        <v>105</v>
      </c>
      <c r="AM55" s="29">
        <f t="shared" si="10"/>
        <v>0</v>
      </c>
      <c r="AN55" s="6">
        <f t="shared" si="11"/>
        <v>630031.5</v>
      </c>
      <c r="AO55" s="2">
        <f t="shared" si="12"/>
        <v>4185501.4432000001</v>
      </c>
      <c r="AP55" s="12">
        <f t="shared" si="13"/>
        <v>2.6525720113622624E-3</v>
      </c>
      <c r="AQ55" s="2">
        <f t="shared" si="14"/>
        <v>125565.043296</v>
      </c>
      <c r="AR55" s="30">
        <v>0</v>
      </c>
      <c r="AS55" s="30">
        <v>0</v>
      </c>
      <c r="AT55" s="12">
        <v>3.0000000000000001E-3</v>
      </c>
      <c r="AU55" s="2">
        <f t="shared" si="15"/>
        <v>142011.27369</v>
      </c>
      <c r="AV55" s="2">
        <f t="shared" si="16"/>
        <v>4327512.7168899998</v>
      </c>
      <c r="AW55" s="2">
        <f t="shared" si="17"/>
        <v>14188.566284885244</v>
      </c>
      <c r="BC55" s="21">
        <f t="shared" si="22"/>
        <v>618216.10241285712</v>
      </c>
      <c r="BD55" s="21">
        <f t="shared" si="23"/>
        <v>2026.9380406978921</v>
      </c>
      <c r="BE55" s="21">
        <f t="shared" si="20"/>
        <v>6244.6070950793655</v>
      </c>
      <c r="BF55" s="22">
        <f t="shared" si="21"/>
        <v>20.474121623211033</v>
      </c>
    </row>
    <row r="56" spans="1:58" ht="12.75" customHeight="1" x14ac:dyDescent="0.35">
      <c r="A56" s="16">
        <v>54</v>
      </c>
      <c r="B56" s="7" t="s">
        <v>1594</v>
      </c>
      <c r="C56" s="7" t="s">
        <v>1595</v>
      </c>
      <c r="D56" s="7" t="s">
        <v>1770</v>
      </c>
      <c r="E56" s="7" t="s">
        <v>1694</v>
      </c>
      <c r="F56" s="61" t="s">
        <v>532</v>
      </c>
      <c r="G56" s="7" t="s">
        <v>1596</v>
      </c>
      <c r="H56" s="71" t="s">
        <v>1576</v>
      </c>
      <c r="I56" s="71" t="s">
        <v>1630</v>
      </c>
      <c r="J56" s="61" t="s">
        <v>24</v>
      </c>
      <c r="K56" s="7" t="s">
        <v>621</v>
      </c>
      <c r="L56" s="7" t="s">
        <v>1595</v>
      </c>
      <c r="M56" s="7" t="s">
        <v>964</v>
      </c>
      <c r="N56" s="7">
        <v>4610047667</v>
      </c>
      <c r="O56" s="73">
        <v>4900049398</v>
      </c>
      <c r="P56" s="18">
        <v>7</v>
      </c>
      <c r="Q56" s="5">
        <f t="shared" si="0"/>
        <v>3555469.9432000001</v>
      </c>
      <c r="R56" s="3">
        <v>507924.27760000003</v>
      </c>
      <c r="S56" s="5">
        <v>3590.3</v>
      </c>
      <c r="T56" s="5">
        <v>5983.83</v>
      </c>
      <c r="U56" s="63">
        <v>2289.5</v>
      </c>
      <c r="V56" s="63">
        <v>2410</v>
      </c>
      <c r="W56" s="16">
        <v>8643.33</v>
      </c>
      <c r="X56" s="7">
        <v>15</v>
      </c>
      <c r="Y56" s="63">
        <v>0</v>
      </c>
      <c r="Z56" s="63">
        <v>0</v>
      </c>
      <c r="AA56" s="63">
        <v>15</v>
      </c>
      <c r="AB56" s="16">
        <v>0</v>
      </c>
      <c r="AC56" s="18">
        <v>7</v>
      </c>
      <c r="AD56" s="2">
        <f t="shared" si="1"/>
        <v>376981.5</v>
      </c>
      <c r="AE56" s="16">
        <f t="shared" si="2"/>
        <v>0</v>
      </c>
      <c r="AF56" s="27">
        <f t="shared" si="3"/>
        <v>0</v>
      </c>
      <c r="AG56" s="27">
        <f t="shared" si="4"/>
        <v>253050</v>
      </c>
      <c r="AH56" s="27">
        <f t="shared" si="5"/>
        <v>0</v>
      </c>
      <c r="AI56" s="16">
        <f t="shared" si="6"/>
        <v>105</v>
      </c>
      <c r="AJ56" s="16">
        <f t="shared" si="7"/>
        <v>0</v>
      </c>
      <c r="AK56" s="16">
        <f t="shared" si="8"/>
        <v>0</v>
      </c>
      <c r="AL56" s="16">
        <f t="shared" si="9"/>
        <v>105</v>
      </c>
      <c r="AM56" s="29">
        <f t="shared" si="10"/>
        <v>0</v>
      </c>
      <c r="AN56" s="6">
        <f t="shared" si="11"/>
        <v>630031.5</v>
      </c>
      <c r="AO56" s="2">
        <f t="shared" si="12"/>
        <v>4185501.4432000001</v>
      </c>
      <c r="AP56" s="12">
        <f t="shared" si="13"/>
        <v>2.6525720113622624E-3</v>
      </c>
      <c r="AQ56" s="2">
        <f t="shared" si="14"/>
        <v>125565.043296</v>
      </c>
      <c r="AR56" s="30">
        <v>0</v>
      </c>
      <c r="AS56" s="30">
        <v>0</v>
      </c>
      <c r="AT56" s="12">
        <v>3.0000000000000001E-3</v>
      </c>
      <c r="AU56" s="2">
        <f t="shared" si="15"/>
        <v>142011.27369</v>
      </c>
      <c r="AV56" s="2">
        <f t="shared" si="16"/>
        <v>4327512.7168899998</v>
      </c>
      <c r="AW56" s="2">
        <f t="shared" si="17"/>
        <v>14188.566284885244</v>
      </c>
      <c r="BC56" s="21">
        <f t="shared" si="22"/>
        <v>618216.10241285712</v>
      </c>
      <c r="BD56" s="21">
        <f t="shared" si="23"/>
        <v>2026.9380406978921</v>
      </c>
      <c r="BE56" s="21">
        <f t="shared" si="20"/>
        <v>6244.6070950793655</v>
      </c>
      <c r="BF56" s="22">
        <f t="shared" si="21"/>
        <v>20.474121623211033</v>
      </c>
    </row>
    <row r="57" spans="1:58" ht="14.5" x14ac:dyDescent="0.35">
      <c r="A57" s="16">
        <v>55</v>
      </c>
      <c r="B57" s="7" t="s">
        <v>1594</v>
      </c>
      <c r="C57" s="7" t="s">
        <v>1595</v>
      </c>
      <c r="D57" s="7" t="s">
        <v>1770</v>
      </c>
      <c r="E57" s="7" t="s">
        <v>1694</v>
      </c>
      <c r="F57" s="61" t="s">
        <v>532</v>
      </c>
      <c r="G57" s="7" t="s">
        <v>1596</v>
      </c>
      <c r="H57" s="71" t="s">
        <v>1631</v>
      </c>
      <c r="I57" s="71" t="s">
        <v>83</v>
      </c>
      <c r="J57" s="61" t="s">
        <v>24</v>
      </c>
      <c r="K57" s="7" t="s">
        <v>621</v>
      </c>
      <c r="L57" s="7" t="s">
        <v>1595</v>
      </c>
      <c r="M57" s="7" t="s">
        <v>964</v>
      </c>
      <c r="N57" s="7">
        <v>4610047667</v>
      </c>
      <c r="O57" s="73">
        <v>4900049398</v>
      </c>
      <c r="P57" s="18">
        <v>7</v>
      </c>
      <c r="Q57" s="5">
        <f t="shared" si="0"/>
        <v>3555469.9432000001</v>
      </c>
      <c r="R57" s="3">
        <v>507924.27760000003</v>
      </c>
      <c r="S57" s="5">
        <v>3590.3</v>
      </c>
      <c r="T57" s="5">
        <v>5983.83</v>
      </c>
      <c r="U57" s="63">
        <v>2289.5</v>
      </c>
      <c r="V57" s="63">
        <v>2410</v>
      </c>
      <c r="W57" s="16">
        <v>8643.33</v>
      </c>
      <c r="X57" s="7">
        <v>15</v>
      </c>
      <c r="Y57" s="63">
        <v>0</v>
      </c>
      <c r="Z57" s="63">
        <v>0</v>
      </c>
      <c r="AA57" s="63">
        <v>15</v>
      </c>
      <c r="AB57" s="16">
        <v>0</v>
      </c>
      <c r="AC57" s="18">
        <v>7</v>
      </c>
      <c r="AD57" s="2">
        <f t="shared" si="1"/>
        <v>376981.5</v>
      </c>
      <c r="AE57" s="16">
        <f t="shared" si="2"/>
        <v>0</v>
      </c>
      <c r="AF57" s="27">
        <f t="shared" si="3"/>
        <v>0</v>
      </c>
      <c r="AG57" s="27">
        <f t="shared" si="4"/>
        <v>253050</v>
      </c>
      <c r="AH57" s="27">
        <f t="shared" si="5"/>
        <v>0</v>
      </c>
      <c r="AI57" s="16">
        <f t="shared" si="6"/>
        <v>105</v>
      </c>
      <c r="AJ57" s="16">
        <f t="shared" si="7"/>
        <v>0</v>
      </c>
      <c r="AK57" s="16">
        <f t="shared" si="8"/>
        <v>0</v>
      </c>
      <c r="AL57" s="16">
        <f t="shared" si="9"/>
        <v>105</v>
      </c>
      <c r="AM57" s="29">
        <f t="shared" si="10"/>
        <v>0</v>
      </c>
      <c r="AN57" s="6">
        <f t="shared" si="11"/>
        <v>630031.5</v>
      </c>
      <c r="AO57" s="2">
        <f t="shared" si="12"/>
        <v>4185501.4432000001</v>
      </c>
      <c r="AP57" s="12">
        <f t="shared" si="13"/>
        <v>2.6525720113622624E-3</v>
      </c>
      <c r="AQ57" s="2">
        <f t="shared" si="14"/>
        <v>125565.043296</v>
      </c>
      <c r="AR57" s="30">
        <v>0</v>
      </c>
      <c r="AS57" s="30">
        <v>0</v>
      </c>
      <c r="AT57" s="12">
        <v>3.0000000000000001E-3</v>
      </c>
      <c r="AU57" s="2">
        <f t="shared" si="15"/>
        <v>142011.27369</v>
      </c>
      <c r="AV57" s="2">
        <f t="shared" si="16"/>
        <v>4327512.7168899998</v>
      </c>
      <c r="AW57" s="2">
        <f t="shared" si="17"/>
        <v>14188.566284885244</v>
      </c>
      <c r="BC57" s="21">
        <f t="shared" si="22"/>
        <v>618216.10241285712</v>
      </c>
      <c r="BD57" s="21">
        <f t="shared" si="23"/>
        <v>2026.9380406978921</v>
      </c>
      <c r="BE57" s="21">
        <f t="shared" si="20"/>
        <v>6244.6070950793655</v>
      </c>
      <c r="BF57" s="22">
        <f t="shared" si="21"/>
        <v>20.474121623211033</v>
      </c>
    </row>
    <row r="58" spans="1:58" ht="14.5" x14ac:dyDescent="0.35">
      <c r="A58" s="16">
        <v>56</v>
      </c>
      <c r="B58" s="7" t="s">
        <v>1594</v>
      </c>
      <c r="C58" s="7" t="s">
        <v>1595</v>
      </c>
      <c r="D58" s="7" t="s">
        <v>1770</v>
      </c>
      <c r="E58" s="7" t="s">
        <v>1694</v>
      </c>
      <c r="F58" s="61" t="s">
        <v>532</v>
      </c>
      <c r="G58" s="7" t="s">
        <v>1596</v>
      </c>
      <c r="H58" s="71" t="s">
        <v>1330</v>
      </c>
      <c r="I58" s="71" t="s">
        <v>535</v>
      </c>
      <c r="J58" s="61" t="s">
        <v>23</v>
      </c>
      <c r="K58" s="7" t="s">
        <v>621</v>
      </c>
      <c r="L58" s="7" t="s">
        <v>1595</v>
      </c>
      <c r="M58" s="7" t="s">
        <v>964</v>
      </c>
      <c r="N58" s="7">
        <v>4610047667</v>
      </c>
      <c r="O58" s="73">
        <v>4900049398</v>
      </c>
      <c r="P58" s="18">
        <v>7</v>
      </c>
      <c r="Q58" s="5">
        <f t="shared" si="0"/>
        <v>3555469.9432000001</v>
      </c>
      <c r="R58" s="3">
        <v>507924.27760000003</v>
      </c>
      <c r="S58" s="5">
        <v>3590.3</v>
      </c>
      <c r="T58" s="5">
        <v>5983.83</v>
      </c>
      <c r="U58" s="63">
        <v>2289.5</v>
      </c>
      <c r="V58" s="63">
        <v>2410</v>
      </c>
      <c r="W58" s="16">
        <v>8643.33</v>
      </c>
      <c r="X58" s="7">
        <v>15</v>
      </c>
      <c r="Y58" s="63">
        <v>0</v>
      </c>
      <c r="Z58" s="63">
        <v>0</v>
      </c>
      <c r="AA58" s="63">
        <v>15</v>
      </c>
      <c r="AB58" s="16">
        <v>0</v>
      </c>
      <c r="AC58" s="18">
        <v>7</v>
      </c>
      <c r="AD58" s="2">
        <f t="shared" si="1"/>
        <v>376981.5</v>
      </c>
      <c r="AE58" s="16">
        <f t="shared" si="2"/>
        <v>0</v>
      </c>
      <c r="AF58" s="27">
        <f t="shared" si="3"/>
        <v>0</v>
      </c>
      <c r="AG58" s="27">
        <f t="shared" si="4"/>
        <v>253050</v>
      </c>
      <c r="AH58" s="27">
        <f t="shared" si="5"/>
        <v>0</v>
      </c>
      <c r="AI58" s="16">
        <f t="shared" si="6"/>
        <v>105</v>
      </c>
      <c r="AJ58" s="16">
        <f t="shared" si="7"/>
        <v>0</v>
      </c>
      <c r="AK58" s="16">
        <f t="shared" si="8"/>
        <v>0</v>
      </c>
      <c r="AL58" s="16">
        <f t="shared" si="9"/>
        <v>105</v>
      </c>
      <c r="AM58" s="29">
        <f t="shared" si="10"/>
        <v>0</v>
      </c>
      <c r="AN58" s="6">
        <f t="shared" si="11"/>
        <v>630031.5</v>
      </c>
      <c r="AO58" s="2">
        <f t="shared" si="12"/>
        <v>4185501.4432000001</v>
      </c>
      <c r="AP58" s="12">
        <f t="shared" si="13"/>
        <v>2.6525720113622624E-3</v>
      </c>
      <c r="AQ58" s="2">
        <f t="shared" si="14"/>
        <v>125565.043296</v>
      </c>
      <c r="AR58" s="30">
        <v>0</v>
      </c>
      <c r="AS58" s="30">
        <v>0</v>
      </c>
      <c r="AT58" s="12">
        <v>3.0000000000000001E-3</v>
      </c>
      <c r="AU58" s="2">
        <f t="shared" si="15"/>
        <v>142011.27369</v>
      </c>
      <c r="AV58" s="2">
        <f t="shared" si="16"/>
        <v>4327512.7168899998</v>
      </c>
      <c r="AW58" s="2">
        <f t="shared" si="17"/>
        <v>14188.566284885244</v>
      </c>
      <c r="BC58" s="21">
        <f t="shared" si="22"/>
        <v>618216.10241285712</v>
      </c>
      <c r="BD58" s="21">
        <f t="shared" si="23"/>
        <v>2026.9380406978921</v>
      </c>
      <c r="BE58" s="21">
        <f t="shared" si="20"/>
        <v>6244.6070950793655</v>
      </c>
      <c r="BF58" s="22">
        <f t="shared" si="21"/>
        <v>20.474121623211033</v>
      </c>
    </row>
    <row r="59" spans="1:58" ht="14.5" x14ac:dyDescent="0.35">
      <c r="A59" s="16">
        <v>57</v>
      </c>
      <c r="B59" s="7" t="s">
        <v>1594</v>
      </c>
      <c r="C59" s="7" t="s">
        <v>1595</v>
      </c>
      <c r="D59" s="7" t="s">
        <v>1770</v>
      </c>
      <c r="E59" s="7" t="s">
        <v>1694</v>
      </c>
      <c r="F59" s="61" t="s">
        <v>532</v>
      </c>
      <c r="G59" s="7" t="s">
        <v>1596</v>
      </c>
      <c r="H59" s="71" t="s">
        <v>1632</v>
      </c>
      <c r="I59" s="71" t="s">
        <v>1633</v>
      </c>
      <c r="J59" s="61" t="s">
        <v>23</v>
      </c>
      <c r="K59" s="7" t="s">
        <v>621</v>
      </c>
      <c r="L59" s="7" t="s">
        <v>1634</v>
      </c>
      <c r="M59" s="7" t="s">
        <v>964</v>
      </c>
      <c r="N59" s="7">
        <v>4610047667</v>
      </c>
      <c r="O59" s="73">
        <v>4900049398</v>
      </c>
      <c r="P59" s="18">
        <v>7</v>
      </c>
      <c r="Q59" s="5">
        <f t="shared" si="0"/>
        <v>3555469.9432000001</v>
      </c>
      <c r="R59" s="3">
        <v>507924.27760000003</v>
      </c>
      <c r="S59" s="5">
        <v>3590.3</v>
      </c>
      <c r="T59" s="5">
        <v>5983.83</v>
      </c>
      <c r="U59" s="63">
        <v>2289.5</v>
      </c>
      <c r="V59" s="63">
        <v>2410</v>
      </c>
      <c r="W59" s="16">
        <v>8643.33</v>
      </c>
      <c r="X59" s="7">
        <v>15</v>
      </c>
      <c r="Y59" s="63">
        <v>0</v>
      </c>
      <c r="Z59" s="63">
        <v>0</v>
      </c>
      <c r="AA59" s="63">
        <v>15</v>
      </c>
      <c r="AB59" s="16">
        <v>0</v>
      </c>
      <c r="AC59" s="18">
        <v>7</v>
      </c>
      <c r="AD59" s="2">
        <f t="shared" si="1"/>
        <v>376981.5</v>
      </c>
      <c r="AE59" s="16">
        <f t="shared" si="2"/>
        <v>0</v>
      </c>
      <c r="AF59" s="27">
        <f t="shared" si="3"/>
        <v>0</v>
      </c>
      <c r="AG59" s="27">
        <f t="shared" si="4"/>
        <v>253050</v>
      </c>
      <c r="AH59" s="27">
        <f t="shared" si="5"/>
        <v>0</v>
      </c>
      <c r="AI59" s="16">
        <f t="shared" si="6"/>
        <v>105</v>
      </c>
      <c r="AJ59" s="16">
        <f t="shared" si="7"/>
        <v>0</v>
      </c>
      <c r="AK59" s="16">
        <f t="shared" si="8"/>
        <v>0</v>
      </c>
      <c r="AL59" s="16">
        <f t="shared" si="9"/>
        <v>105</v>
      </c>
      <c r="AM59" s="29">
        <f t="shared" si="10"/>
        <v>0</v>
      </c>
      <c r="AN59" s="6">
        <f t="shared" si="11"/>
        <v>630031.5</v>
      </c>
      <c r="AO59" s="2">
        <f t="shared" si="12"/>
        <v>4185501.4432000001</v>
      </c>
      <c r="AP59" s="12">
        <f t="shared" si="13"/>
        <v>2.6525720113622624E-3</v>
      </c>
      <c r="AQ59" s="2">
        <f t="shared" si="14"/>
        <v>125565.043296</v>
      </c>
      <c r="AR59" s="30">
        <v>0</v>
      </c>
      <c r="AS59" s="30">
        <v>0</v>
      </c>
      <c r="AT59" s="12">
        <v>3.0000000000000001E-3</v>
      </c>
      <c r="AU59" s="2">
        <f t="shared" si="15"/>
        <v>142011.27369</v>
      </c>
      <c r="AV59" s="2">
        <f t="shared" si="16"/>
        <v>4327512.7168899998</v>
      </c>
      <c r="AW59" s="2">
        <f t="shared" si="17"/>
        <v>14188.566284885244</v>
      </c>
      <c r="BC59" s="21">
        <f t="shared" si="22"/>
        <v>618216.10241285712</v>
      </c>
      <c r="BD59" s="21">
        <f t="shared" si="23"/>
        <v>2026.9380406978921</v>
      </c>
      <c r="BE59" s="21">
        <f t="shared" si="20"/>
        <v>6244.6070950793655</v>
      </c>
      <c r="BF59" s="22">
        <f t="shared" si="21"/>
        <v>20.474121623211033</v>
      </c>
    </row>
    <row r="60" spans="1:58" ht="14.5" x14ac:dyDescent="0.35">
      <c r="A60" s="16">
        <v>58</v>
      </c>
      <c r="B60" s="7" t="s">
        <v>1594</v>
      </c>
      <c r="C60" s="7" t="s">
        <v>1595</v>
      </c>
      <c r="D60" s="7" t="s">
        <v>1770</v>
      </c>
      <c r="E60" s="7" t="s">
        <v>1694</v>
      </c>
      <c r="F60" s="61" t="s">
        <v>532</v>
      </c>
      <c r="G60" s="7" t="s">
        <v>1596</v>
      </c>
      <c r="H60" s="71" t="s">
        <v>1654</v>
      </c>
      <c r="I60" s="71" t="s">
        <v>1655</v>
      </c>
      <c r="J60" s="61" t="s">
        <v>23</v>
      </c>
      <c r="K60" s="7" t="s">
        <v>15</v>
      </c>
      <c r="L60" s="7" t="s">
        <v>1595</v>
      </c>
      <c r="M60" s="7" t="s">
        <v>964</v>
      </c>
      <c r="N60" s="7">
        <v>4610047667</v>
      </c>
      <c r="O60" s="73">
        <v>4900049398</v>
      </c>
      <c r="P60" s="18">
        <v>7</v>
      </c>
      <c r="Q60" s="5">
        <f t="shared" si="0"/>
        <v>3555490.9432000001</v>
      </c>
      <c r="R60" s="76">
        <v>507927.27760000003</v>
      </c>
      <c r="S60" s="5">
        <v>3590.3</v>
      </c>
      <c r="T60" s="5">
        <v>5983.83</v>
      </c>
      <c r="U60" s="63">
        <v>2289.5</v>
      </c>
      <c r="V60" s="63">
        <v>2410</v>
      </c>
      <c r="W60" s="16">
        <v>8643.33</v>
      </c>
      <c r="X60" s="7">
        <v>15</v>
      </c>
      <c r="Y60" s="63">
        <v>0</v>
      </c>
      <c r="Z60" s="63">
        <v>0</v>
      </c>
      <c r="AA60" s="63">
        <v>0</v>
      </c>
      <c r="AB60" s="16">
        <v>0</v>
      </c>
      <c r="AC60" s="18">
        <v>7</v>
      </c>
      <c r="AD60" s="2">
        <f t="shared" si="1"/>
        <v>376981.5</v>
      </c>
      <c r="AE60" s="16">
        <f t="shared" si="2"/>
        <v>0</v>
      </c>
      <c r="AF60" s="27">
        <f t="shared" si="3"/>
        <v>0</v>
      </c>
      <c r="AG60" s="27">
        <f t="shared" si="4"/>
        <v>0</v>
      </c>
      <c r="AH60" s="27">
        <f t="shared" si="5"/>
        <v>0</v>
      </c>
      <c r="AI60" s="16">
        <f t="shared" si="6"/>
        <v>105</v>
      </c>
      <c r="AJ60" s="16">
        <f t="shared" si="7"/>
        <v>0</v>
      </c>
      <c r="AK60" s="16">
        <f t="shared" si="8"/>
        <v>0</v>
      </c>
      <c r="AL60" s="16">
        <f t="shared" si="9"/>
        <v>0</v>
      </c>
      <c r="AM60" s="29">
        <f t="shared" si="10"/>
        <v>0</v>
      </c>
      <c r="AN60" s="6">
        <f t="shared" si="11"/>
        <v>376981.5</v>
      </c>
      <c r="AO60" s="2">
        <f t="shared" si="12"/>
        <v>3932472.4432000001</v>
      </c>
      <c r="AP60" s="12">
        <f t="shared" si="13"/>
        <v>2.4922142495573023E-3</v>
      </c>
      <c r="AQ60" s="2">
        <f t="shared" si="14"/>
        <v>117974.17329599999</v>
      </c>
      <c r="AR60" s="30">
        <v>0</v>
      </c>
      <c r="AS60" s="30">
        <v>0</v>
      </c>
      <c r="AT60" s="12">
        <v>2E-3</v>
      </c>
      <c r="AU60" s="2">
        <f t="shared" si="15"/>
        <v>94674.182459999996</v>
      </c>
      <c r="AV60" s="2">
        <f t="shared" si="16"/>
        <v>4027146.6256599999</v>
      </c>
      <c r="AW60" s="2">
        <f t="shared" si="17"/>
        <v>13203.759428393443</v>
      </c>
      <c r="BC60" s="21">
        <f t="shared" si="22"/>
        <v>575306.66080857138</v>
      </c>
      <c r="BD60" s="21">
        <f t="shared" si="23"/>
        <v>1886.2513469133489</v>
      </c>
      <c r="BE60" s="21">
        <f t="shared" si="20"/>
        <v>5811.1783920057715</v>
      </c>
      <c r="BF60" s="22">
        <f t="shared" si="21"/>
        <v>19.053043908215646</v>
      </c>
    </row>
    <row r="61" spans="1:58" ht="14.5" x14ac:dyDescent="0.35">
      <c r="A61" s="16">
        <v>59</v>
      </c>
      <c r="B61" s="7" t="s">
        <v>1594</v>
      </c>
      <c r="C61" s="7" t="s">
        <v>1595</v>
      </c>
      <c r="D61" s="7" t="s">
        <v>1770</v>
      </c>
      <c r="E61" s="7" t="s">
        <v>1694</v>
      </c>
      <c r="F61" s="61" t="s">
        <v>532</v>
      </c>
      <c r="G61" s="7" t="s">
        <v>1596</v>
      </c>
      <c r="H61" s="71" t="s">
        <v>1656</v>
      </c>
      <c r="I61" s="71" t="s">
        <v>1657</v>
      </c>
      <c r="J61" s="61" t="s">
        <v>23</v>
      </c>
      <c r="K61" s="7" t="s">
        <v>15</v>
      </c>
      <c r="L61" s="7" t="s">
        <v>1595</v>
      </c>
      <c r="M61" s="7" t="s">
        <v>964</v>
      </c>
      <c r="N61" s="7">
        <v>4610047667</v>
      </c>
      <c r="O61" s="73">
        <v>4900049398</v>
      </c>
      <c r="P61" s="18">
        <v>7</v>
      </c>
      <c r="Q61" s="5">
        <f t="shared" si="0"/>
        <v>3555490.9432000001</v>
      </c>
      <c r="R61" s="76">
        <v>507927.27760000003</v>
      </c>
      <c r="S61" s="5">
        <v>3590.3</v>
      </c>
      <c r="T61" s="5">
        <v>5983.83</v>
      </c>
      <c r="U61" s="63">
        <v>2289.5</v>
      </c>
      <c r="V61" s="63">
        <v>2410</v>
      </c>
      <c r="W61" s="16">
        <v>8643.33</v>
      </c>
      <c r="X61" s="7">
        <v>15</v>
      </c>
      <c r="Y61" s="63">
        <v>0</v>
      </c>
      <c r="Z61" s="63">
        <v>0</v>
      </c>
      <c r="AA61" s="63">
        <v>0</v>
      </c>
      <c r="AB61" s="16">
        <v>0</v>
      </c>
      <c r="AC61" s="18">
        <v>7</v>
      </c>
      <c r="AD61" s="2">
        <f t="shared" si="1"/>
        <v>376981.5</v>
      </c>
      <c r="AE61" s="16">
        <f t="shared" si="2"/>
        <v>0</v>
      </c>
      <c r="AF61" s="27">
        <f t="shared" si="3"/>
        <v>0</v>
      </c>
      <c r="AG61" s="27">
        <f t="shared" si="4"/>
        <v>0</v>
      </c>
      <c r="AH61" s="27">
        <f t="shared" si="5"/>
        <v>0</v>
      </c>
      <c r="AI61" s="16">
        <f t="shared" si="6"/>
        <v>105</v>
      </c>
      <c r="AJ61" s="16">
        <f t="shared" si="7"/>
        <v>0</v>
      </c>
      <c r="AK61" s="16">
        <f t="shared" si="8"/>
        <v>0</v>
      </c>
      <c r="AL61" s="16">
        <f t="shared" si="9"/>
        <v>0</v>
      </c>
      <c r="AM61" s="29">
        <f t="shared" si="10"/>
        <v>0</v>
      </c>
      <c r="AN61" s="6">
        <f t="shared" si="11"/>
        <v>376981.5</v>
      </c>
      <c r="AO61" s="2">
        <f t="shared" si="12"/>
        <v>3932472.4432000001</v>
      </c>
      <c r="AP61" s="12">
        <f t="shared" si="13"/>
        <v>2.4922142495573023E-3</v>
      </c>
      <c r="AQ61" s="2">
        <f t="shared" si="14"/>
        <v>117974.17329599999</v>
      </c>
      <c r="AR61" s="30">
        <v>0</v>
      </c>
      <c r="AS61" s="30">
        <v>0</v>
      </c>
      <c r="AT61" s="12">
        <v>2E-3</v>
      </c>
      <c r="AU61" s="2">
        <f t="shared" si="15"/>
        <v>94674.182459999996</v>
      </c>
      <c r="AV61" s="2">
        <f t="shared" si="16"/>
        <v>4027146.6256599999</v>
      </c>
      <c r="AW61" s="2">
        <f t="shared" si="17"/>
        <v>13203.759428393443</v>
      </c>
      <c r="BC61" s="21">
        <f t="shared" si="22"/>
        <v>575306.66080857138</v>
      </c>
      <c r="BD61" s="21">
        <f t="shared" si="23"/>
        <v>1886.2513469133489</v>
      </c>
      <c r="BE61" s="21">
        <f t="shared" si="20"/>
        <v>5811.1783920057715</v>
      </c>
      <c r="BF61" s="22">
        <f t="shared" si="21"/>
        <v>19.053043908215646</v>
      </c>
    </row>
    <row r="62" spans="1:58" ht="14.5" x14ac:dyDescent="0.35">
      <c r="A62" s="16">
        <v>60</v>
      </c>
      <c r="B62" s="7" t="s">
        <v>1594</v>
      </c>
      <c r="C62" s="7" t="s">
        <v>1595</v>
      </c>
      <c r="D62" s="7" t="s">
        <v>1770</v>
      </c>
      <c r="E62" s="7" t="s">
        <v>1694</v>
      </c>
      <c r="F62" s="61" t="s">
        <v>532</v>
      </c>
      <c r="G62" s="7" t="s">
        <v>1596</v>
      </c>
      <c r="H62" s="71" t="s">
        <v>1670</v>
      </c>
      <c r="I62" s="71" t="s">
        <v>1671</v>
      </c>
      <c r="J62" s="61" t="s">
        <v>24</v>
      </c>
      <c r="K62" s="7" t="s">
        <v>708</v>
      </c>
      <c r="L62" s="7" t="s">
        <v>1595</v>
      </c>
      <c r="M62" s="7" t="s">
        <v>964</v>
      </c>
      <c r="N62" s="7">
        <v>4610047667</v>
      </c>
      <c r="O62" s="73">
        <v>4900049398</v>
      </c>
      <c r="P62" s="18">
        <v>7</v>
      </c>
      <c r="Q62" s="5">
        <f t="shared" si="0"/>
        <v>3555518.9432000001</v>
      </c>
      <c r="R62" s="3">
        <v>507931.27760000003</v>
      </c>
      <c r="S62" s="5">
        <v>3590.3</v>
      </c>
      <c r="T62" s="5">
        <v>5983.83</v>
      </c>
      <c r="U62" s="63">
        <v>2289.5</v>
      </c>
      <c r="V62" s="63">
        <v>2410</v>
      </c>
      <c r="W62" s="16">
        <v>8643.33</v>
      </c>
      <c r="X62" s="7">
        <v>15</v>
      </c>
      <c r="Y62" s="63">
        <v>0</v>
      </c>
      <c r="Z62" s="63">
        <v>0</v>
      </c>
      <c r="AA62" s="63">
        <v>0</v>
      </c>
      <c r="AB62" s="16">
        <v>0</v>
      </c>
      <c r="AC62" s="18">
        <v>7</v>
      </c>
      <c r="AD62" s="2">
        <f t="shared" si="1"/>
        <v>376981.5</v>
      </c>
      <c r="AE62" s="16">
        <f t="shared" si="2"/>
        <v>0</v>
      </c>
      <c r="AF62" s="27">
        <f t="shared" si="3"/>
        <v>0</v>
      </c>
      <c r="AG62" s="27">
        <f t="shared" si="4"/>
        <v>0</v>
      </c>
      <c r="AH62" s="27">
        <f t="shared" si="5"/>
        <v>0</v>
      </c>
      <c r="AI62" s="16">
        <f t="shared" si="6"/>
        <v>105</v>
      </c>
      <c r="AJ62" s="16">
        <f t="shared" si="7"/>
        <v>0</v>
      </c>
      <c r="AK62" s="16">
        <f t="shared" si="8"/>
        <v>0</v>
      </c>
      <c r="AL62" s="16">
        <f t="shared" si="9"/>
        <v>0</v>
      </c>
      <c r="AM62" s="29">
        <f t="shared" si="10"/>
        <v>0</v>
      </c>
      <c r="AN62" s="6">
        <f t="shared" si="11"/>
        <v>376981.5</v>
      </c>
      <c r="AO62" s="2">
        <f t="shared" si="12"/>
        <v>3932500.4432000001</v>
      </c>
      <c r="AP62" s="12">
        <f t="shared" si="13"/>
        <v>2.4922319946273559E-3</v>
      </c>
      <c r="AQ62" s="2">
        <f t="shared" si="14"/>
        <v>117975.013296</v>
      </c>
      <c r="AR62" s="30">
        <v>0</v>
      </c>
      <c r="AS62" s="30">
        <v>0</v>
      </c>
      <c r="AT62" s="12">
        <v>2E-3</v>
      </c>
      <c r="AU62" s="2">
        <f t="shared" si="15"/>
        <v>94674.182459999996</v>
      </c>
      <c r="AV62" s="2">
        <f t="shared" si="16"/>
        <v>4027174.6256599999</v>
      </c>
      <c r="AW62" s="2">
        <f t="shared" si="17"/>
        <v>13203.851231672132</v>
      </c>
      <c r="BC62" s="21">
        <f t="shared" si="22"/>
        <v>575310.66080857138</v>
      </c>
      <c r="BD62" s="21">
        <f t="shared" si="23"/>
        <v>1886.2644616674474</v>
      </c>
      <c r="BE62" s="21">
        <f t="shared" si="20"/>
        <v>5811.2187960461752</v>
      </c>
      <c r="BF62" s="22">
        <f t="shared" si="21"/>
        <v>19.053176380479268</v>
      </c>
    </row>
    <row r="63" spans="1:58" ht="14.5" x14ac:dyDescent="0.35">
      <c r="A63" s="16">
        <v>61</v>
      </c>
      <c r="B63" s="7" t="s">
        <v>1594</v>
      </c>
      <c r="C63" s="7" t="s">
        <v>1595</v>
      </c>
      <c r="D63" s="7" t="s">
        <v>1770</v>
      </c>
      <c r="E63" s="7" t="s">
        <v>1725</v>
      </c>
      <c r="F63" s="61" t="s">
        <v>532</v>
      </c>
      <c r="G63" s="7" t="s">
        <v>1596</v>
      </c>
      <c r="H63" s="71" t="s">
        <v>1726</v>
      </c>
      <c r="I63" s="71" t="s">
        <v>57</v>
      </c>
      <c r="J63" s="61" t="s">
        <v>24</v>
      </c>
      <c r="K63" s="7" t="s">
        <v>14</v>
      </c>
      <c r="L63" s="7" t="s">
        <v>1595</v>
      </c>
      <c r="M63" s="7" t="s">
        <v>964</v>
      </c>
      <c r="N63" s="7">
        <v>4610047667</v>
      </c>
      <c r="O63" s="73">
        <v>4900049398</v>
      </c>
      <c r="P63" s="18">
        <v>7</v>
      </c>
      <c r="Q63" s="5">
        <f t="shared" si="0"/>
        <v>3555714.9432000001</v>
      </c>
      <c r="R63" s="3">
        <v>507959.27760000003</v>
      </c>
      <c r="S63" s="5">
        <v>3590.3</v>
      </c>
      <c r="T63" s="64">
        <v>5983.83</v>
      </c>
      <c r="U63" s="65">
        <v>2289.5</v>
      </c>
      <c r="V63" s="63">
        <v>2410</v>
      </c>
      <c r="W63" s="16">
        <v>8643.33</v>
      </c>
      <c r="X63" s="7">
        <v>15</v>
      </c>
      <c r="Y63" s="63">
        <v>0</v>
      </c>
      <c r="Z63" s="63">
        <v>0</v>
      </c>
      <c r="AA63" s="63">
        <v>0</v>
      </c>
      <c r="AB63" s="16">
        <v>0</v>
      </c>
      <c r="AC63" s="18">
        <v>7</v>
      </c>
      <c r="AD63" s="2">
        <f t="shared" si="1"/>
        <v>376981.5</v>
      </c>
      <c r="AE63" s="16">
        <f t="shared" si="2"/>
        <v>0</v>
      </c>
      <c r="AF63" s="27">
        <f t="shared" si="3"/>
        <v>0</v>
      </c>
      <c r="AG63" s="27">
        <f t="shared" si="4"/>
        <v>0</v>
      </c>
      <c r="AH63" s="27">
        <f t="shared" si="5"/>
        <v>0</v>
      </c>
      <c r="AI63" s="16">
        <f t="shared" si="6"/>
        <v>105</v>
      </c>
      <c r="AJ63" s="16">
        <f t="shared" si="7"/>
        <v>0</v>
      </c>
      <c r="AK63" s="16">
        <f t="shared" si="8"/>
        <v>0</v>
      </c>
      <c r="AL63" s="16">
        <f t="shared" si="9"/>
        <v>0</v>
      </c>
      <c r="AM63" s="29">
        <f t="shared" si="10"/>
        <v>0</v>
      </c>
      <c r="AN63" s="6">
        <f t="shared" si="11"/>
        <v>376981.5</v>
      </c>
      <c r="AO63" s="2">
        <f t="shared" si="12"/>
        <v>3932696.4432000001</v>
      </c>
      <c r="AP63" s="12">
        <f t="shared" si="13"/>
        <v>2.4923562101177295E-3</v>
      </c>
      <c r="AQ63" s="2">
        <f t="shared" si="14"/>
        <v>117980.89329599999</v>
      </c>
      <c r="AR63" s="30">
        <v>0</v>
      </c>
      <c r="AS63" s="30">
        <v>0</v>
      </c>
      <c r="AT63" s="12">
        <v>2E-3</v>
      </c>
      <c r="AU63" s="2">
        <f t="shared" si="15"/>
        <v>94674.182459999996</v>
      </c>
      <c r="AV63" s="2">
        <f t="shared" si="16"/>
        <v>4027370.6256599999</v>
      </c>
      <c r="AW63" s="2">
        <f t="shared" si="17"/>
        <v>13204.493854622951</v>
      </c>
      <c r="BC63" s="21">
        <f t="shared" si="22"/>
        <v>575338.66080857138</v>
      </c>
      <c r="BD63" s="21">
        <f t="shared" si="23"/>
        <v>1886.356264946136</v>
      </c>
      <c r="BE63" s="21">
        <f t="shared" si="20"/>
        <v>5811.5016243290047</v>
      </c>
      <c r="BF63" s="22">
        <f t="shared" si="21"/>
        <v>19.054103686324606</v>
      </c>
    </row>
    <row r="64" spans="1:58" ht="14.5" x14ac:dyDescent="0.35">
      <c r="A64" s="16">
        <v>62</v>
      </c>
      <c r="B64" s="7" t="s">
        <v>1594</v>
      </c>
      <c r="C64" s="7" t="s">
        <v>1595</v>
      </c>
      <c r="D64" s="7" t="s">
        <v>1770</v>
      </c>
      <c r="E64" s="7" t="s">
        <v>1725</v>
      </c>
      <c r="F64" s="61" t="s">
        <v>532</v>
      </c>
      <c r="G64" s="7" t="s">
        <v>1596</v>
      </c>
      <c r="H64" s="71" t="s">
        <v>1729</v>
      </c>
      <c r="I64" s="71" t="s">
        <v>1730</v>
      </c>
      <c r="J64" s="61" t="s">
        <v>24</v>
      </c>
      <c r="K64" s="7" t="s">
        <v>16</v>
      </c>
      <c r="L64" s="7" t="s">
        <v>1595</v>
      </c>
      <c r="M64" s="7" t="s">
        <v>964</v>
      </c>
      <c r="N64" s="7">
        <v>4610047667</v>
      </c>
      <c r="O64" s="73">
        <v>4900049398</v>
      </c>
      <c r="P64" s="18">
        <v>7</v>
      </c>
      <c r="Q64" s="5">
        <f t="shared" si="0"/>
        <v>3555504.9432000001</v>
      </c>
      <c r="R64" s="3">
        <v>507929.27760000003</v>
      </c>
      <c r="S64" s="5">
        <v>3590.3</v>
      </c>
      <c r="T64" s="64">
        <v>5983.83</v>
      </c>
      <c r="U64" s="65">
        <v>2289.5</v>
      </c>
      <c r="V64" s="63">
        <v>2410</v>
      </c>
      <c r="W64" s="16">
        <v>8643.33</v>
      </c>
      <c r="X64" s="7">
        <v>15</v>
      </c>
      <c r="Y64" s="63">
        <v>0</v>
      </c>
      <c r="Z64" s="63">
        <v>0</v>
      </c>
      <c r="AA64" s="63">
        <v>0</v>
      </c>
      <c r="AB64" s="16">
        <v>0</v>
      </c>
      <c r="AC64" s="18">
        <v>7</v>
      </c>
      <c r="AD64" s="2">
        <f t="shared" si="1"/>
        <v>376981.5</v>
      </c>
      <c r="AE64" s="16">
        <f t="shared" si="2"/>
        <v>0</v>
      </c>
      <c r="AF64" s="27">
        <f t="shared" si="3"/>
        <v>0</v>
      </c>
      <c r="AG64" s="27">
        <f t="shared" si="4"/>
        <v>0</v>
      </c>
      <c r="AH64" s="27">
        <f t="shared" si="5"/>
        <v>0</v>
      </c>
      <c r="AI64" s="16">
        <f t="shared" si="6"/>
        <v>105</v>
      </c>
      <c r="AJ64" s="16">
        <f t="shared" si="7"/>
        <v>0</v>
      </c>
      <c r="AK64" s="16">
        <f t="shared" si="8"/>
        <v>0</v>
      </c>
      <c r="AL64" s="16">
        <f t="shared" si="9"/>
        <v>0</v>
      </c>
      <c r="AM64" s="29">
        <f t="shared" si="10"/>
        <v>0</v>
      </c>
      <c r="AN64" s="6">
        <f t="shared" si="11"/>
        <v>376981.5</v>
      </c>
      <c r="AO64" s="2">
        <f t="shared" si="12"/>
        <v>3932486.4432000001</v>
      </c>
      <c r="AP64" s="12">
        <f t="shared" si="13"/>
        <v>2.4922231220923289E-3</v>
      </c>
      <c r="AQ64" s="2">
        <f t="shared" si="14"/>
        <v>117974.59329599999</v>
      </c>
      <c r="AR64" s="30">
        <v>0</v>
      </c>
      <c r="AS64" s="30">
        <v>0</v>
      </c>
      <c r="AT64" s="12">
        <v>2E-3</v>
      </c>
      <c r="AU64" s="2">
        <f t="shared" si="15"/>
        <v>94674.182459999996</v>
      </c>
      <c r="AV64" s="2">
        <f t="shared" si="16"/>
        <v>4027160.6256599999</v>
      </c>
      <c r="AW64" s="2">
        <f t="shared" si="17"/>
        <v>13203.805330032787</v>
      </c>
      <c r="BC64" s="21">
        <f t="shared" si="22"/>
        <v>575308.66080857138</v>
      </c>
      <c r="BD64" s="21">
        <f t="shared" si="23"/>
        <v>1886.2579042903981</v>
      </c>
      <c r="BE64" s="21">
        <f t="shared" si="20"/>
        <v>5811.1985940259738</v>
      </c>
      <c r="BF64" s="22">
        <f t="shared" si="21"/>
        <v>19.053110144347457</v>
      </c>
    </row>
    <row r="65" spans="1:58" ht="14.5" x14ac:dyDescent="0.35">
      <c r="A65" s="16">
        <v>63</v>
      </c>
      <c r="B65" s="7" t="s">
        <v>1594</v>
      </c>
      <c r="C65" s="7" t="s">
        <v>1595</v>
      </c>
      <c r="D65" s="7" t="s">
        <v>1770</v>
      </c>
      <c r="E65" s="7" t="s">
        <v>1725</v>
      </c>
      <c r="F65" s="61" t="s">
        <v>532</v>
      </c>
      <c r="G65" s="7" t="s">
        <v>1596</v>
      </c>
      <c r="H65" s="71" t="s">
        <v>1731</v>
      </c>
      <c r="I65" s="71" t="s">
        <v>591</v>
      </c>
      <c r="J65" s="61" t="s">
        <v>24</v>
      </c>
      <c r="K65" s="7" t="s">
        <v>16</v>
      </c>
      <c r="L65" s="7" t="s">
        <v>1595</v>
      </c>
      <c r="M65" s="7" t="s">
        <v>964</v>
      </c>
      <c r="N65" s="7">
        <v>4610047667</v>
      </c>
      <c r="O65" s="73">
        <v>4900049398</v>
      </c>
      <c r="P65" s="18">
        <v>7</v>
      </c>
      <c r="Q65" s="5">
        <f t="shared" si="0"/>
        <v>3555504.9432000001</v>
      </c>
      <c r="R65" s="3">
        <v>507929.27760000003</v>
      </c>
      <c r="S65" s="5">
        <v>3590.3</v>
      </c>
      <c r="T65" s="64">
        <v>5983.83</v>
      </c>
      <c r="U65" s="65">
        <v>2289.5</v>
      </c>
      <c r="V65" s="63">
        <v>2410</v>
      </c>
      <c r="W65" s="16">
        <v>8643.33</v>
      </c>
      <c r="X65" s="7">
        <v>15</v>
      </c>
      <c r="Y65" s="63">
        <v>0</v>
      </c>
      <c r="Z65" s="63">
        <v>0</v>
      </c>
      <c r="AA65" s="63">
        <v>0</v>
      </c>
      <c r="AB65" s="16">
        <v>0</v>
      </c>
      <c r="AC65" s="18">
        <v>7</v>
      </c>
      <c r="AD65" s="2">
        <f t="shared" si="1"/>
        <v>376981.5</v>
      </c>
      <c r="AE65" s="16">
        <f t="shared" si="2"/>
        <v>0</v>
      </c>
      <c r="AF65" s="27">
        <f t="shared" si="3"/>
        <v>0</v>
      </c>
      <c r="AG65" s="27">
        <f t="shared" si="4"/>
        <v>0</v>
      </c>
      <c r="AH65" s="27">
        <f t="shared" si="5"/>
        <v>0</v>
      </c>
      <c r="AI65" s="16">
        <f t="shared" si="6"/>
        <v>105</v>
      </c>
      <c r="AJ65" s="16">
        <f t="shared" si="7"/>
        <v>0</v>
      </c>
      <c r="AK65" s="16">
        <f t="shared" si="8"/>
        <v>0</v>
      </c>
      <c r="AL65" s="16">
        <f t="shared" si="9"/>
        <v>0</v>
      </c>
      <c r="AM65" s="29">
        <f t="shared" si="10"/>
        <v>0</v>
      </c>
      <c r="AN65" s="6">
        <f t="shared" si="11"/>
        <v>376981.5</v>
      </c>
      <c r="AO65" s="2">
        <f t="shared" si="12"/>
        <v>3932486.4432000001</v>
      </c>
      <c r="AP65" s="12">
        <f t="shared" si="13"/>
        <v>2.4922231220923289E-3</v>
      </c>
      <c r="AQ65" s="2">
        <f t="shared" si="14"/>
        <v>117974.59329599999</v>
      </c>
      <c r="AR65" s="30">
        <v>0</v>
      </c>
      <c r="AS65" s="30">
        <v>0</v>
      </c>
      <c r="AT65" s="12">
        <v>2E-3</v>
      </c>
      <c r="AU65" s="2">
        <f t="shared" si="15"/>
        <v>94674.182459999996</v>
      </c>
      <c r="AV65" s="2">
        <f t="shared" si="16"/>
        <v>4027160.6256599999</v>
      </c>
      <c r="AW65" s="2">
        <f t="shared" si="17"/>
        <v>13203.805330032787</v>
      </c>
      <c r="BC65" s="21">
        <f t="shared" si="22"/>
        <v>575308.66080857138</v>
      </c>
      <c r="BD65" s="21">
        <f t="shared" si="23"/>
        <v>1886.2579042903981</v>
      </c>
      <c r="BE65" s="21">
        <f t="shared" si="20"/>
        <v>5811.1985940259738</v>
      </c>
      <c r="BF65" s="22">
        <f t="shared" si="21"/>
        <v>19.053110144347457</v>
      </c>
    </row>
    <row r="66" spans="1:58" x14ac:dyDescent="0.3">
      <c r="A66" s="16">
        <v>64</v>
      </c>
      <c r="B66" s="7" t="s">
        <v>1594</v>
      </c>
      <c r="C66" s="7" t="s">
        <v>1595</v>
      </c>
      <c r="D66" s="7" t="s">
        <v>1770</v>
      </c>
      <c r="E66" s="7" t="s">
        <v>1725</v>
      </c>
      <c r="F66" s="61" t="s">
        <v>532</v>
      </c>
      <c r="G66" s="7" t="s">
        <v>1596</v>
      </c>
      <c r="H66" s="71" t="s">
        <v>1732</v>
      </c>
      <c r="I66" s="71" t="s">
        <v>1733</v>
      </c>
      <c r="J66" s="61" t="s">
        <v>24</v>
      </c>
      <c r="K66" s="7" t="s">
        <v>100</v>
      </c>
      <c r="L66" s="7" t="s">
        <v>1595</v>
      </c>
      <c r="M66" s="7" t="s">
        <v>32</v>
      </c>
      <c r="N66" s="7">
        <v>4610047712</v>
      </c>
      <c r="O66" s="7">
        <v>4900049385</v>
      </c>
      <c r="P66" s="18">
        <v>7</v>
      </c>
      <c r="Q66" s="5">
        <f t="shared" si="0"/>
        <v>3555966.9432000001</v>
      </c>
      <c r="R66" s="3">
        <v>507995.27760000003</v>
      </c>
      <c r="S66" s="5">
        <v>3590.3</v>
      </c>
      <c r="T66" s="64">
        <v>5983.83</v>
      </c>
      <c r="U66" s="65">
        <v>2289.5</v>
      </c>
      <c r="V66" s="63">
        <v>2410</v>
      </c>
      <c r="W66" s="16">
        <v>8643.33</v>
      </c>
      <c r="X66" s="7">
        <v>15</v>
      </c>
      <c r="Y66" s="63">
        <v>0</v>
      </c>
      <c r="Z66" s="63">
        <v>0</v>
      </c>
      <c r="AA66" s="63">
        <v>0</v>
      </c>
      <c r="AB66" s="16">
        <v>0</v>
      </c>
      <c r="AC66" s="18">
        <v>7</v>
      </c>
      <c r="AD66" s="2">
        <f t="shared" si="1"/>
        <v>376981.5</v>
      </c>
      <c r="AE66" s="16">
        <f t="shared" si="2"/>
        <v>0</v>
      </c>
      <c r="AF66" s="27">
        <f t="shared" si="3"/>
        <v>0</v>
      </c>
      <c r="AG66" s="27">
        <f t="shared" si="4"/>
        <v>0</v>
      </c>
      <c r="AH66" s="27">
        <f t="shared" si="5"/>
        <v>0</v>
      </c>
      <c r="AI66" s="16">
        <f t="shared" si="6"/>
        <v>105</v>
      </c>
      <c r="AJ66" s="16">
        <f t="shared" si="7"/>
        <v>0</v>
      </c>
      <c r="AK66" s="16">
        <f t="shared" si="8"/>
        <v>0</v>
      </c>
      <c r="AL66" s="16">
        <f t="shared" si="9"/>
        <v>0</v>
      </c>
      <c r="AM66" s="29">
        <f t="shared" si="10"/>
        <v>0</v>
      </c>
      <c r="AN66" s="6">
        <f t="shared" si="11"/>
        <v>376981.5</v>
      </c>
      <c r="AO66" s="2">
        <f t="shared" si="12"/>
        <v>3932948.4432000001</v>
      </c>
      <c r="AP66" s="12">
        <f t="shared" si="13"/>
        <v>2.4925159157482097E-3</v>
      </c>
      <c r="AQ66" s="2">
        <f t="shared" si="14"/>
        <v>117988.45329599999</v>
      </c>
      <c r="AR66" s="30">
        <v>0</v>
      </c>
      <c r="AS66" s="30">
        <v>0</v>
      </c>
      <c r="AT66" s="12">
        <v>2E-3</v>
      </c>
      <c r="AU66" s="2">
        <f t="shared" si="15"/>
        <v>94674.182459999996</v>
      </c>
      <c r="AV66" s="2">
        <f t="shared" si="16"/>
        <v>4027622.6256599999</v>
      </c>
      <c r="AW66" s="2">
        <f t="shared" si="17"/>
        <v>13205.320084131146</v>
      </c>
      <c r="BC66" s="21">
        <f t="shared" si="22"/>
        <v>575374.66080857138</v>
      </c>
      <c r="BD66" s="21">
        <f t="shared" si="23"/>
        <v>1886.4742977330209</v>
      </c>
      <c r="BE66" s="21">
        <f t="shared" si="20"/>
        <v>5811.8652606926407</v>
      </c>
      <c r="BF66" s="22">
        <f t="shared" si="21"/>
        <v>19.055295936697181</v>
      </c>
    </row>
    <row r="67" spans="1:58" x14ac:dyDescent="0.3">
      <c r="A67" s="16">
        <v>65</v>
      </c>
      <c r="B67" s="7" t="s">
        <v>1594</v>
      </c>
      <c r="C67" s="7" t="s">
        <v>1595</v>
      </c>
      <c r="D67" s="7" t="s">
        <v>1770</v>
      </c>
      <c r="E67" s="7" t="s">
        <v>1725</v>
      </c>
      <c r="F67" s="61" t="s">
        <v>532</v>
      </c>
      <c r="G67" s="7" t="s">
        <v>1596</v>
      </c>
      <c r="H67" s="71" t="s">
        <v>1734</v>
      </c>
      <c r="I67" s="71" t="s">
        <v>749</v>
      </c>
      <c r="J67" s="61" t="s">
        <v>24</v>
      </c>
      <c r="K67" s="7" t="s">
        <v>100</v>
      </c>
      <c r="L67" s="7" t="s">
        <v>1595</v>
      </c>
      <c r="M67" s="7" t="s">
        <v>32</v>
      </c>
      <c r="N67" s="7">
        <v>4610047712</v>
      </c>
      <c r="O67" s="7">
        <v>4900049385</v>
      </c>
      <c r="P67" s="18">
        <v>7</v>
      </c>
      <c r="Q67" s="5">
        <f t="shared" ref="Q67:Q98" si="24">P67*R67</f>
        <v>3555966.9432000001</v>
      </c>
      <c r="R67" s="3">
        <v>507995.27760000003</v>
      </c>
      <c r="S67" s="5">
        <v>3590.3</v>
      </c>
      <c r="T67" s="64">
        <v>5983.83</v>
      </c>
      <c r="U67" s="65">
        <v>2289.5</v>
      </c>
      <c r="V67" s="63">
        <v>2410</v>
      </c>
      <c r="W67" s="16">
        <v>8643.33</v>
      </c>
      <c r="X67" s="7">
        <v>15</v>
      </c>
      <c r="Y67" s="63">
        <v>0</v>
      </c>
      <c r="Z67" s="63">
        <v>0</v>
      </c>
      <c r="AA67" s="63">
        <v>0</v>
      </c>
      <c r="AB67" s="16">
        <v>0</v>
      </c>
      <c r="AC67" s="18">
        <v>7</v>
      </c>
      <c r="AD67" s="2">
        <f t="shared" ref="AD67:AD98" si="25">S67*X67*AC67</f>
        <v>376981.5</v>
      </c>
      <c r="AE67" s="16">
        <f t="shared" ref="AE67:AE98" si="26">T67*Z67*AC67</f>
        <v>0</v>
      </c>
      <c r="AF67" s="27">
        <f t="shared" ref="AF67:AF98" si="27">U67*Y67*AC67</f>
        <v>0</v>
      </c>
      <c r="AG67" s="27">
        <f t="shared" ref="AG67:AG98" si="28">V67*AA67*AC67</f>
        <v>0</v>
      </c>
      <c r="AH67" s="27">
        <f t="shared" ref="AH67:AH98" si="29">W67*AB67*AC67</f>
        <v>0</v>
      </c>
      <c r="AI67" s="16">
        <f t="shared" ref="AI67:AI98" si="30">X67*AC67</f>
        <v>105</v>
      </c>
      <c r="AJ67" s="16">
        <f t="shared" ref="AJ67:AJ98" si="31">Z67*AC67</f>
        <v>0</v>
      </c>
      <c r="AK67" s="16">
        <f t="shared" ref="AK67:AK98" si="32">Y67*AC67</f>
        <v>0</v>
      </c>
      <c r="AL67" s="16">
        <f t="shared" ref="AL67:AL98" si="33">AA67*AC67</f>
        <v>0</v>
      </c>
      <c r="AM67" s="29">
        <f t="shared" ref="AM67:AM98" si="34">AB67*AC67</f>
        <v>0</v>
      </c>
      <c r="AN67" s="6">
        <f t="shared" ref="AN67:AN98" si="35">AD67+AE67+AF67+AG67+AH67</f>
        <v>376981.5</v>
      </c>
      <c r="AO67" s="2">
        <f t="shared" ref="AO67:AO98" si="36">Q67+AN67</f>
        <v>3932948.4432000001</v>
      </c>
      <c r="AP67" s="12">
        <f t="shared" ref="AP67:AP98" si="37">(AO67*$AY$2)/$AZ$2</f>
        <v>2.4925159157482097E-3</v>
      </c>
      <c r="AQ67" s="2">
        <f t="shared" ref="AQ67:AQ98" si="38">AO67*$AY$2</f>
        <v>117988.45329599999</v>
      </c>
      <c r="AR67" s="30">
        <v>0</v>
      </c>
      <c r="AS67" s="30">
        <v>0</v>
      </c>
      <c r="AT67" s="12">
        <v>2E-3</v>
      </c>
      <c r="AU67" s="2">
        <f t="shared" ref="AU67:AU98" si="39">AT67*$AZ$2</f>
        <v>94674.182459999996</v>
      </c>
      <c r="AV67" s="2">
        <f t="shared" ref="AV67:AV98" si="40">AO67+AR67+AS67+AU67</f>
        <v>4027622.6256599999</v>
      </c>
      <c r="AW67" s="2">
        <f t="shared" ref="AW67:AW98" si="41">AV67/$AX$2</f>
        <v>13205.320084131146</v>
      </c>
      <c r="BC67" s="21">
        <f t="shared" ref="BC67:BC98" si="42">AV67/7</f>
        <v>575374.66080857138</v>
      </c>
      <c r="BD67" s="21">
        <f t="shared" ref="BD67:BD98" si="43">AW67/7</f>
        <v>1886.4742977330209</v>
      </c>
      <c r="BE67" s="21">
        <f t="shared" si="20"/>
        <v>5811.8652606926407</v>
      </c>
      <c r="BF67" s="22">
        <f t="shared" si="21"/>
        <v>19.055295936697181</v>
      </c>
    </row>
    <row r="68" spans="1:58" ht="12.75" customHeight="1" x14ac:dyDescent="0.3">
      <c r="A68" s="16">
        <v>66</v>
      </c>
      <c r="B68" s="7" t="s">
        <v>1594</v>
      </c>
      <c r="C68" s="7" t="s">
        <v>1595</v>
      </c>
      <c r="D68" s="7" t="s">
        <v>1770</v>
      </c>
      <c r="E68" s="7" t="s">
        <v>1694</v>
      </c>
      <c r="F68" s="61" t="s">
        <v>532</v>
      </c>
      <c r="G68" s="7" t="s">
        <v>1596</v>
      </c>
      <c r="H68" s="71" t="s">
        <v>85</v>
      </c>
      <c r="I68" s="71" t="s">
        <v>1736</v>
      </c>
      <c r="J68" s="61" t="s">
        <v>24</v>
      </c>
      <c r="K68" s="7" t="s">
        <v>98</v>
      </c>
      <c r="L68" s="7" t="s">
        <v>1595</v>
      </c>
      <c r="M68" s="7" t="s">
        <v>32</v>
      </c>
      <c r="N68" s="7">
        <v>4610047712</v>
      </c>
      <c r="O68" s="7">
        <v>4900049385</v>
      </c>
      <c r="P68" s="18">
        <v>7</v>
      </c>
      <c r="Q68" s="5">
        <f t="shared" si="24"/>
        <v>3555742.9432000001</v>
      </c>
      <c r="R68" s="3">
        <v>507963.27760000003</v>
      </c>
      <c r="S68" s="5">
        <v>3590.3</v>
      </c>
      <c r="T68" s="64">
        <v>5983.83</v>
      </c>
      <c r="U68" s="65">
        <v>2289.5</v>
      </c>
      <c r="V68" s="63">
        <v>2410</v>
      </c>
      <c r="W68" s="16">
        <v>8643.33</v>
      </c>
      <c r="X68" s="7">
        <v>15</v>
      </c>
      <c r="Y68" s="63">
        <v>0</v>
      </c>
      <c r="Z68" s="63">
        <v>0</v>
      </c>
      <c r="AA68" s="63">
        <v>0</v>
      </c>
      <c r="AB68" s="16">
        <v>0</v>
      </c>
      <c r="AC68" s="18">
        <v>7</v>
      </c>
      <c r="AD68" s="2">
        <f t="shared" si="25"/>
        <v>376981.5</v>
      </c>
      <c r="AE68" s="16">
        <f t="shared" si="26"/>
        <v>0</v>
      </c>
      <c r="AF68" s="27">
        <f t="shared" si="27"/>
        <v>0</v>
      </c>
      <c r="AG68" s="27">
        <f t="shared" si="28"/>
        <v>0</v>
      </c>
      <c r="AH68" s="27">
        <f t="shared" si="29"/>
        <v>0</v>
      </c>
      <c r="AI68" s="16">
        <f t="shared" si="30"/>
        <v>105</v>
      </c>
      <c r="AJ68" s="16">
        <f t="shared" si="31"/>
        <v>0</v>
      </c>
      <c r="AK68" s="16">
        <f t="shared" si="32"/>
        <v>0</v>
      </c>
      <c r="AL68" s="16">
        <f t="shared" si="33"/>
        <v>0</v>
      </c>
      <c r="AM68" s="29">
        <f t="shared" si="34"/>
        <v>0</v>
      </c>
      <c r="AN68" s="6">
        <f t="shared" si="35"/>
        <v>376981.5</v>
      </c>
      <c r="AO68" s="2">
        <f t="shared" si="36"/>
        <v>3932724.4432000001</v>
      </c>
      <c r="AP68" s="12">
        <f t="shared" si="37"/>
        <v>2.4923739551877826E-3</v>
      </c>
      <c r="AQ68" s="2">
        <f t="shared" si="38"/>
        <v>117981.73329599999</v>
      </c>
      <c r="AR68" s="30">
        <v>0</v>
      </c>
      <c r="AS68" s="30">
        <v>0</v>
      </c>
      <c r="AT68" s="12">
        <v>2E-3</v>
      </c>
      <c r="AU68" s="2">
        <f t="shared" si="39"/>
        <v>94674.182459999996</v>
      </c>
      <c r="AV68" s="2">
        <f t="shared" si="40"/>
        <v>4027398.6256599999</v>
      </c>
      <c r="AW68" s="2">
        <f t="shared" si="41"/>
        <v>13204.58565790164</v>
      </c>
      <c r="BC68" s="21">
        <f t="shared" si="42"/>
        <v>575342.66080857138</v>
      </c>
      <c r="BD68" s="21">
        <f t="shared" si="43"/>
        <v>1886.3693797002343</v>
      </c>
      <c r="BE68" s="21">
        <f t="shared" ref="BE68:BE98" si="44">BC68*0.01/0.99</f>
        <v>5811.5420283694084</v>
      </c>
      <c r="BF68" s="22">
        <f t="shared" ref="BF68:BF98" si="45">BD68*0.01/0.99</f>
        <v>19.054236158588228</v>
      </c>
    </row>
    <row r="69" spans="1:58" ht="12.75" customHeight="1" x14ac:dyDescent="0.35">
      <c r="A69" s="16">
        <v>67</v>
      </c>
      <c r="B69" s="7" t="s">
        <v>1594</v>
      </c>
      <c r="C69" s="7" t="s">
        <v>1604</v>
      </c>
      <c r="D69" s="7" t="s">
        <v>1770</v>
      </c>
      <c r="E69" s="7" t="s">
        <v>1651</v>
      </c>
      <c r="F69" s="61" t="s">
        <v>532</v>
      </c>
      <c r="G69" s="7" t="s">
        <v>1603</v>
      </c>
      <c r="H69" s="71" t="s">
        <v>1326</v>
      </c>
      <c r="I69" s="71" t="s">
        <v>719</v>
      </c>
      <c r="J69" s="61" t="s">
        <v>24</v>
      </c>
      <c r="K69" s="7" t="s">
        <v>90</v>
      </c>
      <c r="L69" s="7" t="s">
        <v>1604</v>
      </c>
      <c r="M69" s="7" t="s">
        <v>964</v>
      </c>
      <c r="N69" s="7">
        <v>4610047667</v>
      </c>
      <c r="O69" s="73">
        <v>4900049398</v>
      </c>
      <c r="P69" s="18">
        <v>7</v>
      </c>
      <c r="Q69" s="5">
        <f t="shared" si="24"/>
        <v>3555441.9432000001</v>
      </c>
      <c r="R69" s="3">
        <v>507920.27760000003</v>
      </c>
      <c r="S69" s="5">
        <v>3590.3</v>
      </c>
      <c r="T69" s="5">
        <v>5983.83</v>
      </c>
      <c r="U69" s="63">
        <v>2289.5</v>
      </c>
      <c r="V69" s="63">
        <v>2410</v>
      </c>
      <c r="W69" s="16">
        <v>8643.33</v>
      </c>
      <c r="X69" s="7">
        <v>15</v>
      </c>
      <c r="Y69" s="7">
        <v>15</v>
      </c>
      <c r="Z69" s="63">
        <v>0</v>
      </c>
      <c r="AA69" s="63">
        <v>0</v>
      </c>
      <c r="AB69" s="16">
        <v>0</v>
      </c>
      <c r="AC69" s="18">
        <v>7</v>
      </c>
      <c r="AD69" s="2">
        <f t="shared" si="25"/>
        <v>376981.5</v>
      </c>
      <c r="AE69" s="16">
        <f t="shared" si="26"/>
        <v>0</v>
      </c>
      <c r="AF69" s="27">
        <f t="shared" si="27"/>
        <v>240397.5</v>
      </c>
      <c r="AG69" s="27">
        <f t="shared" si="28"/>
        <v>0</v>
      </c>
      <c r="AH69" s="27">
        <f t="shared" si="29"/>
        <v>0</v>
      </c>
      <c r="AI69" s="16">
        <f t="shared" si="30"/>
        <v>105</v>
      </c>
      <c r="AJ69" s="16">
        <f t="shared" si="31"/>
        <v>0</v>
      </c>
      <c r="AK69" s="16">
        <f t="shared" si="32"/>
        <v>105</v>
      </c>
      <c r="AL69" s="16">
        <f t="shared" si="33"/>
        <v>0</v>
      </c>
      <c r="AM69" s="29">
        <f t="shared" si="34"/>
        <v>0</v>
      </c>
      <c r="AN69" s="6">
        <f t="shared" si="35"/>
        <v>617379</v>
      </c>
      <c r="AO69" s="2">
        <f t="shared" si="36"/>
        <v>4172820.9432000001</v>
      </c>
      <c r="AP69" s="12">
        <f t="shared" si="37"/>
        <v>2.6445357127618339E-3</v>
      </c>
      <c r="AQ69" s="2">
        <f t="shared" si="38"/>
        <v>125184.628296</v>
      </c>
      <c r="AR69" s="30">
        <v>0</v>
      </c>
      <c r="AS69" s="30">
        <v>0</v>
      </c>
      <c r="AT69" s="12">
        <v>2E-3</v>
      </c>
      <c r="AU69" s="2">
        <f t="shared" si="39"/>
        <v>94674.182459999996</v>
      </c>
      <c r="AV69" s="2">
        <f t="shared" si="40"/>
        <v>4267495.1256600004</v>
      </c>
      <c r="AW69" s="2">
        <f t="shared" si="41"/>
        <v>13991.787297245903</v>
      </c>
      <c r="BC69" s="21">
        <f t="shared" si="42"/>
        <v>609642.1608085715</v>
      </c>
      <c r="BD69" s="21">
        <f t="shared" si="43"/>
        <v>1998.8267567494147</v>
      </c>
      <c r="BE69" s="21">
        <f t="shared" si="44"/>
        <v>6158.0016243290047</v>
      </c>
      <c r="BF69" s="22">
        <f t="shared" si="45"/>
        <v>20.1901692600951</v>
      </c>
    </row>
    <row r="70" spans="1:58" ht="14.5" customHeight="1" x14ac:dyDescent="0.35">
      <c r="A70" s="16">
        <v>68</v>
      </c>
      <c r="B70" s="7" t="s">
        <v>1594</v>
      </c>
      <c r="C70" s="7" t="s">
        <v>1604</v>
      </c>
      <c r="D70" s="7" t="s">
        <v>1770</v>
      </c>
      <c r="E70" s="7" t="s">
        <v>1651</v>
      </c>
      <c r="F70" s="61" t="s">
        <v>532</v>
      </c>
      <c r="G70" s="7" t="s">
        <v>1603</v>
      </c>
      <c r="H70" s="71" t="s">
        <v>1605</v>
      </c>
      <c r="I70" s="71" t="s">
        <v>1372</v>
      </c>
      <c r="J70" s="61" t="s">
        <v>23</v>
      </c>
      <c r="K70" s="7" t="s">
        <v>90</v>
      </c>
      <c r="L70" s="7" t="s">
        <v>1604</v>
      </c>
      <c r="M70" s="7" t="s">
        <v>964</v>
      </c>
      <c r="N70" s="7">
        <v>4610047667</v>
      </c>
      <c r="O70" s="73">
        <v>4900049398</v>
      </c>
      <c r="P70" s="18">
        <v>7</v>
      </c>
      <c r="Q70" s="5">
        <f t="shared" si="24"/>
        <v>3555441.9432000001</v>
      </c>
      <c r="R70" s="3">
        <v>507920.27760000003</v>
      </c>
      <c r="S70" s="5">
        <v>3590.3</v>
      </c>
      <c r="T70" s="5">
        <v>5983.83</v>
      </c>
      <c r="U70" s="63">
        <v>2289.5</v>
      </c>
      <c r="V70" s="63">
        <v>2410</v>
      </c>
      <c r="W70" s="16">
        <v>8643.33</v>
      </c>
      <c r="X70" s="7">
        <v>15</v>
      </c>
      <c r="Y70" s="7">
        <v>15</v>
      </c>
      <c r="Z70" s="63">
        <v>0</v>
      </c>
      <c r="AA70" s="63">
        <v>0</v>
      </c>
      <c r="AB70" s="16">
        <v>0</v>
      </c>
      <c r="AC70" s="18">
        <v>7</v>
      </c>
      <c r="AD70" s="2">
        <f t="shared" si="25"/>
        <v>376981.5</v>
      </c>
      <c r="AE70" s="16">
        <f t="shared" si="26"/>
        <v>0</v>
      </c>
      <c r="AF70" s="27">
        <f t="shared" si="27"/>
        <v>240397.5</v>
      </c>
      <c r="AG70" s="27">
        <f t="shared" si="28"/>
        <v>0</v>
      </c>
      <c r="AH70" s="27">
        <f t="shared" si="29"/>
        <v>0</v>
      </c>
      <c r="AI70" s="16">
        <f t="shared" si="30"/>
        <v>105</v>
      </c>
      <c r="AJ70" s="16">
        <f t="shared" si="31"/>
        <v>0</v>
      </c>
      <c r="AK70" s="16">
        <f t="shared" si="32"/>
        <v>105</v>
      </c>
      <c r="AL70" s="16">
        <f t="shared" si="33"/>
        <v>0</v>
      </c>
      <c r="AM70" s="29">
        <f t="shared" si="34"/>
        <v>0</v>
      </c>
      <c r="AN70" s="6">
        <f t="shared" si="35"/>
        <v>617379</v>
      </c>
      <c r="AO70" s="2">
        <f t="shared" si="36"/>
        <v>4172820.9432000001</v>
      </c>
      <c r="AP70" s="12">
        <f t="shared" si="37"/>
        <v>2.6445357127618339E-3</v>
      </c>
      <c r="AQ70" s="2">
        <f t="shared" si="38"/>
        <v>125184.628296</v>
      </c>
      <c r="AR70" s="30">
        <v>0</v>
      </c>
      <c r="AS70" s="30">
        <v>0</v>
      </c>
      <c r="AT70" s="12">
        <v>2E-3</v>
      </c>
      <c r="AU70" s="2">
        <f t="shared" si="39"/>
        <v>94674.182459999996</v>
      </c>
      <c r="AV70" s="2">
        <f t="shared" si="40"/>
        <v>4267495.1256600004</v>
      </c>
      <c r="AW70" s="2">
        <f t="shared" si="41"/>
        <v>13991.787297245903</v>
      </c>
      <c r="BC70" s="21">
        <f t="shared" si="42"/>
        <v>609642.1608085715</v>
      </c>
      <c r="BD70" s="21">
        <f t="shared" si="43"/>
        <v>1998.8267567494147</v>
      </c>
      <c r="BE70" s="21">
        <f t="shared" si="44"/>
        <v>6158.0016243290047</v>
      </c>
      <c r="BF70" s="22">
        <f t="shared" si="45"/>
        <v>20.1901692600951</v>
      </c>
    </row>
    <row r="71" spans="1:58" ht="12.75" customHeight="1" x14ac:dyDescent="0.35">
      <c r="A71" s="16">
        <v>69</v>
      </c>
      <c r="B71" s="7" t="s">
        <v>1594</v>
      </c>
      <c r="C71" s="7" t="s">
        <v>1604</v>
      </c>
      <c r="D71" s="7" t="s">
        <v>1770</v>
      </c>
      <c r="E71" s="7" t="s">
        <v>1651</v>
      </c>
      <c r="F71" s="61" t="s">
        <v>532</v>
      </c>
      <c r="G71" s="7" t="s">
        <v>1610</v>
      </c>
      <c r="H71" s="71" t="s">
        <v>1611</v>
      </c>
      <c r="I71" s="71" t="s">
        <v>1612</v>
      </c>
      <c r="J71" s="61" t="s">
        <v>24</v>
      </c>
      <c r="K71" s="7" t="s">
        <v>91</v>
      </c>
      <c r="L71" s="7" t="s">
        <v>1604</v>
      </c>
      <c r="M71" s="7" t="s">
        <v>964</v>
      </c>
      <c r="N71" s="7">
        <v>4610047667</v>
      </c>
      <c r="O71" s="73">
        <v>4900049398</v>
      </c>
      <c r="P71" s="18">
        <v>7</v>
      </c>
      <c r="Q71" s="5">
        <f t="shared" si="24"/>
        <v>3555455.9432000001</v>
      </c>
      <c r="R71" s="3">
        <v>507922.27760000003</v>
      </c>
      <c r="S71" s="5">
        <v>3590.3</v>
      </c>
      <c r="T71" s="5">
        <v>5983.83</v>
      </c>
      <c r="U71" s="63">
        <v>2289.5</v>
      </c>
      <c r="V71" s="63">
        <v>2410</v>
      </c>
      <c r="W71" s="16">
        <v>8643.33</v>
      </c>
      <c r="X71" s="7">
        <v>15</v>
      </c>
      <c r="Y71" s="7">
        <v>0</v>
      </c>
      <c r="Z71" s="63">
        <v>0</v>
      </c>
      <c r="AA71" s="63">
        <v>0</v>
      </c>
      <c r="AB71" s="16">
        <v>0</v>
      </c>
      <c r="AC71" s="18">
        <v>7</v>
      </c>
      <c r="AD71" s="2">
        <f t="shared" si="25"/>
        <v>376981.5</v>
      </c>
      <c r="AE71" s="16">
        <f t="shared" si="26"/>
        <v>0</v>
      </c>
      <c r="AF71" s="27">
        <f t="shared" si="27"/>
        <v>0</v>
      </c>
      <c r="AG71" s="27">
        <f t="shared" si="28"/>
        <v>0</v>
      </c>
      <c r="AH71" s="27">
        <f t="shared" si="29"/>
        <v>0</v>
      </c>
      <c r="AI71" s="16">
        <f t="shared" si="30"/>
        <v>105</v>
      </c>
      <c r="AJ71" s="16">
        <f t="shared" si="31"/>
        <v>0</v>
      </c>
      <c r="AK71" s="16">
        <f t="shared" si="32"/>
        <v>0</v>
      </c>
      <c r="AL71" s="16">
        <f t="shared" si="33"/>
        <v>0</v>
      </c>
      <c r="AM71" s="29">
        <f t="shared" si="34"/>
        <v>0</v>
      </c>
      <c r="AN71" s="6">
        <f t="shared" si="35"/>
        <v>376981.5</v>
      </c>
      <c r="AO71" s="2">
        <f t="shared" si="36"/>
        <v>3932437.4432000001</v>
      </c>
      <c r="AP71" s="12">
        <f t="shared" si="37"/>
        <v>2.4921920682197357E-3</v>
      </c>
      <c r="AQ71" s="2">
        <f t="shared" si="38"/>
        <v>117973.12329600001</v>
      </c>
      <c r="AR71" s="30">
        <v>0</v>
      </c>
      <c r="AS71" s="30">
        <v>0</v>
      </c>
      <c r="AT71" s="12">
        <v>2E-3</v>
      </c>
      <c r="AU71" s="2">
        <f t="shared" si="39"/>
        <v>94674.182459999996</v>
      </c>
      <c r="AV71" s="2">
        <f t="shared" si="40"/>
        <v>4027111.6256599999</v>
      </c>
      <c r="AW71" s="2">
        <f t="shared" si="41"/>
        <v>13203.644674295081</v>
      </c>
      <c r="BC71" s="21">
        <f t="shared" si="42"/>
        <v>575301.66080857138</v>
      </c>
      <c r="BD71" s="21">
        <f t="shared" si="43"/>
        <v>1886.2349534707259</v>
      </c>
      <c r="BE71" s="21">
        <f t="shared" si="44"/>
        <v>5811.1278869552671</v>
      </c>
      <c r="BF71" s="22">
        <f t="shared" si="45"/>
        <v>19.052878317886123</v>
      </c>
    </row>
    <row r="72" spans="1:58" ht="12.75" customHeight="1" x14ac:dyDescent="0.35">
      <c r="A72" s="16">
        <v>70</v>
      </c>
      <c r="B72" s="7" t="s">
        <v>1594</v>
      </c>
      <c r="C72" s="7" t="s">
        <v>1604</v>
      </c>
      <c r="D72" s="7" t="s">
        <v>1770</v>
      </c>
      <c r="E72" s="7" t="s">
        <v>1651</v>
      </c>
      <c r="F72" s="61" t="s">
        <v>532</v>
      </c>
      <c r="G72" s="7" t="s">
        <v>1610</v>
      </c>
      <c r="H72" s="71" t="s">
        <v>1613</v>
      </c>
      <c r="I72" s="71" t="s">
        <v>55</v>
      </c>
      <c r="J72" s="61" t="s">
        <v>24</v>
      </c>
      <c r="K72" s="7" t="s">
        <v>91</v>
      </c>
      <c r="L72" s="7" t="s">
        <v>1604</v>
      </c>
      <c r="M72" s="7" t="s">
        <v>964</v>
      </c>
      <c r="N72" s="7">
        <v>4610047667</v>
      </c>
      <c r="O72" s="73">
        <v>4900049398</v>
      </c>
      <c r="P72" s="18">
        <v>7</v>
      </c>
      <c r="Q72" s="5">
        <f t="shared" si="24"/>
        <v>3555455.9432000001</v>
      </c>
      <c r="R72" s="3">
        <v>507922.27760000003</v>
      </c>
      <c r="S72" s="5">
        <v>3590.3</v>
      </c>
      <c r="T72" s="5">
        <v>5983.83</v>
      </c>
      <c r="U72" s="63">
        <v>2289.5</v>
      </c>
      <c r="V72" s="63">
        <v>2410</v>
      </c>
      <c r="W72" s="16">
        <v>8643.33</v>
      </c>
      <c r="X72" s="7">
        <v>15</v>
      </c>
      <c r="Y72" s="7">
        <v>15</v>
      </c>
      <c r="Z72" s="63">
        <v>0</v>
      </c>
      <c r="AA72" s="63">
        <v>0</v>
      </c>
      <c r="AB72" s="16">
        <v>0</v>
      </c>
      <c r="AC72" s="18">
        <v>7</v>
      </c>
      <c r="AD72" s="2">
        <f t="shared" si="25"/>
        <v>376981.5</v>
      </c>
      <c r="AE72" s="16">
        <f t="shared" si="26"/>
        <v>0</v>
      </c>
      <c r="AF72" s="27">
        <f t="shared" si="27"/>
        <v>240397.5</v>
      </c>
      <c r="AG72" s="27">
        <f t="shared" si="28"/>
        <v>0</v>
      </c>
      <c r="AH72" s="27">
        <f t="shared" si="29"/>
        <v>0</v>
      </c>
      <c r="AI72" s="16">
        <f t="shared" si="30"/>
        <v>105</v>
      </c>
      <c r="AJ72" s="16">
        <f t="shared" si="31"/>
        <v>0</v>
      </c>
      <c r="AK72" s="16">
        <f t="shared" si="32"/>
        <v>105</v>
      </c>
      <c r="AL72" s="16">
        <f t="shared" si="33"/>
        <v>0</v>
      </c>
      <c r="AM72" s="29">
        <f t="shared" si="34"/>
        <v>0</v>
      </c>
      <c r="AN72" s="6">
        <f t="shared" si="35"/>
        <v>617379</v>
      </c>
      <c r="AO72" s="2">
        <f t="shared" si="36"/>
        <v>4172834.9432000001</v>
      </c>
      <c r="AP72" s="12">
        <f t="shared" si="37"/>
        <v>2.6445445852968604E-3</v>
      </c>
      <c r="AQ72" s="2">
        <f t="shared" si="38"/>
        <v>125185.04829599999</v>
      </c>
      <c r="AR72" s="30">
        <v>0</v>
      </c>
      <c r="AS72" s="30">
        <v>0</v>
      </c>
      <c r="AT72" s="12">
        <v>2E-3</v>
      </c>
      <c r="AU72" s="2">
        <f t="shared" si="39"/>
        <v>94674.182459999996</v>
      </c>
      <c r="AV72" s="2">
        <f t="shared" si="40"/>
        <v>4267509.1256600004</v>
      </c>
      <c r="AW72" s="2">
        <f t="shared" si="41"/>
        <v>13991.833198885248</v>
      </c>
      <c r="BC72" s="21">
        <f t="shared" si="42"/>
        <v>609644.1608085715</v>
      </c>
      <c r="BD72" s="21">
        <f t="shared" si="43"/>
        <v>1998.8333141264641</v>
      </c>
      <c r="BE72" s="21">
        <f t="shared" si="44"/>
        <v>6158.0218263492079</v>
      </c>
      <c r="BF72" s="22">
        <f t="shared" si="45"/>
        <v>20.190235496226908</v>
      </c>
    </row>
    <row r="73" spans="1:58" ht="12.75" customHeight="1" x14ac:dyDescent="0.35">
      <c r="A73" s="16">
        <v>71</v>
      </c>
      <c r="B73" s="7" t="s">
        <v>1594</v>
      </c>
      <c r="C73" s="7" t="s">
        <v>1604</v>
      </c>
      <c r="D73" s="7" t="s">
        <v>1770</v>
      </c>
      <c r="E73" s="7" t="s">
        <v>1667</v>
      </c>
      <c r="F73" s="61" t="s">
        <v>532</v>
      </c>
      <c r="G73" s="7" t="s">
        <v>1622</v>
      </c>
      <c r="H73" s="71" t="s">
        <v>1623</v>
      </c>
      <c r="I73" s="71" t="s">
        <v>682</v>
      </c>
      <c r="J73" s="61" t="s">
        <v>24</v>
      </c>
      <c r="K73" s="7" t="s">
        <v>14</v>
      </c>
      <c r="L73" s="7" t="s">
        <v>1604</v>
      </c>
      <c r="M73" s="7" t="s">
        <v>964</v>
      </c>
      <c r="N73" s="7">
        <v>4610047667</v>
      </c>
      <c r="O73" s="73">
        <v>4900049398</v>
      </c>
      <c r="P73" s="18">
        <v>7</v>
      </c>
      <c r="Q73" s="5">
        <f t="shared" si="24"/>
        <v>3555714.9432000001</v>
      </c>
      <c r="R73" s="3">
        <v>507959.27760000003</v>
      </c>
      <c r="S73" s="5">
        <v>3590.3</v>
      </c>
      <c r="T73" s="5">
        <v>5983.83</v>
      </c>
      <c r="U73" s="63">
        <v>2289.5</v>
      </c>
      <c r="V73" s="63">
        <v>2410</v>
      </c>
      <c r="W73" s="16">
        <v>8643.33</v>
      </c>
      <c r="X73" s="7">
        <v>15</v>
      </c>
      <c r="Y73" s="63">
        <v>0</v>
      </c>
      <c r="Z73" s="63">
        <v>0</v>
      </c>
      <c r="AA73" s="63">
        <v>0</v>
      </c>
      <c r="AB73" s="16">
        <v>0</v>
      </c>
      <c r="AC73" s="18">
        <v>7</v>
      </c>
      <c r="AD73" s="2">
        <f t="shared" si="25"/>
        <v>376981.5</v>
      </c>
      <c r="AE73" s="16">
        <f t="shared" si="26"/>
        <v>0</v>
      </c>
      <c r="AF73" s="27">
        <f t="shared" si="27"/>
        <v>0</v>
      </c>
      <c r="AG73" s="27">
        <f t="shared" si="28"/>
        <v>0</v>
      </c>
      <c r="AH73" s="27">
        <f t="shared" si="29"/>
        <v>0</v>
      </c>
      <c r="AI73" s="16">
        <f t="shared" si="30"/>
        <v>105</v>
      </c>
      <c r="AJ73" s="16">
        <f t="shared" si="31"/>
        <v>0</v>
      </c>
      <c r="AK73" s="16">
        <f t="shared" si="32"/>
        <v>0</v>
      </c>
      <c r="AL73" s="16">
        <f t="shared" si="33"/>
        <v>0</v>
      </c>
      <c r="AM73" s="29">
        <f t="shared" si="34"/>
        <v>0</v>
      </c>
      <c r="AN73" s="6">
        <f t="shared" si="35"/>
        <v>376981.5</v>
      </c>
      <c r="AO73" s="2">
        <f t="shared" si="36"/>
        <v>3932696.4432000001</v>
      </c>
      <c r="AP73" s="12">
        <f t="shared" si="37"/>
        <v>2.4923562101177295E-3</v>
      </c>
      <c r="AQ73" s="2">
        <f t="shared" si="38"/>
        <v>117980.89329599999</v>
      </c>
      <c r="AR73" s="30">
        <v>0</v>
      </c>
      <c r="AS73" s="30">
        <v>0</v>
      </c>
      <c r="AT73" s="12">
        <v>2E-3</v>
      </c>
      <c r="AU73" s="2">
        <f t="shared" si="39"/>
        <v>94674.182459999996</v>
      </c>
      <c r="AV73" s="2">
        <f t="shared" si="40"/>
        <v>4027370.6256599999</v>
      </c>
      <c r="AW73" s="2">
        <f t="shared" si="41"/>
        <v>13204.493854622951</v>
      </c>
      <c r="BC73" s="21">
        <f t="shared" si="42"/>
        <v>575338.66080857138</v>
      </c>
      <c r="BD73" s="21">
        <f t="shared" si="43"/>
        <v>1886.356264946136</v>
      </c>
      <c r="BE73" s="21">
        <f t="shared" si="44"/>
        <v>5811.5016243290047</v>
      </c>
      <c r="BF73" s="22">
        <f t="shared" si="45"/>
        <v>19.054103686324606</v>
      </c>
    </row>
    <row r="74" spans="1:58" ht="12.75" customHeight="1" x14ac:dyDescent="0.35">
      <c r="A74" s="16">
        <v>72</v>
      </c>
      <c r="B74" s="7" t="s">
        <v>1594</v>
      </c>
      <c r="C74" s="7" t="s">
        <v>1604</v>
      </c>
      <c r="D74" s="7" t="s">
        <v>1770</v>
      </c>
      <c r="E74" s="7" t="s">
        <v>1667</v>
      </c>
      <c r="F74" s="61" t="s">
        <v>532</v>
      </c>
      <c r="G74" s="7" t="s">
        <v>1624</v>
      </c>
      <c r="H74" s="71" t="s">
        <v>1625</v>
      </c>
      <c r="I74" s="71" t="s">
        <v>1626</v>
      </c>
      <c r="J74" s="61" t="s">
        <v>24</v>
      </c>
      <c r="K74" s="7" t="s">
        <v>14</v>
      </c>
      <c r="L74" s="7" t="s">
        <v>1604</v>
      </c>
      <c r="M74" s="7" t="s">
        <v>964</v>
      </c>
      <c r="N74" s="7">
        <v>4610047667</v>
      </c>
      <c r="O74" s="73">
        <v>4900049398</v>
      </c>
      <c r="P74" s="18">
        <v>7</v>
      </c>
      <c r="Q74" s="5">
        <f t="shared" si="24"/>
        <v>3555714.9432000001</v>
      </c>
      <c r="R74" s="3">
        <v>507959.27760000003</v>
      </c>
      <c r="S74" s="5">
        <v>3590.3</v>
      </c>
      <c r="T74" s="5">
        <v>5983.83</v>
      </c>
      <c r="U74" s="63">
        <v>2289.5</v>
      </c>
      <c r="V74" s="63">
        <v>2410</v>
      </c>
      <c r="W74" s="16">
        <v>8643.33</v>
      </c>
      <c r="X74" s="7">
        <v>15</v>
      </c>
      <c r="Y74" s="63">
        <v>0</v>
      </c>
      <c r="Z74" s="63">
        <v>0</v>
      </c>
      <c r="AA74" s="63">
        <v>0</v>
      </c>
      <c r="AB74" s="16">
        <v>0</v>
      </c>
      <c r="AC74" s="18">
        <v>7</v>
      </c>
      <c r="AD74" s="2">
        <f t="shared" si="25"/>
        <v>376981.5</v>
      </c>
      <c r="AE74" s="16">
        <f t="shared" si="26"/>
        <v>0</v>
      </c>
      <c r="AF74" s="27">
        <f t="shared" si="27"/>
        <v>0</v>
      </c>
      <c r="AG74" s="27">
        <f t="shared" si="28"/>
        <v>0</v>
      </c>
      <c r="AH74" s="27">
        <f t="shared" si="29"/>
        <v>0</v>
      </c>
      <c r="AI74" s="16">
        <f t="shared" si="30"/>
        <v>105</v>
      </c>
      <c r="AJ74" s="16">
        <f t="shared" si="31"/>
        <v>0</v>
      </c>
      <c r="AK74" s="16">
        <f t="shared" si="32"/>
        <v>0</v>
      </c>
      <c r="AL74" s="16">
        <f t="shared" si="33"/>
        <v>0</v>
      </c>
      <c r="AM74" s="29">
        <f t="shared" si="34"/>
        <v>0</v>
      </c>
      <c r="AN74" s="6">
        <f t="shared" si="35"/>
        <v>376981.5</v>
      </c>
      <c r="AO74" s="2">
        <f t="shared" si="36"/>
        <v>3932696.4432000001</v>
      </c>
      <c r="AP74" s="12">
        <f t="shared" si="37"/>
        <v>2.4923562101177295E-3</v>
      </c>
      <c r="AQ74" s="2">
        <f t="shared" si="38"/>
        <v>117980.89329599999</v>
      </c>
      <c r="AR74" s="30">
        <v>0</v>
      </c>
      <c r="AS74" s="30">
        <v>0</v>
      </c>
      <c r="AT74" s="12">
        <v>2E-3</v>
      </c>
      <c r="AU74" s="2">
        <f t="shared" si="39"/>
        <v>94674.182459999996</v>
      </c>
      <c r="AV74" s="2">
        <f t="shared" si="40"/>
        <v>4027370.6256599999</v>
      </c>
      <c r="AW74" s="2">
        <f t="shared" si="41"/>
        <v>13204.493854622951</v>
      </c>
      <c r="BC74" s="21">
        <f t="shared" si="42"/>
        <v>575338.66080857138</v>
      </c>
      <c r="BD74" s="21">
        <f t="shared" si="43"/>
        <v>1886.356264946136</v>
      </c>
      <c r="BE74" s="21">
        <f t="shared" si="44"/>
        <v>5811.5016243290047</v>
      </c>
      <c r="BF74" s="22">
        <f t="shared" si="45"/>
        <v>19.054103686324606</v>
      </c>
    </row>
    <row r="75" spans="1:58" ht="12.75" customHeight="1" x14ac:dyDescent="0.35">
      <c r="A75" s="16">
        <v>73</v>
      </c>
      <c r="B75" s="7" t="s">
        <v>1594</v>
      </c>
      <c r="C75" s="7" t="s">
        <v>1604</v>
      </c>
      <c r="D75" s="7" t="s">
        <v>1770</v>
      </c>
      <c r="E75" s="7" t="s">
        <v>1651</v>
      </c>
      <c r="F75" s="61" t="s">
        <v>532</v>
      </c>
      <c r="G75" s="7" t="s">
        <v>1603</v>
      </c>
      <c r="H75" s="71" t="s">
        <v>78</v>
      </c>
      <c r="I75" s="71" t="s">
        <v>1643</v>
      </c>
      <c r="J75" s="61" t="s">
        <v>23</v>
      </c>
      <c r="K75" s="7" t="s">
        <v>621</v>
      </c>
      <c r="L75" s="7" t="s">
        <v>1644</v>
      </c>
      <c r="M75" s="7" t="s">
        <v>964</v>
      </c>
      <c r="N75" s="7">
        <v>4610047667</v>
      </c>
      <c r="O75" s="73">
        <v>4900049398</v>
      </c>
      <c r="P75" s="18">
        <v>7</v>
      </c>
      <c r="Q75" s="5">
        <f t="shared" si="24"/>
        <v>3555469.9432000001</v>
      </c>
      <c r="R75" s="3">
        <v>507924.27760000003</v>
      </c>
      <c r="S75" s="5">
        <v>3590.3</v>
      </c>
      <c r="T75" s="5">
        <v>5983.83</v>
      </c>
      <c r="U75" s="63">
        <v>2289.5</v>
      </c>
      <c r="V75" s="63">
        <v>2410</v>
      </c>
      <c r="W75" s="16">
        <v>8643.33</v>
      </c>
      <c r="X75" s="7">
        <v>15</v>
      </c>
      <c r="Y75" s="63">
        <v>0</v>
      </c>
      <c r="Z75" s="63">
        <v>0</v>
      </c>
      <c r="AA75" s="63">
        <v>0</v>
      </c>
      <c r="AB75" s="16">
        <v>0</v>
      </c>
      <c r="AC75" s="18">
        <v>7</v>
      </c>
      <c r="AD75" s="2">
        <f t="shared" si="25"/>
        <v>376981.5</v>
      </c>
      <c r="AE75" s="16">
        <f t="shared" si="26"/>
        <v>0</v>
      </c>
      <c r="AF75" s="27">
        <f t="shared" si="27"/>
        <v>0</v>
      </c>
      <c r="AG75" s="27">
        <f t="shared" si="28"/>
        <v>0</v>
      </c>
      <c r="AH75" s="27">
        <f t="shared" si="29"/>
        <v>0</v>
      </c>
      <c r="AI75" s="16">
        <f t="shared" si="30"/>
        <v>105</v>
      </c>
      <c r="AJ75" s="16">
        <f t="shared" si="31"/>
        <v>0</v>
      </c>
      <c r="AK75" s="16">
        <f t="shared" si="32"/>
        <v>0</v>
      </c>
      <c r="AL75" s="16">
        <f t="shared" si="33"/>
        <v>0</v>
      </c>
      <c r="AM75" s="29">
        <f t="shared" si="34"/>
        <v>0</v>
      </c>
      <c r="AN75" s="6">
        <f t="shared" si="35"/>
        <v>376981.5</v>
      </c>
      <c r="AO75" s="2">
        <f t="shared" si="36"/>
        <v>3932451.4432000001</v>
      </c>
      <c r="AP75" s="12">
        <f t="shared" si="37"/>
        <v>2.4922009407547623E-3</v>
      </c>
      <c r="AQ75" s="2">
        <f t="shared" si="38"/>
        <v>117973.543296</v>
      </c>
      <c r="AR75" s="30">
        <v>0</v>
      </c>
      <c r="AS75" s="30">
        <v>0</v>
      </c>
      <c r="AT75" s="12">
        <v>2E-3</v>
      </c>
      <c r="AU75" s="2">
        <f t="shared" si="39"/>
        <v>94674.182459999996</v>
      </c>
      <c r="AV75" s="2">
        <f t="shared" si="40"/>
        <v>4027125.6256599999</v>
      </c>
      <c r="AW75" s="2">
        <f t="shared" si="41"/>
        <v>13203.690575934426</v>
      </c>
      <c r="BC75" s="21">
        <f t="shared" si="42"/>
        <v>575303.66080857138</v>
      </c>
      <c r="BD75" s="21">
        <f t="shared" si="43"/>
        <v>1886.2415108477751</v>
      </c>
      <c r="BE75" s="21">
        <f t="shared" si="44"/>
        <v>5811.1480889754685</v>
      </c>
      <c r="BF75" s="22">
        <f t="shared" si="45"/>
        <v>19.05294455401793</v>
      </c>
    </row>
    <row r="76" spans="1:58" ht="12.75" customHeight="1" x14ac:dyDescent="0.35">
      <c r="A76" s="16">
        <v>74</v>
      </c>
      <c r="B76" s="7" t="s">
        <v>1594</v>
      </c>
      <c r="C76" s="7" t="s">
        <v>1604</v>
      </c>
      <c r="D76" s="7" t="s">
        <v>1770</v>
      </c>
      <c r="E76" s="7" t="s">
        <v>1651</v>
      </c>
      <c r="F76" s="61" t="s">
        <v>532</v>
      </c>
      <c r="G76" s="7" t="s">
        <v>1645</v>
      </c>
      <c r="H76" s="71" t="s">
        <v>1646</v>
      </c>
      <c r="I76" s="71" t="s">
        <v>1647</v>
      </c>
      <c r="J76" s="61" t="s">
        <v>24</v>
      </c>
      <c r="K76" s="7" t="s">
        <v>621</v>
      </c>
      <c r="L76" s="7" t="s">
        <v>1604</v>
      </c>
      <c r="M76" s="7" t="s">
        <v>964</v>
      </c>
      <c r="N76" s="7">
        <v>4610047667</v>
      </c>
      <c r="O76" s="73">
        <v>4900049398</v>
      </c>
      <c r="P76" s="18">
        <v>7</v>
      </c>
      <c r="Q76" s="5">
        <f t="shared" si="24"/>
        <v>3555469.9432000001</v>
      </c>
      <c r="R76" s="3">
        <v>507924.27760000003</v>
      </c>
      <c r="S76" s="5">
        <v>3590.3</v>
      </c>
      <c r="T76" s="5">
        <v>5983.83</v>
      </c>
      <c r="U76" s="63">
        <v>2289.5</v>
      </c>
      <c r="V76" s="63">
        <v>2410</v>
      </c>
      <c r="W76" s="16">
        <v>8643.33</v>
      </c>
      <c r="X76" s="7">
        <v>15</v>
      </c>
      <c r="Y76" s="63">
        <v>0</v>
      </c>
      <c r="Z76" s="63">
        <v>0</v>
      </c>
      <c r="AA76" s="63">
        <v>0</v>
      </c>
      <c r="AB76" s="16">
        <v>0</v>
      </c>
      <c r="AC76" s="18">
        <v>7</v>
      </c>
      <c r="AD76" s="2">
        <f t="shared" si="25"/>
        <v>376981.5</v>
      </c>
      <c r="AE76" s="16">
        <f t="shared" si="26"/>
        <v>0</v>
      </c>
      <c r="AF76" s="27">
        <f t="shared" si="27"/>
        <v>0</v>
      </c>
      <c r="AG76" s="27">
        <f t="shared" si="28"/>
        <v>0</v>
      </c>
      <c r="AH76" s="27">
        <f t="shared" si="29"/>
        <v>0</v>
      </c>
      <c r="AI76" s="16">
        <f t="shared" si="30"/>
        <v>105</v>
      </c>
      <c r="AJ76" s="16">
        <f t="shared" si="31"/>
        <v>0</v>
      </c>
      <c r="AK76" s="16">
        <f t="shared" si="32"/>
        <v>0</v>
      </c>
      <c r="AL76" s="16">
        <f t="shared" si="33"/>
        <v>0</v>
      </c>
      <c r="AM76" s="29">
        <f t="shared" si="34"/>
        <v>0</v>
      </c>
      <c r="AN76" s="6">
        <f t="shared" si="35"/>
        <v>376981.5</v>
      </c>
      <c r="AO76" s="2">
        <f t="shared" si="36"/>
        <v>3932451.4432000001</v>
      </c>
      <c r="AP76" s="12">
        <f t="shared" si="37"/>
        <v>2.4922009407547623E-3</v>
      </c>
      <c r="AQ76" s="2">
        <f t="shared" si="38"/>
        <v>117973.543296</v>
      </c>
      <c r="AR76" s="30">
        <v>0</v>
      </c>
      <c r="AS76" s="30">
        <v>0</v>
      </c>
      <c r="AT76" s="12">
        <v>2E-3</v>
      </c>
      <c r="AU76" s="2">
        <f t="shared" si="39"/>
        <v>94674.182459999996</v>
      </c>
      <c r="AV76" s="2">
        <f t="shared" si="40"/>
        <v>4027125.6256599999</v>
      </c>
      <c r="AW76" s="2">
        <f t="shared" si="41"/>
        <v>13203.690575934426</v>
      </c>
      <c r="BC76" s="21">
        <f t="shared" si="42"/>
        <v>575303.66080857138</v>
      </c>
      <c r="BD76" s="21">
        <f t="shared" si="43"/>
        <v>1886.2415108477751</v>
      </c>
      <c r="BE76" s="21">
        <f t="shared" si="44"/>
        <v>5811.1480889754685</v>
      </c>
      <c r="BF76" s="22">
        <f t="shared" si="45"/>
        <v>19.05294455401793</v>
      </c>
    </row>
    <row r="77" spans="1:58" ht="14.5" x14ac:dyDescent="0.35">
      <c r="A77" s="16">
        <v>75</v>
      </c>
      <c r="B77" s="7" t="s">
        <v>1594</v>
      </c>
      <c r="C77" s="7" t="s">
        <v>1604</v>
      </c>
      <c r="D77" s="7" t="s">
        <v>1770</v>
      </c>
      <c r="E77" s="7" t="s">
        <v>1651</v>
      </c>
      <c r="F77" s="61" t="s">
        <v>532</v>
      </c>
      <c r="G77" s="7" t="s">
        <v>1645</v>
      </c>
      <c r="H77" s="71" t="s">
        <v>1648</v>
      </c>
      <c r="I77" s="71" t="s">
        <v>514</v>
      </c>
      <c r="J77" s="61" t="s">
        <v>24</v>
      </c>
      <c r="K77" s="7" t="s">
        <v>621</v>
      </c>
      <c r="L77" s="7" t="s">
        <v>1604</v>
      </c>
      <c r="M77" s="7" t="s">
        <v>964</v>
      </c>
      <c r="N77" s="7">
        <v>4610047667</v>
      </c>
      <c r="O77" s="73">
        <v>4900049398</v>
      </c>
      <c r="P77" s="18">
        <v>7</v>
      </c>
      <c r="Q77" s="5">
        <f t="shared" si="24"/>
        <v>3555469.9432000001</v>
      </c>
      <c r="R77" s="3">
        <v>507924.27760000003</v>
      </c>
      <c r="S77" s="5">
        <v>3590.3</v>
      </c>
      <c r="T77" s="5">
        <v>5983.83</v>
      </c>
      <c r="U77" s="63">
        <v>2289.5</v>
      </c>
      <c r="V77" s="63">
        <v>2410</v>
      </c>
      <c r="W77" s="16">
        <v>8643.33</v>
      </c>
      <c r="X77" s="7">
        <v>15</v>
      </c>
      <c r="Y77" s="63">
        <v>0</v>
      </c>
      <c r="Z77" s="63">
        <v>0</v>
      </c>
      <c r="AA77" s="63">
        <v>0</v>
      </c>
      <c r="AB77" s="16">
        <v>0</v>
      </c>
      <c r="AC77" s="18">
        <v>7</v>
      </c>
      <c r="AD77" s="2">
        <f t="shared" si="25"/>
        <v>376981.5</v>
      </c>
      <c r="AE77" s="16">
        <f t="shared" si="26"/>
        <v>0</v>
      </c>
      <c r="AF77" s="27">
        <f t="shared" si="27"/>
        <v>0</v>
      </c>
      <c r="AG77" s="27">
        <f t="shared" si="28"/>
        <v>0</v>
      </c>
      <c r="AH77" s="27">
        <f t="shared" si="29"/>
        <v>0</v>
      </c>
      <c r="AI77" s="16">
        <f t="shared" si="30"/>
        <v>105</v>
      </c>
      <c r="AJ77" s="16">
        <f t="shared" si="31"/>
        <v>0</v>
      </c>
      <c r="AK77" s="16">
        <f t="shared" si="32"/>
        <v>0</v>
      </c>
      <c r="AL77" s="16">
        <f t="shared" si="33"/>
        <v>0</v>
      </c>
      <c r="AM77" s="29">
        <f t="shared" si="34"/>
        <v>0</v>
      </c>
      <c r="AN77" s="6">
        <f t="shared" si="35"/>
        <v>376981.5</v>
      </c>
      <c r="AO77" s="2">
        <f t="shared" si="36"/>
        <v>3932451.4432000001</v>
      </c>
      <c r="AP77" s="12">
        <f t="shared" si="37"/>
        <v>2.4922009407547623E-3</v>
      </c>
      <c r="AQ77" s="2">
        <f t="shared" si="38"/>
        <v>117973.543296</v>
      </c>
      <c r="AR77" s="30">
        <v>0</v>
      </c>
      <c r="AS77" s="30">
        <v>0</v>
      </c>
      <c r="AT77" s="12">
        <v>2E-3</v>
      </c>
      <c r="AU77" s="2">
        <f t="shared" si="39"/>
        <v>94674.182459999996</v>
      </c>
      <c r="AV77" s="2">
        <f t="shared" si="40"/>
        <v>4027125.6256599999</v>
      </c>
      <c r="AW77" s="2">
        <f t="shared" si="41"/>
        <v>13203.690575934426</v>
      </c>
      <c r="BC77" s="21">
        <f t="shared" si="42"/>
        <v>575303.66080857138</v>
      </c>
      <c r="BD77" s="21">
        <f t="shared" si="43"/>
        <v>1886.2415108477751</v>
      </c>
      <c r="BE77" s="21">
        <f t="shared" si="44"/>
        <v>5811.1480889754685</v>
      </c>
      <c r="BF77" s="22">
        <f t="shared" si="45"/>
        <v>19.05294455401793</v>
      </c>
    </row>
    <row r="78" spans="1:58" ht="14.5" x14ac:dyDescent="0.35">
      <c r="A78" s="16">
        <v>76</v>
      </c>
      <c r="B78" s="7" t="s">
        <v>1594</v>
      </c>
      <c r="C78" s="7" t="s">
        <v>1604</v>
      </c>
      <c r="D78" s="7" t="s">
        <v>1770</v>
      </c>
      <c r="E78" s="7" t="s">
        <v>1651</v>
      </c>
      <c r="F78" s="61" t="s">
        <v>532</v>
      </c>
      <c r="G78" s="7" t="s">
        <v>1610</v>
      </c>
      <c r="H78" s="71" t="s">
        <v>1649</v>
      </c>
      <c r="I78" s="71" t="s">
        <v>1650</v>
      </c>
      <c r="J78" s="61" t="s">
        <v>24</v>
      </c>
      <c r="K78" s="7" t="s">
        <v>621</v>
      </c>
      <c r="L78" s="7" t="s">
        <v>1604</v>
      </c>
      <c r="M78" s="7" t="s">
        <v>964</v>
      </c>
      <c r="N78" s="7">
        <v>4610047667</v>
      </c>
      <c r="O78" s="73">
        <v>4900049398</v>
      </c>
      <c r="P78" s="18">
        <v>7</v>
      </c>
      <c r="Q78" s="5">
        <f t="shared" si="24"/>
        <v>3555469.9432000001</v>
      </c>
      <c r="R78" s="3">
        <v>507924.27760000003</v>
      </c>
      <c r="S78" s="5">
        <v>3590.3</v>
      </c>
      <c r="T78" s="5">
        <v>5983.83</v>
      </c>
      <c r="U78" s="63">
        <v>2289.5</v>
      </c>
      <c r="V78" s="63">
        <v>2410</v>
      </c>
      <c r="W78" s="16">
        <v>8643.33</v>
      </c>
      <c r="X78" s="7">
        <v>15</v>
      </c>
      <c r="Y78" s="63">
        <v>0</v>
      </c>
      <c r="Z78" s="63">
        <v>0</v>
      </c>
      <c r="AA78" s="63">
        <v>0</v>
      </c>
      <c r="AB78" s="16">
        <v>0</v>
      </c>
      <c r="AC78" s="18">
        <v>7</v>
      </c>
      <c r="AD78" s="2">
        <f t="shared" si="25"/>
        <v>376981.5</v>
      </c>
      <c r="AE78" s="16">
        <f t="shared" si="26"/>
        <v>0</v>
      </c>
      <c r="AF78" s="27">
        <f t="shared" si="27"/>
        <v>0</v>
      </c>
      <c r="AG78" s="27">
        <f t="shared" si="28"/>
        <v>0</v>
      </c>
      <c r="AH78" s="27">
        <f t="shared" si="29"/>
        <v>0</v>
      </c>
      <c r="AI78" s="16">
        <f t="shared" si="30"/>
        <v>105</v>
      </c>
      <c r="AJ78" s="16">
        <f t="shared" si="31"/>
        <v>0</v>
      </c>
      <c r="AK78" s="16">
        <f t="shared" si="32"/>
        <v>0</v>
      </c>
      <c r="AL78" s="16">
        <f t="shared" si="33"/>
        <v>0</v>
      </c>
      <c r="AM78" s="29">
        <f t="shared" si="34"/>
        <v>0</v>
      </c>
      <c r="AN78" s="6">
        <f t="shared" si="35"/>
        <v>376981.5</v>
      </c>
      <c r="AO78" s="2">
        <f t="shared" si="36"/>
        <v>3932451.4432000001</v>
      </c>
      <c r="AP78" s="12">
        <f t="shared" si="37"/>
        <v>2.4922009407547623E-3</v>
      </c>
      <c r="AQ78" s="2">
        <f t="shared" si="38"/>
        <v>117973.543296</v>
      </c>
      <c r="AR78" s="30">
        <v>0</v>
      </c>
      <c r="AS78" s="30">
        <v>0</v>
      </c>
      <c r="AT78" s="12">
        <v>2E-3</v>
      </c>
      <c r="AU78" s="2">
        <f t="shared" si="39"/>
        <v>94674.182459999996</v>
      </c>
      <c r="AV78" s="2">
        <f t="shared" si="40"/>
        <v>4027125.6256599999</v>
      </c>
      <c r="AW78" s="2">
        <f t="shared" si="41"/>
        <v>13203.690575934426</v>
      </c>
      <c r="BC78" s="21">
        <f t="shared" si="42"/>
        <v>575303.66080857138</v>
      </c>
      <c r="BD78" s="21">
        <f t="shared" si="43"/>
        <v>1886.2415108477751</v>
      </c>
      <c r="BE78" s="21">
        <f t="shared" si="44"/>
        <v>5811.1480889754685</v>
      </c>
      <c r="BF78" s="22">
        <f t="shared" si="45"/>
        <v>19.05294455401793</v>
      </c>
    </row>
    <row r="79" spans="1:58" ht="14.5" x14ac:dyDescent="0.35">
      <c r="A79" s="16">
        <v>77</v>
      </c>
      <c r="B79" s="7" t="s">
        <v>1594</v>
      </c>
      <c r="C79" s="7" t="s">
        <v>1604</v>
      </c>
      <c r="D79" s="7" t="s">
        <v>1770</v>
      </c>
      <c r="E79" s="7" t="s">
        <v>1651</v>
      </c>
      <c r="F79" s="61" t="s">
        <v>532</v>
      </c>
      <c r="G79" s="7" t="s">
        <v>1610</v>
      </c>
      <c r="H79" s="71" t="s">
        <v>1652</v>
      </c>
      <c r="I79" s="71" t="s">
        <v>1653</v>
      </c>
      <c r="J79" s="61" t="s">
        <v>24</v>
      </c>
      <c r="K79" s="7" t="s">
        <v>621</v>
      </c>
      <c r="L79" s="7" t="s">
        <v>1604</v>
      </c>
      <c r="M79" s="16" t="s">
        <v>964</v>
      </c>
      <c r="N79" s="7">
        <v>4610047667</v>
      </c>
      <c r="O79" s="73">
        <v>4900049398</v>
      </c>
      <c r="P79" s="18">
        <v>7</v>
      </c>
      <c r="Q79" s="5">
        <f t="shared" si="24"/>
        <v>3555469.9432000001</v>
      </c>
      <c r="R79" s="3">
        <v>507924.27760000003</v>
      </c>
      <c r="S79" s="5">
        <v>3590.3</v>
      </c>
      <c r="T79" s="5">
        <v>5983.83</v>
      </c>
      <c r="U79" s="63">
        <v>2289.5</v>
      </c>
      <c r="V79" s="63">
        <v>2410</v>
      </c>
      <c r="W79" s="16">
        <v>8643.33</v>
      </c>
      <c r="X79" s="7">
        <v>15</v>
      </c>
      <c r="Y79" s="63">
        <v>0</v>
      </c>
      <c r="Z79" s="63">
        <v>0</v>
      </c>
      <c r="AA79" s="63">
        <v>0</v>
      </c>
      <c r="AB79" s="16">
        <v>0</v>
      </c>
      <c r="AC79" s="18">
        <v>7</v>
      </c>
      <c r="AD79" s="2">
        <f t="shared" si="25"/>
        <v>376981.5</v>
      </c>
      <c r="AE79" s="16">
        <f t="shared" si="26"/>
        <v>0</v>
      </c>
      <c r="AF79" s="27">
        <f t="shared" si="27"/>
        <v>0</v>
      </c>
      <c r="AG79" s="27">
        <f t="shared" si="28"/>
        <v>0</v>
      </c>
      <c r="AH79" s="27">
        <f t="shared" si="29"/>
        <v>0</v>
      </c>
      <c r="AI79" s="16">
        <f t="shared" si="30"/>
        <v>105</v>
      </c>
      <c r="AJ79" s="16">
        <f t="shared" si="31"/>
        <v>0</v>
      </c>
      <c r="AK79" s="16">
        <f t="shared" si="32"/>
        <v>0</v>
      </c>
      <c r="AL79" s="16">
        <f t="shared" si="33"/>
        <v>0</v>
      </c>
      <c r="AM79" s="29">
        <f t="shared" si="34"/>
        <v>0</v>
      </c>
      <c r="AN79" s="6">
        <f t="shared" si="35"/>
        <v>376981.5</v>
      </c>
      <c r="AO79" s="2">
        <f t="shared" si="36"/>
        <v>3932451.4432000001</v>
      </c>
      <c r="AP79" s="12">
        <f t="shared" si="37"/>
        <v>2.4922009407547623E-3</v>
      </c>
      <c r="AQ79" s="2">
        <f t="shared" si="38"/>
        <v>117973.543296</v>
      </c>
      <c r="AR79" s="30">
        <v>0</v>
      </c>
      <c r="AS79" s="30">
        <v>0</v>
      </c>
      <c r="AT79" s="12">
        <v>2E-3</v>
      </c>
      <c r="AU79" s="2">
        <f t="shared" si="39"/>
        <v>94674.182459999996</v>
      </c>
      <c r="AV79" s="2">
        <f t="shared" si="40"/>
        <v>4027125.6256599999</v>
      </c>
      <c r="AW79" s="2">
        <f t="shared" si="41"/>
        <v>13203.690575934426</v>
      </c>
      <c r="BC79" s="21">
        <f t="shared" si="42"/>
        <v>575303.66080857138</v>
      </c>
      <c r="BD79" s="21">
        <f t="shared" si="43"/>
        <v>1886.2415108477751</v>
      </c>
      <c r="BE79" s="21">
        <f t="shared" si="44"/>
        <v>5811.1480889754685</v>
      </c>
      <c r="BF79" s="22">
        <f t="shared" si="45"/>
        <v>19.05294455401793</v>
      </c>
    </row>
    <row r="80" spans="1:58" ht="12" customHeight="1" x14ac:dyDescent="0.35">
      <c r="A80" s="16">
        <v>78</v>
      </c>
      <c r="B80" s="7" t="s">
        <v>1594</v>
      </c>
      <c r="C80" s="7" t="s">
        <v>1604</v>
      </c>
      <c r="D80" s="7" t="s">
        <v>1770</v>
      </c>
      <c r="E80" s="7" t="s">
        <v>1651</v>
      </c>
      <c r="F80" s="61" t="s">
        <v>532</v>
      </c>
      <c r="G80" s="7" t="s">
        <v>1610</v>
      </c>
      <c r="H80" s="71" t="s">
        <v>1660</v>
      </c>
      <c r="I80" s="71" t="s">
        <v>1661</v>
      </c>
      <c r="J80" s="61" t="s">
        <v>24</v>
      </c>
      <c r="K80" s="7" t="s">
        <v>15</v>
      </c>
      <c r="L80" s="7" t="s">
        <v>1604</v>
      </c>
      <c r="M80" s="7" t="s">
        <v>964</v>
      </c>
      <c r="N80" s="7">
        <v>4610047667</v>
      </c>
      <c r="O80" s="73">
        <v>4900049398</v>
      </c>
      <c r="P80" s="18">
        <v>7</v>
      </c>
      <c r="Q80" s="5">
        <f t="shared" si="24"/>
        <v>3555490.9432000001</v>
      </c>
      <c r="R80" s="3">
        <v>507927.27760000003</v>
      </c>
      <c r="S80" s="5">
        <v>3590.3</v>
      </c>
      <c r="T80" s="5">
        <v>5983.83</v>
      </c>
      <c r="U80" s="63">
        <v>2289.5</v>
      </c>
      <c r="V80" s="63">
        <v>2410</v>
      </c>
      <c r="W80" s="16">
        <v>8643.33</v>
      </c>
      <c r="X80" s="7">
        <v>15</v>
      </c>
      <c r="Y80" s="63">
        <v>0</v>
      </c>
      <c r="Z80" s="63">
        <v>0</v>
      </c>
      <c r="AA80" s="63">
        <v>0</v>
      </c>
      <c r="AB80" s="16">
        <v>0</v>
      </c>
      <c r="AC80" s="18">
        <v>7</v>
      </c>
      <c r="AD80" s="2">
        <f t="shared" si="25"/>
        <v>376981.5</v>
      </c>
      <c r="AE80" s="16">
        <f t="shared" si="26"/>
        <v>0</v>
      </c>
      <c r="AF80" s="27">
        <f t="shared" si="27"/>
        <v>0</v>
      </c>
      <c r="AG80" s="27">
        <f t="shared" si="28"/>
        <v>0</v>
      </c>
      <c r="AH80" s="27">
        <f t="shared" si="29"/>
        <v>0</v>
      </c>
      <c r="AI80" s="16">
        <f t="shared" si="30"/>
        <v>105</v>
      </c>
      <c r="AJ80" s="16">
        <f t="shared" si="31"/>
        <v>0</v>
      </c>
      <c r="AK80" s="16">
        <f t="shared" si="32"/>
        <v>0</v>
      </c>
      <c r="AL80" s="16">
        <f t="shared" si="33"/>
        <v>0</v>
      </c>
      <c r="AM80" s="29">
        <f t="shared" si="34"/>
        <v>0</v>
      </c>
      <c r="AN80" s="6">
        <f t="shared" si="35"/>
        <v>376981.5</v>
      </c>
      <c r="AO80" s="2">
        <f t="shared" si="36"/>
        <v>3932472.4432000001</v>
      </c>
      <c r="AP80" s="12">
        <f t="shared" si="37"/>
        <v>2.4922142495573023E-3</v>
      </c>
      <c r="AQ80" s="2">
        <f t="shared" si="38"/>
        <v>117974.17329599999</v>
      </c>
      <c r="AR80" s="30">
        <v>0</v>
      </c>
      <c r="AS80" s="30">
        <v>0</v>
      </c>
      <c r="AT80" s="12">
        <v>2E-3</v>
      </c>
      <c r="AU80" s="2">
        <f t="shared" si="39"/>
        <v>94674.182459999996</v>
      </c>
      <c r="AV80" s="2">
        <f t="shared" si="40"/>
        <v>4027146.6256599999</v>
      </c>
      <c r="AW80" s="2">
        <f t="shared" si="41"/>
        <v>13203.759428393443</v>
      </c>
      <c r="BC80" s="21">
        <f t="shared" si="42"/>
        <v>575306.66080857138</v>
      </c>
      <c r="BD80" s="21">
        <f t="shared" si="43"/>
        <v>1886.2513469133489</v>
      </c>
      <c r="BE80" s="21">
        <f t="shared" si="44"/>
        <v>5811.1783920057715</v>
      </c>
      <c r="BF80" s="22">
        <f t="shared" si="45"/>
        <v>19.053043908215646</v>
      </c>
    </row>
    <row r="81" spans="1:58" ht="14.5" x14ac:dyDescent="0.35">
      <c r="A81" s="16">
        <v>79</v>
      </c>
      <c r="B81" s="7" t="s">
        <v>1594</v>
      </c>
      <c r="C81" s="7" t="s">
        <v>1604</v>
      </c>
      <c r="D81" s="7" t="s">
        <v>1770</v>
      </c>
      <c r="E81" s="7" t="s">
        <v>1667</v>
      </c>
      <c r="F81" s="61" t="s">
        <v>532</v>
      </c>
      <c r="G81" s="7" t="s">
        <v>1622</v>
      </c>
      <c r="H81" s="71" t="s">
        <v>96</v>
      </c>
      <c r="I81" s="71" t="s">
        <v>96</v>
      </c>
      <c r="J81" s="61" t="s">
        <v>24</v>
      </c>
      <c r="K81" s="7" t="s">
        <v>16</v>
      </c>
      <c r="L81" s="7" t="s">
        <v>1604</v>
      </c>
      <c r="M81" s="7" t="s">
        <v>964</v>
      </c>
      <c r="N81" s="7">
        <v>4610047667</v>
      </c>
      <c r="O81" s="73">
        <v>4900049398</v>
      </c>
      <c r="P81" s="18">
        <v>7</v>
      </c>
      <c r="Q81" s="5">
        <f t="shared" si="24"/>
        <v>3555504.9432000001</v>
      </c>
      <c r="R81" s="3">
        <v>507929.27760000003</v>
      </c>
      <c r="S81" s="5">
        <v>3590.3</v>
      </c>
      <c r="T81" s="5">
        <v>5983.83</v>
      </c>
      <c r="U81" s="63">
        <v>2289.5</v>
      </c>
      <c r="V81" s="63">
        <v>2410</v>
      </c>
      <c r="W81" s="16">
        <v>8643.33</v>
      </c>
      <c r="X81" s="7">
        <v>15</v>
      </c>
      <c r="Y81" s="7">
        <v>15</v>
      </c>
      <c r="Z81" s="63">
        <v>0</v>
      </c>
      <c r="AA81" s="63">
        <v>0</v>
      </c>
      <c r="AB81" s="16">
        <v>0</v>
      </c>
      <c r="AC81" s="18">
        <v>7</v>
      </c>
      <c r="AD81" s="2">
        <f t="shared" si="25"/>
        <v>376981.5</v>
      </c>
      <c r="AE81" s="16">
        <f t="shared" si="26"/>
        <v>0</v>
      </c>
      <c r="AF81" s="27">
        <f t="shared" si="27"/>
        <v>240397.5</v>
      </c>
      <c r="AG81" s="27">
        <f t="shared" si="28"/>
        <v>0</v>
      </c>
      <c r="AH81" s="27">
        <f t="shared" si="29"/>
        <v>0</v>
      </c>
      <c r="AI81" s="16">
        <f t="shared" si="30"/>
        <v>105</v>
      </c>
      <c r="AJ81" s="16">
        <f t="shared" si="31"/>
        <v>0</v>
      </c>
      <c r="AK81" s="16">
        <f t="shared" si="32"/>
        <v>105</v>
      </c>
      <c r="AL81" s="16">
        <f t="shared" si="33"/>
        <v>0</v>
      </c>
      <c r="AM81" s="29">
        <f t="shared" si="34"/>
        <v>0</v>
      </c>
      <c r="AN81" s="6">
        <f t="shared" si="35"/>
        <v>617379</v>
      </c>
      <c r="AO81" s="2">
        <f t="shared" si="36"/>
        <v>4172883.9432000001</v>
      </c>
      <c r="AP81" s="12">
        <f t="shared" si="37"/>
        <v>2.644575639169454E-3</v>
      </c>
      <c r="AQ81" s="2">
        <f t="shared" si="38"/>
        <v>125186.51829599999</v>
      </c>
      <c r="AR81" s="30">
        <v>0</v>
      </c>
      <c r="AS81" s="30">
        <v>0</v>
      </c>
      <c r="AT81" s="12">
        <v>2E-3</v>
      </c>
      <c r="AU81" s="2">
        <f t="shared" si="39"/>
        <v>94674.182459999996</v>
      </c>
      <c r="AV81" s="2">
        <f t="shared" si="40"/>
        <v>4267558.1256600004</v>
      </c>
      <c r="AW81" s="2">
        <f t="shared" si="41"/>
        <v>13991.993854622951</v>
      </c>
      <c r="BC81" s="21">
        <f t="shared" si="42"/>
        <v>609651.1608085715</v>
      </c>
      <c r="BD81" s="21">
        <f t="shared" si="43"/>
        <v>1998.856264946136</v>
      </c>
      <c r="BE81" s="21">
        <f t="shared" si="44"/>
        <v>6158.0925334199146</v>
      </c>
      <c r="BF81" s="22">
        <f t="shared" si="45"/>
        <v>20.190467322688242</v>
      </c>
    </row>
    <row r="82" spans="1:58" ht="12" customHeight="1" x14ac:dyDescent="0.35">
      <c r="A82" s="16">
        <v>80</v>
      </c>
      <c r="B82" s="7" t="s">
        <v>1594</v>
      </c>
      <c r="C82" s="7" t="s">
        <v>1604</v>
      </c>
      <c r="D82" s="7" t="s">
        <v>1770</v>
      </c>
      <c r="E82" s="7" t="s">
        <v>1667</v>
      </c>
      <c r="F82" s="61" t="s">
        <v>532</v>
      </c>
      <c r="G82" s="7" t="s">
        <v>1624</v>
      </c>
      <c r="H82" s="71" t="s">
        <v>605</v>
      </c>
      <c r="I82" s="71" t="s">
        <v>97</v>
      </c>
      <c r="J82" s="61" t="s">
        <v>24</v>
      </c>
      <c r="K82" s="7" t="s">
        <v>16</v>
      </c>
      <c r="L82" s="7" t="s">
        <v>1604</v>
      </c>
      <c r="M82" s="7" t="s">
        <v>964</v>
      </c>
      <c r="N82" s="7">
        <v>4610047667</v>
      </c>
      <c r="O82" s="73">
        <v>4900049398</v>
      </c>
      <c r="P82" s="18">
        <v>7</v>
      </c>
      <c r="Q82" s="5">
        <f t="shared" si="24"/>
        <v>3555504.9432000001</v>
      </c>
      <c r="R82" s="3">
        <v>507929.27760000003</v>
      </c>
      <c r="S82" s="5">
        <v>3590.3</v>
      </c>
      <c r="T82" s="5">
        <v>5983.83</v>
      </c>
      <c r="U82" s="63">
        <v>2289.5</v>
      </c>
      <c r="V82" s="63">
        <v>2410</v>
      </c>
      <c r="W82" s="16">
        <v>8643.33</v>
      </c>
      <c r="X82" s="7">
        <v>15</v>
      </c>
      <c r="Y82" s="63">
        <v>0</v>
      </c>
      <c r="Z82" s="63">
        <v>0</v>
      </c>
      <c r="AA82" s="63">
        <v>0</v>
      </c>
      <c r="AB82" s="16">
        <v>0</v>
      </c>
      <c r="AC82" s="18">
        <v>7</v>
      </c>
      <c r="AD82" s="2">
        <f t="shared" si="25"/>
        <v>376981.5</v>
      </c>
      <c r="AE82" s="16">
        <f t="shared" si="26"/>
        <v>0</v>
      </c>
      <c r="AF82" s="27">
        <f t="shared" si="27"/>
        <v>0</v>
      </c>
      <c r="AG82" s="27">
        <f t="shared" si="28"/>
        <v>0</v>
      </c>
      <c r="AH82" s="27">
        <f t="shared" si="29"/>
        <v>0</v>
      </c>
      <c r="AI82" s="16">
        <f t="shared" si="30"/>
        <v>105</v>
      </c>
      <c r="AJ82" s="16">
        <f t="shared" si="31"/>
        <v>0</v>
      </c>
      <c r="AK82" s="16">
        <f t="shared" si="32"/>
        <v>0</v>
      </c>
      <c r="AL82" s="16">
        <f t="shared" si="33"/>
        <v>0</v>
      </c>
      <c r="AM82" s="29">
        <f t="shared" si="34"/>
        <v>0</v>
      </c>
      <c r="AN82" s="6">
        <f t="shared" si="35"/>
        <v>376981.5</v>
      </c>
      <c r="AO82" s="2">
        <f t="shared" si="36"/>
        <v>3932486.4432000001</v>
      </c>
      <c r="AP82" s="12">
        <f t="shared" si="37"/>
        <v>2.4922231220923289E-3</v>
      </c>
      <c r="AQ82" s="2">
        <f t="shared" si="38"/>
        <v>117974.59329599999</v>
      </c>
      <c r="AR82" s="30">
        <v>0</v>
      </c>
      <c r="AS82" s="30">
        <v>0</v>
      </c>
      <c r="AT82" s="12">
        <v>2E-3</v>
      </c>
      <c r="AU82" s="2">
        <f t="shared" si="39"/>
        <v>94674.182459999996</v>
      </c>
      <c r="AV82" s="2">
        <f t="shared" si="40"/>
        <v>4027160.6256599999</v>
      </c>
      <c r="AW82" s="2">
        <f t="shared" si="41"/>
        <v>13203.805330032787</v>
      </c>
      <c r="BC82" s="21">
        <f t="shared" si="42"/>
        <v>575308.66080857138</v>
      </c>
      <c r="BD82" s="21">
        <f t="shared" si="43"/>
        <v>1886.2579042903981</v>
      </c>
      <c r="BE82" s="21">
        <f t="shared" si="44"/>
        <v>5811.1985940259738</v>
      </c>
      <c r="BF82" s="22">
        <f t="shared" si="45"/>
        <v>19.053110144347457</v>
      </c>
    </row>
    <row r="83" spans="1:58" ht="14.5" x14ac:dyDescent="0.35">
      <c r="A83" s="16">
        <v>81</v>
      </c>
      <c r="B83" s="7" t="s">
        <v>1594</v>
      </c>
      <c r="C83" s="7" t="s">
        <v>1604</v>
      </c>
      <c r="D83" s="7" t="s">
        <v>1770</v>
      </c>
      <c r="E83" s="7" t="s">
        <v>1667</v>
      </c>
      <c r="F83" s="61" t="s">
        <v>532</v>
      </c>
      <c r="G83" s="7" t="s">
        <v>1624</v>
      </c>
      <c r="H83" s="71" t="s">
        <v>866</v>
      </c>
      <c r="I83" s="71" t="s">
        <v>95</v>
      </c>
      <c r="J83" s="61" t="s">
        <v>24</v>
      </c>
      <c r="K83" s="7" t="s">
        <v>16</v>
      </c>
      <c r="L83" s="7" t="s">
        <v>1604</v>
      </c>
      <c r="M83" s="7" t="s">
        <v>964</v>
      </c>
      <c r="N83" s="7">
        <v>4610047667</v>
      </c>
      <c r="O83" s="73">
        <v>4900049398</v>
      </c>
      <c r="P83" s="18">
        <v>7</v>
      </c>
      <c r="Q83" s="5">
        <f t="shared" si="24"/>
        <v>3555504.9432000001</v>
      </c>
      <c r="R83" s="3">
        <v>507929.27760000003</v>
      </c>
      <c r="S83" s="5">
        <v>3590.3</v>
      </c>
      <c r="T83" s="5">
        <v>5983.83</v>
      </c>
      <c r="U83" s="63">
        <v>2289.5</v>
      </c>
      <c r="V83" s="63">
        <v>2410</v>
      </c>
      <c r="W83" s="16">
        <v>8643.33</v>
      </c>
      <c r="X83" s="7">
        <v>15</v>
      </c>
      <c r="Y83" s="63">
        <v>0</v>
      </c>
      <c r="Z83" s="63">
        <v>0</v>
      </c>
      <c r="AA83" s="63">
        <v>0</v>
      </c>
      <c r="AB83" s="16">
        <v>0</v>
      </c>
      <c r="AC83" s="18">
        <v>7</v>
      </c>
      <c r="AD83" s="2">
        <f t="shared" si="25"/>
        <v>376981.5</v>
      </c>
      <c r="AE83" s="16">
        <f t="shared" si="26"/>
        <v>0</v>
      </c>
      <c r="AF83" s="27">
        <f t="shared" si="27"/>
        <v>0</v>
      </c>
      <c r="AG83" s="27">
        <f t="shared" si="28"/>
        <v>0</v>
      </c>
      <c r="AH83" s="27">
        <f t="shared" si="29"/>
        <v>0</v>
      </c>
      <c r="AI83" s="16">
        <f t="shared" si="30"/>
        <v>105</v>
      </c>
      <c r="AJ83" s="16">
        <f t="shared" si="31"/>
        <v>0</v>
      </c>
      <c r="AK83" s="16">
        <f t="shared" si="32"/>
        <v>0</v>
      </c>
      <c r="AL83" s="16">
        <f t="shared" si="33"/>
        <v>0</v>
      </c>
      <c r="AM83" s="29">
        <f t="shared" si="34"/>
        <v>0</v>
      </c>
      <c r="AN83" s="6">
        <f t="shared" si="35"/>
        <v>376981.5</v>
      </c>
      <c r="AO83" s="2">
        <f t="shared" si="36"/>
        <v>3932486.4432000001</v>
      </c>
      <c r="AP83" s="12">
        <f t="shared" si="37"/>
        <v>2.4922231220923289E-3</v>
      </c>
      <c r="AQ83" s="2">
        <f t="shared" si="38"/>
        <v>117974.59329599999</v>
      </c>
      <c r="AR83" s="30">
        <v>0</v>
      </c>
      <c r="AS83" s="30">
        <v>0</v>
      </c>
      <c r="AT83" s="12">
        <v>2E-3</v>
      </c>
      <c r="AU83" s="2">
        <f t="shared" si="39"/>
        <v>94674.182459999996</v>
      </c>
      <c r="AV83" s="2">
        <f t="shared" si="40"/>
        <v>4027160.6256599999</v>
      </c>
      <c r="AW83" s="2">
        <f t="shared" si="41"/>
        <v>13203.805330032787</v>
      </c>
      <c r="BC83" s="21">
        <f t="shared" si="42"/>
        <v>575308.66080857138</v>
      </c>
      <c r="BD83" s="21">
        <f t="shared" si="43"/>
        <v>1886.2579042903981</v>
      </c>
      <c r="BE83" s="21">
        <f t="shared" si="44"/>
        <v>5811.1985940259738</v>
      </c>
      <c r="BF83" s="22">
        <f t="shared" si="45"/>
        <v>19.053110144347457</v>
      </c>
    </row>
    <row r="84" spans="1:58" ht="12" customHeight="1" x14ac:dyDescent="0.35">
      <c r="A84" s="16">
        <v>82</v>
      </c>
      <c r="B84" s="7" t="s">
        <v>1594</v>
      </c>
      <c r="C84" s="7" t="s">
        <v>1604</v>
      </c>
      <c r="D84" s="7" t="s">
        <v>1770</v>
      </c>
      <c r="E84" s="7" t="s">
        <v>1667</v>
      </c>
      <c r="F84" s="61" t="s">
        <v>532</v>
      </c>
      <c r="G84" s="7" t="s">
        <v>1624</v>
      </c>
      <c r="H84" s="71" t="s">
        <v>1668</v>
      </c>
      <c r="I84" s="71" t="s">
        <v>1669</v>
      </c>
      <c r="J84" s="61" t="s">
        <v>24</v>
      </c>
      <c r="K84" s="7" t="s">
        <v>16</v>
      </c>
      <c r="L84" s="7" t="s">
        <v>1604</v>
      </c>
      <c r="M84" s="7" t="s">
        <v>964</v>
      </c>
      <c r="N84" s="7">
        <v>4610047667</v>
      </c>
      <c r="O84" s="73">
        <v>4900049398</v>
      </c>
      <c r="P84" s="18">
        <v>7</v>
      </c>
      <c r="Q84" s="5">
        <f t="shared" si="24"/>
        <v>3555504.9432000001</v>
      </c>
      <c r="R84" s="3">
        <v>507929.27760000003</v>
      </c>
      <c r="S84" s="5">
        <v>3590.3</v>
      </c>
      <c r="T84" s="5">
        <v>5983.83</v>
      </c>
      <c r="U84" s="63">
        <v>2289.5</v>
      </c>
      <c r="V84" s="63">
        <v>2410</v>
      </c>
      <c r="W84" s="16">
        <v>8643.33</v>
      </c>
      <c r="X84" s="7">
        <v>15</v>
      </c>
      <c r="Y84" s="63">
        <v>0</v>
      </c>
      <c r="Z84" s="63">
        <v>0</v>
      </c>
      <c r="AA84" s="63">
        <v>0</v>
      </c>
      <c r="AB84" s="16">
        <v>0</v>
      </c>
      <c r="AC84" s="18">
        <v>7</v>
      </c>
      <c r="AD84" s="2">
        <f t="shared" si="25"/>
        <v>376981.5</v>
      </c>
      <c r="AE84" s="16">
        <f t="shared" si="26"/>
        <v>0</v>
      </c>
      <c r="AF84" s="27">
        <f t="shared" si="27"/>
        <v>0</v>
      </c>
      <c r="AG84" s="27">
        <f t="shared" si="28"/>
        <v>0</v>
      </c>
      <c r="AH84" s="27">
        <f t="shared" si="29"/>
        <v>0</v>
      </c>
      <c r="AI84" s="16">
        <f t="shared" si="30"/>
        <v>105</v>
      </c>
      <c r="AJ84" s="16">
        <f t="shared" si="31"/>
        <v>0</v>
      </c>
      <c r="AK84" s="16">
        <f t="shared" si="32"/>
        <v>0</v>
      </c>
      <c r="AL84" s="16">
        <f t="shared" si="33"/>
        <v>0</v>
      </c>
      <c r="AM84" s="29">
        <f t="shared" si="34"/>
        <v>0</v>
      </c>
      <c r="AN84" s="6">
        <f t="shared" si="35"/>
        <v>376981.5</v>
      </c>
      <c r="AO84" s="2">
        <f t="shared" si="36"/>
        <v>3932486.4432000001</v>
      </c>
      <c r="AP84" s="12">
        <f t="shared" si="37"/>
        <v>2.4922231220923289E-3</v>
      </c>
      <c r="AQ84" s="2">
        <f t="shared" si="38"/>
        <v>117974.59329599999</v>
      </c>
      <c r="AR84" s="30">
        <v>0</v>
      </c>
      <c r="AS84" s="30">
        <v>0</v>
      </c>
      <c r="AT84" s="12">
        <v>2E-3</v>
      </c>
      <c r="AU84" s="2">
        <f t="shared" si="39"/>
        <v>94674.182459999996</v>
      </c>
      <c r="AV84" s="2">
        <f t="shared" si="40"/>
        <v>4027160.6256599999</v>
      </c>
      <c r="AW84" s="2">
        <f t="shared" si="41"/>
        <v>13203.805330032787</v>
      </c>
      <c r="BC84" s="21">
        <f t="shared" si="42"/>
        <v>575308.66080857138</v>
      </c>
      <c r="BD84" s="21">
        <f t="shared" si="43"/>
        <v>1886.2579042903981</v>
      </c>
      <c r="BE84" s="21">
        <f t="shared" si="44"/>
        <v>5811.1985940259738</v>
      </c>
      <c r="BF84" s="22">
        <f t="shared" si="45"/>
        <v>19.053110144347457</v>
      </c>
    </row>
    <row r="85" spans="1:58" ht="14.5" x14ac:dyDescent="0.35">
      <c r="A85" s="16">
        <v>83</v>
      </c>
      <c r="B85" s="7" t="s">
        <v>1594</v>
      </c>
      <c r="C85" s="7" t="s">
        <v>1604</v>
      </c>
      <c r="D85" s="7" t="s">
        <v>1770</v>
      </c>
      <c r="E85" s="7" t="s">
        <v>1672</v>
      </c>
      <c r="F85" s="61" t="s">
        <v>532</v>
      </c>
      <c r="G85" s="7" t="s">
        <v>1645</v>
      </c>
      <c r="H85" s="71" t="s">
        <v>44</v>
      </c>
      <c r="I85" s="71" t="s">
        <v>1673</v>
      </c>
      <c r="J85" s="61" t="s">
        <v>23</v>
      </c>
      <c r="K85" s="7" t="s">
        <v>708</v>
      </c>
      <c r="L85" s="7" t="s">
        <v>1604</v>
      </c>
      <c r="M85" s="7" t="s">
        <v>964</v>
      </c>
      <c r="N85" s="7">
        <v>4610047667</v>
      </c>
      <c r="O85" s="73">
        <v>4900049398</v>
      </c>
      <c r="P85" s="18">
        <v>7</v>
      </c>
      <c r="Q85" s="5">
        <f t="shared" si="24"/>
        <v>3555518.9432000001</v>
      </c>
      <c r="R85" s="3">
        <v>507931.27760000003</v>
      </c>
      <c r="S85" s="5">
        <v>3590.3</v>
      </c>
      <c r="T85" s="5">
        <v>5983.83</v>
      </c>
      <c r="U85" s="63">
        <v>2289.5</v>
      </c>
      <c r="V85" s="63">
        <v>2410</v>
      </c>
      <c r="W85" s="16">
        <v>8643.33</v>
      </c>
      <c r="X85" s="7">
        <v>15</v>
      </c>
      <c r="Y85" s="63">
        <v>0</v>
      </c>
      <c r="Z85" s="63">
        <v>0</v>
      </c>
      <c r="AA85" s="63">
        <v>0</v>
      </c>
      <c r="AB85" s="16">
        <v>0</v>
      </c>
      <c r="AC85" s="18">
        <v>7</v>
      </c>
      <c r="AD85" s="2">
        <f t="shared" si="25"/>
        <v>376981.5</v>
      </c>
      <c r="AE85" s="16">
        <f t="shared" si="26"/>
        <v>0</v>
      </c>
      <c r="AF85" s="27">
        <f t="shared" si="27"/>
        <v>0</v>
      </c>
      <c r="AG85" s="27">
        <f t="shared" si="28"/>
        <v>0</v>
      </c>
      <c r="AH85" s="27">
        <f t="shared" si="29"/>
        <v>0</v>
      </c>
      <c r="AI85" s="16">
        <f t="shared" si="30"/>
        <v>105</v>
      </c>
      <c r="AJ85" s="16">
        <f t="shared" si="31"/>
        <v>0</v>
      </c>
      <c r="AK85" s="16">
        <f t="shared" si="32"/>
        <v>0</v>
      </c>
      <c r="AL85" s="16">
        <f t="shared" si="33"/>
        <v>0</v>
      </c>
      <c r="AM85" s="29">
        <f t="shared" si="34"/>
        <v>0</v>
      </c>
      <c r="AN85" s="6">
        <f t="shared" si="35"/>
        <v>376981.5</v>
      </c>
      <c r="AO85" s="2">
        <f t="shared" si="36"/>
        <v>3932500.4432000001</v>
      </c>
      <c r="AP85" s="12">
        <f t="shared" si="37"/>
        <v>2.4922319946273559E-3</v>
      </c>
      <c r="AQ85" s="2">
        <f t="shared" si="38"/>
        <v>117975.013296</v>
      </c>
      <c r="AR85" s="30">
        <v>0</v>
      </c>
      <c r="AS85" s="30">
        <v>0</v>
      </c>
      <c r="AT85" s="12">
        <v>2E-3</v>
      </c>
      <c r="AU85" s="2">
        <f t="shared" si="39"/>
        <v>94674.182459999996</v>
      </c>
      <c r="AV85" s="2">
        <f t="shared" si="40"/>
        <v>4027174.6256599999</v>
      </c>
      <c r="AW85" s="2">
        <f t="shared" si="41"/>
        <v>13203.851231672132</v>
      </c>
      <c r="BC85" s="21">
        <f t="shared" si="42"/>
        <v>575310.66080857138</v>
      </c>
      <c r="BD85" s="21">
        <f t="shared" si="43"/>
        <v>1886.2644616674474</v>
      </c>
      <c r="BE85" s="21">
        <f t="shared" si="44"/>
        <v>5811.2187960461752</v>
      </c>
      <c r="BF85" s="22">
        <f t="shared" si="45"/>
        <v>19.053176380479268</v>
      </c>
    </row>
    <row r="86" spans="1:58" ht="12" customHeight="1" x14ac:dyDescent="0.3">
      <c r="A86" s="16">
        <v>84</v>
      </c>
      <c r="B86" s="7" t="s">
        <v>1594</v>
      </c>
      <c r="C86" s="7" t="s">
        <v>1604</v>
      </c>
      <c r="D86" s="7" t="s">
        <v>1770</v>
      </c>
      <c r="E86" s="7" t="s">
        <v>1651</v>
      </c>
      <c r="F86" s="61" t="s">
        <v>532</v>
      </c>
      <c r="G86" s="7" t="s">
        <v>1610</v>
      </c>
      <c r="H86" s="71" t="s">
        <v>1686</v>
      </c>
      <c r="I86" s="71" t="s">
        <v>81</v>
      </c>
      <c r="J86" s="61" t="s">
        <v>24</v>
      </c>
      <c r="K86" s="7" t="s">
        <v>99</v>
      </c>
      <c r="L86" s="7" t="s">
        <v>1604</v>
      </c>
      <c r="M86" s="7" t="s">
        <v>1078</v>
      </c>
      <c r="N86" s="7">
        <v>4610047668</v>
      </c>
      <c r="O86" s="72">
        <v>4900049393</v>
      </c>
      <c r="P86" s="18">
        <v>7</v>
      </c>
      <c r="Q86" s="5">
        <f t="shared" si="24"/>
        <v>5131487.0828900002</v>
      </c>
      <c r="R86" s="3">
        <v>733069.58327000006</v>
      </c>
      <c r="S86" s="5">
        <v>3590.3</v>
      </c>
      <c r="T86" s="5">
        <v>5983.83</v>
      </c>
      <c r="U86" s="63">
        <v>2289.5</v>
      </c>
      <c r="V86" s="63">
        <v>2410</v>
      </c>
      <c r="W86" s="16">
        <v>8643.33</v>
      </c>
      <c r="X86" s="7">
        <v>15</v>
      </c>
      <c r="Y86" s="7">
        <v>15</v>
      </c>
      <c r="Z86" s="63">
        <v>0</v>
      </c>
      <c r="AA86" s="63">
        <v>0</v>
      </c>
      <c r="AB86" s="16">
        <v>0</v>
      </c>
      <c r="AC86" s="18">
        <v>7</v>
      </c>
      <c r="AD86" s="2">
        <f t="shared" si="25"/>
        <v>376981.5</v>
      </c>
      <c r="AE86" s="16">
        <f t="shared" si="26"/>
        <v>0</v>
      </c>
      <c r="AF86" s="27">
        <f t="shared" si="27"/>
        <v>240397.5</v>
      </c>
      <c r="AG86" s="27">
        <f t="shared" si="28"/>
        <v>0</v>
      </c>
      <c r="AH86" s="27">
        <f t="shared" si="29"/>
        <v>0</v>
      </c>
      <c r="AI86" s="16">
        <f t="shared" si="30"/>
        <v>105</v>
      </c>
      <c r="AJ86" s="16">
        <f t="shared" si="31"/>
        <v>0</v>
      </c>
      <c r="AK86" s="16">
        <f t="shared" si="32"/>
        <v>105</v>
      </c>
      <c r="AL86" s="16">
        <f t="shared" si="33"/>
        <v>0</v>
      </c>
      <c r="AM86" s="29">
        <f t="shared" si="34"/>
        <v>0</v>
      </c>
      <c r="AN86" s="6">
        <f t="shared" si="35"/>
        <v>617379</v>
      </c>
      <c r="AO86" s="2">
        <f t="shared" si="36"/>
        <v>5748866.0828900002</v>
      </c>
      <c r="AP86" s="12">
        <f t="shared" si="37"/>
        <v>3.6433582631583256E-3</v>
      </c>
      <c r="AQ86" s="2">
        <f t="shared" si="38"/>
        <v>172465.9824867</v>
      </c>
      <c r="AR86" s="30">
        <v>0</v>
      </c>
      <c r="AS86" s="30">
        <v>0</v>
      </c>
      <c r="AT86" s="12">
        <v>3.0000000000000001E-3</v>
      </c>
      <c r="AU86" s="2">
        <f t="shared" si="39"/>
        <v>142011.27369</v>
      </c>
      <c r="AV86" s="2">
        <f t="shared" si="40"/>
        <v>5890877.3565800004</v>
      </c>
      <c r="AW86" s="2">
        <f t="shared" si="41"/>
        <v>19314.351988786886</v>
      </c>
      <c r="BC86" s="21">
        <f t="shared" si="42"/>
        <v>841553.90808285715</v>
      </c>
      <c r="BD86" s="21">
        <f t="shared" si="43"/>
        <v>2759.1931412552694</v>
      </c>
      <c r="BE86" s="21">
        <f t="shared" si="44"/>
        <v>8500.5445260894667</v>
      </c>
      <c r="BF86" s="22">
        <f t="shared" si="45"/>
        <v>27.87063779045727</v>
      </c>
    </row>
    <row r="87" spans="1:58" x14ac:dyDescent="0.3">
      <c r="A87" s="16">
        <v>85</v>
      </c>
      <c r="B87" s="7" t="s">
        <v>1594</v>
      </c>
      <c r="C87" s="7" t="s">
        <v>1604</v>
      </c>
      <c r="D87" s="7" t="s">
        <v>1770</v>
      </c>
      <c r="E87" s="7" t="s">
        <v>1687</v>
      </c>
      <c r="F87" s="61" t="s">
        <v>532</v>
      </c>
      <c r="G87" s="7" t="s">
        <v>1624</v>
      </c>
      <c r="H87" s="71" t="s">
        <v>838</v>
      </c>
      <c r="I87" s="71" t="s">
        <v>1688</v>
      </c>
      <c r="J87" s="61" t="s">
        <v>24</v>
      </c>
      <c r="K87" s="7" t="s">
        <v>100</v>
      </c>
      <c r="L87" s="7" t="s">
        <v>1604</v>
      </c>
      <c r="M87" s="7" t="s">
        <v>1078</v>
      </c>
      <c r="N87" s="7">
        <v>4610047668</v>
      </c>
      <c r="O87" s="72">
        <v>4900049393</v>
      </c>
      <c r="P87" s="18">
        <v>7</v>
      </c>
      <c r="Q87" s="5">
        <f t="shared" si="24"/>
        <v>3555966.9432000001</v>
      </c>
      <c r="R87" s="3">
        <v>507995.27760000003</v>
      </c>
      <c r="S87" s="5">
        <v>3590.3</v>
      </c>
      <c r="T87" s="5">
        <v>5983.83</v>
      </c>
      <c r="U87" s="63">
        <v>2289.5</v>
      </c>
      <c r="V87" s="63">
        <v>2410</v>
      </c>
      <c r="W87" s="16">
        <v>8643.33</v>
      </c>
      <c r="X87" s="7">
        <v>15</v>
      </c>
      <c r="Y87" s="63">
        <v>0</v>
      </c>
      <c r="Z87" s="63">
        <v>0</v>
      </c>
      <c r="AA87" s="63">
        <v>0</v>
      </c>
      <c r="AB87" s="16">
        <v>0</v>
      </c>
      <c r="AC87" s="18">
        <v>7</v>
      </c>
      <c r="AD87" s="2">
        <f t="shared" si="25"/>
        <v>376981.5</v>
      </c>
      <c r="AE87" s="16">
        <f t="shared" si="26"/>
        <v>0</v>
      </c>
      <c r="AF87" s="27">
        <f t="shared" si="27"/>
        <v>0</v>
      </c>
      <c r="AG87" s="27">
        <f t="shared" si="28"/>
        <v>0</v>
      </c>
      <c r="AH87" s="27">
        <f t="shared" si="29"/>
        <v>0</v>
      </c>
      <c r="AI87" s="16">
        <f t="shared" si="30"/>
        <v>105</v>
      </c>
      <c r="AJ87" s="16">
        <f t="shared" si="31"/>
        <v>0</v>
      </c>
      <c r="AK87" s="16">
        <f t="shared" si="32"/>
        <v>0</v>
      </c>
      <c r="AL87" s="16">
        <f t="shared" si="33"/>
        <v>0</v>
      </c>
      <c r="AM87" s="29">
        <f t="shared" si="34"/>
        <v>0</v>
      </c>
      <c r="AN87" s="6">
        <f t="shared" si="35"/>
        <v>376981.5</v>
      </c>
      <c r="AO87" s="2">
        <f t="shared" si="36"/>
        <v>3932948.4432000001</v>
      </c>
      <c r="AP87" s="12">
        <f t="shared" si="37"/>
        <v>2.4925159157482097E-3</v>
      </c>
      <c r="AQ87" s="2">
        <f t="shared" si="38"/>
        <v>117988.45329599999</v>
      </c>
      <c r="AR87" s="30">
        <v>0</v>
      </c>
      <c r="AS87" s="30">
        <v>0</v>
      </c>
      <c r="AT87" s="12">
        <v>2E-3</v>
      </c>
      <c r="AU87" s="2">
        <f t="shared" si="39"/>
        <v>94674.182459999996</v>
      </c>
      <c r="AV87" s="2">
        <f t="shared" si="40"/>
        <v>4027622.6256599999</v>
      </c>
      <c r="AW87" s="2">
        <f t="shared" si="41"/>
        <v>13205.320084131146</v>
      </c>
      <c r="BC87" s="21">
        <f t="shared" si="42"/>
        <v>575374.66080857138</v>
      </c>
      <c r="BD87" s="21">
        <f t="shared" si="43"/>
        <v>1886.4742977330209</v>
      </c>
      <c r="BE87" s="21">
        <f t="shared" si="44"/>
        <v>5811.8652606926407</v>
      </c>
      <c r="BF87" s="22">
        <f t="shared" si="45"/>
        <v>19.055295936697181</v>
      </c>
    </row>
    <row r="88" spans="1:58" x14ac:dyDescent="0.3">
      <c r="A88" s="16">
        <v>86</v>
      </c>
      <c r="B88" s="7" t="s">
        <v>1594</v>
      </c>
      <c r="C88" s="7" t="s">
        <v>1604</v>
      </c>
      <c r="D88" s="7" t="s">
        <v>1770</v>
      </c>
      <c r="E88" s="7" t="s">
        <v>1672</v>
      </c>
      <c r="F88" s="61" t="s">
        <v>532</v>
      </c>
      <c r="G88" s="7" t="s">
        <v>1622</v>
      </c>
      <c r="H88" s="71" t="s">
        <v>1722</v>
      </c>
      <c r="I88" s="71" t="s">
        <v>1723</v>
      </c>
      <c r="J88" s="61" t="s">
        <v>24</v>
      </c>
      <c r="K88" s="16" t="s">
        <v>561</v>
      </c>
      <c r="L88" s="7" t="s">
        <v>1604</v>
      </c>
      <c r="M88" s="7" t="s">
        <v>538</v>
      </c>
      <c r="N88" s="7">
        <v>4610047669</v>
      </c>
      <c r="O88" s="7">
        <v>4900049399</v>
      </c>
      <c r="P88" s="18">
        <v>7</v>
      </c>
      <c r="Q88" s="5">
        <f t="shared" si="24"/>
        <v>5131487.0828900002</v>
      </c>
      <c r="R88" s="3">
        <v>733069.58327000006</v>
      </c>
      <c r="S88" s="5">
        <v>3590.3</v>
      </c>
      <c r="T88" s="5">
        <v>5983.83</v>
      </c>
      <c r="U88" s="63">
        <v>2289.5</v>
      </c>
      <c r="V88" s="63">
        <v>2410</v>
      </c>
      <c r="W88" s="16">
        <v>8643.33</v>
      </c>
      <c r="X88" s="7">
        <v>15</v>
      </c>
      <c r="Y88" s="7">
        <v>15</v>
      </c>
      <c r="Z88" s="63">
        <v>0</v>
      </c>
      <c r="AA88" s="63">
        <v>0</v>
      </c>
      <c r="AB88" s="16">
        <v>0</v>
      </c>
      <c r="AC88" s="18">
        <v>13</v>
      </c>
      <c r="AD88" s="2">
        <f t="shared" si="25"/>
        <v>700108.5</v>
      </c>
      <c r="AE88" s="16">
        <f t="shared" si="26"/>
        <v>0</v>
      </c>
      <c r="AF88" s="27">
        <f t="shared" si="27"/>
        <v>446452.5</v>
      </c>
      <c r="AG88" s="27">
        <f t="shared" si="28"/>
        <v>0</v>
      </c>
      <c r="AH88" s="27">
        <f t="shared" si="29"/>
        <v>0</v>
      </c>
      <c r="AI88" s="16">
        <f t="shared" si="30"/>
        <v>195</v>
      </c>
      <c r="AJ88" s="16">
        <f t="shared" si="31"/>
        <v>0</v>
      </c>
      <c r="AK88" s="16">
        <f t="shared" si="32"/>
        <v>195</v>
      </c>
      <c r="AL88" s="16">
        <f t="shared" si="33"/>
        <v>0</v>
      </c>
      <c r="AM88" s="29">
        <f t="shared" si="34"/>
        <v>0</v>
      </c>
      <c r="AN88" s="6">
        <f t="shared" si="35"/>
        <v>1146561</v>
      </c>
      <c r="AO88" s="2">
        <f t="shared" si="36"/>
        <v>6278048.0828900002</v>
      </c>
      <c r="AP88" s="12">
        <f t="shared" si="37"/>
        <v>3.9787286796223367E-3</v>
      </c>
      <c r="AQ88" s="2">
        <f t="shared" si="38"/>
        <v>188341.44248669999</v>
      </c>
      <c r="AR88" s="30">
        <v>0</v>
      </c>
      <c r="AS88" s="30">
        <v>0</v>
      </c>
      <c r="AT88" s="12">
        <v>2E-3</v>
      </c>
      <c r="AU88" s="2">
        <f t="shared" si="39"/>
        <v>94674.182459999996</v>
      </c>
      <c r="AV88" s="2">
        <f t="shared" si="40"/>
        <v>6372722.26535</v>
      </c>
      <c r="AW88" s="2">
        <f t="shared" si="41"/>
        <v>20894.171361803277</v>
      </c>
      <c r="BC88" s="21">
        <f t="shared" si="42"/>
        <v>910388.89505000005</v>
      </c>
      <c r="BD88" s="21">
        <f t="shared" si="43"/>
        <v>2984.8816231147539</v>
      </c>
      <c r="BE88" s="21">
        <f t="shared" si="44"/>
        <v>9195.8474247474751</v>
      </c>
      <c r="BF88" s="22">
        <f t="shared" si="45"/>
        <v>30.150319425401552</v>
      </c>
    </row>
    <row r="89" spans="1:58" x14ac:dyDescent="0.3">
      <c r="A89" s="16">
        <v>87</v>
      </c>
      <c r="B89" s="7" t="s">
        <v>1594</v>
      </c>
      <c r="C89" s="7" t="s">
        <v>1604</v>
      </c>
      <c r="D89" s="16" t="s">
        <v>1770</v>
      </c>
      <c r="E89" s="7" t="s">
        <v>1672</v>
      </c>
      <c r="F89" s="18" t="s">
        <v>532</v>
      </c>
      <c r="G89" s="16" t="s">
        <v>1622</v>
      </c>
      <c r="H89" s="16" t="s">
        <v>111</v>
      </c>
      <c r="I89" s="16" t="s">
        <v>1724</v>
      </c>
      <c r="J89" s="18" t="s">
        <v>24</v>
      </c>
      <c r="K89" s="16" t="s">
        <v>112</v>
      </c>
      <c r="L89" s="16" t="s">
        <v>1604</v>
      </c>
      <c r="M89" s="16" t="s">
        <v>113</v>
      </c>
      <c r="N89" s="34">
        <v>4610047717</v>
      </c>
      <c r="O89" s="16">
        <v>4900049394</v>
      </c>
      <c r="P89" s="18">
        <v>7</v>
      </c>
      <c r="Q89" s="5">
        <f t="shared" si="24"/>
        <v>5132075.0828900002</v>
      </c>
      <c r="R89" s="3">
        <v>733153.58327000006</v>
      </c>
      <c r="S89" s="5">
        <v>3590.3</v>
      </c>
      <c r="T89" s="5">
        <v>5983.83</v>
      </c>
      <c r="U89" s="63">
        <v>2289.5</v>
      </c>
      <c r="V89" s="63">
        <v>2410</v>
      </c>
      <c r="W89" s="16">
        <v>8643.33</v>
      </c>
      <c r="X89" s="7">
        <v>15</v>
      </c>
      <c r="Y89" s="7">
        <v>15</v>
      </c>
      <c r="Z89" s="63">
        <v>0</v>
      </c>
      <c r="AA89" s="63">
        <v>0</v>
      </c>
      <c r="AB89" s="16">
        <v>0</v>
      </c>
      <c r="AC89" s="18">
        <v>39</v>
      </c>
      <c r="AD89" s="2">
        <f t="shared" si="25"/>
        <v>2100325.5</v>
      </c>
      <c r="AE89" s="16">
        <f t="shared" si="26"/>
        <v>0</v>
      </c>
      <c r="AF89" s="27">
        <f t="shared" si="27"/>
        <v>1339357.5</v>
      </c>
      <c r="AG89" s="27">
        <f t="shared" si="28"/>
        <v>0</v>
      </c>
      <c r="AH89" s="27">
        <f t="shared" si="29"/>
        <v>0</v>
      </c>
      <c r="AI89" s="16">
        <f t="shared" si="30"/>
        <v>585</v>
      </c>
      <c r="AJ89" s="16">
        <f t="shared" si="31"/>
        <v>0</v>
      </c>
      <c r="AK89" s="16">
        <f t="shared" si="32"/>
        <v>585</v>
      </c>
      <c r="AL89" s="16">
        <f t="shared" si="33"/>
        <v>0</v>
      </c>
      <c r="AM89" s="29">
        <f t="shared" si="34"/>
        <v>0</v>
      </c>
      <c r="AN89" s="6">
        <f t="shared" si="35"/>
        <v>3439683</v>
      </c>
      <c r="AO89" s="2">
        <f t="shared" si="36"/>
        <v>8571758.0828900002</v>
      </c>
      <c r="AP89" s="12">
        <f t="shared" si="37"/>
        <v>5.4323731307708411E-3</v>
      </c>
      <c r="AQ89" s="2">
        <f t="shared" si="38"/>
        <v>257152.74248670001</v>
      </c>
      <c r="AR89" s="30">
        <v>0</v>
      </c>
      <c r="AS89" s="30">
        <v>0</v>
      </c>
      <c r="AT89" s="12">
        <v>3.0000000000000001E-3</v>
      </c>
      <c r="AU89" s="2">
        <f t="shared" si="39"/>
        <v>142011.27369</v>
      </c>
      <c r="AV89" s="2">
        <f t="shared" si="40"/>
        <v>8713769.3565800004</v>
      </c>
      <c r="AW89" s="2">
        <f t="shared" si="41"/>
        <v>28569.735595344264</v>
      </c>
      <c r="BC89" s="21">
        <f t="shared" si="42"/>
        <v>1244824.1937971429</v>
      </c>
      <c r="BD89" s="21">
        <f t="shared" si="43"/>
        <v>4081.3907993348948</v>
      </c>
      <c r="BE89" s="21">
        <f t="shared" si="44"/>
        <v>12573.981755526696</v>
      </c>
      <c r="BF89" s="22">
        <f t="shared" si="45"/>
        <v>41.22616969025146</v>
      </c>
    </row>
    <row r="90" spans="1:58" ht="14.5" x14ac:dyDescent="0.35">
      <c r="A90" s="16">
        <v>88</v>
      </c>
      <c r="B90" s="7" t="s">
        <v>1594</v>
      </c>
      <c r="C90" s="7" t="s">
        <v>1604</v>
      </c>
      <c r="D90" s="16" t="s">
        <v>1770</v>
      </c>
      <c r="E90" s="7" t="s">
        <v>1667</v>
      </c>
      <c r="F90" s="18" t="s">
        <v>532</v>
      </c>
      <c r="G90" s="7" t="s">
        <v>1610</v>
      </c>
      <c r="H90" s="16" t="s">
        <v>1727</v>
      </c>
      <c r="I90" s="16" t="s">
        <v>1728</v>
      </c>
      <c r="J90" s="18" t="s">
        <v>24</v>
      </c>
      <c r="K90" s="16" t="s">
        <v>16</v>
      </c>
      <c r="L90" s="16" t="s">
        <v>1604</v>
      </c>
      <c r="M90" s="16" t="s">
        <v>964</v>
      </c>
      <c r="N90" s="16">
        <v>4610047667</v>
      </c>
      <c r="O90" s="73">
        <v>4900049398</v>
      </c>
      <c r="P90" s="18">
        <v>7</v>
      </c>
      <c r="Q90" s="5">
        <f t="shared" si="24"/>
        <v>3555504.9432000001</v>
      </c>
      <c r="R90" s="3">
        <v>507929.27760000003</v>
      </c>
      <c r="S90" s="5">
        <v>3590.3</v>
      </c>
      <c r="T90" s="64">
        <v>5983.83</v>
      </c>
      <c r="U90" s="65">
        <v>2289.5</v>
      </c>
      <c r="V90" s="63">
        <v>2410</v>
      </c>
      <c r="W90" s="16">
        <v>8643.33</v>
      </c>
      <c r="X90" s="7">
        <v>15</v>
      </c>
      <c r="Y90" s="63">
        <v>0</v>
      </c>
      <c r="Z90" s="63">
        <v>0</v>
      </c>
      <c r="AA90" s="63">
        <v>0</v>
      </c>
      <c r="AB90" s="16">
        <v>0</v>
      </c>
      <c r="AC90" s="18">
        <v>7</v>
      </c>
      <c r="AD90" s="2">
        <f t="shared" si="25"/>
        <v>376981.5</v>
      </c>
      <c r="AE90" s="16">
        <f t="shared" si="26"/>
        <v>0</v>
      </c>
      <c r="AF90" s="27">
        <f t="shared" si="27"/>
        <v>0</v>
      </c>
      <c r="AG90" s="27">
        <f t="shared" si="28"/>
        <v>0</v>
      </c>
      <c r="AH90" s="27">
        <f t="shared" si="29"/>
        <v>0</v>
      </c>
      <c r="AI90" s="16">
        <f t="shared" si="30"/>
        <v>105</v>
      </c>
      <c r="AJ90" s="16">
        <f t="shared" si="31"/>
        <v>0</v>
      </c>
      <c r="AK90" s="16">
        <f t="shared" si="32"/>
        <v>0</v>
      </c>
      <c r="AL90" s="16">
        <f t="shared" si="33"/>
        <v>0</v>
      </c>
      <c r="AM90" s="29">
        <f t="shared" si="34"/>
        <v>0</v>
      </c>
      <c r="AN90" s="6">
        <f t="shared" si="35"/>
        <v>376981.5</v>
      </c>
      <c r="AO90" s="2">
        <f t="shared" si="36"/>
        <v>3932486.4432000001</v>
      </c>
      <c r="AP90" s="12">
        <f t="shared" si="37"/>
        <v>2.4922231220923289E-3</v>
      </c>
      <c r="AQ90" s="2">
        <f t="shared" si="38"/>
        <v>117974.59329599999</v>
      </c>
      <c r="AR90" s="30">
        <v>0</v>
      </c>
      <c r="AS90" s="30">
        <v>0</v>
      </c>
      <c r="AT90" s="12">
        <v>2E-3</v>
      </c>
      <c r="AU90" s="2">
        <f t="shared" si="39"/>
        <v>94674.182459999996</v>
      </c>
      <c r="AV90" s="2">
        <f t="shared" si="40"/>
        <v>4027160.6256599999</v>
      </c>
      <c r="AW90" s="2">
        <f t="shared" si="41"/>
        <v>13203.805330032787</v>
      </c>
      <c r="BC90" s="21">
        <f t="shared" si="42"/>
        <v>575308.66080857138</v>
      </c>
      <c r="BD90" s="21">
        <f t="shared" si="43"/>
        <v>1886.2579042903981</v>
      </c>
      <c r="BE90" s="21">
        <f t="shared" si="44"/>
        <v>5811.1985940259738</v>
      </c>
      <c r="BF90" s="22">
        <f t="shared" si="45"/>
        <v>19.053110144347457</v>
      </c>
    </row>
    <row r="91" spans="1:58" x14ac:dyDescent="0.3">
      <c r="A91" s="16">
        <v>89</v>
      </c>
      <c r="B91" s="7" t="s">
        <v>1594</v>
      </c>
      <c r="C91" s="18" t="s">
        <v>487</v>
      </c>
      <c r="D91" s="18" t="s">
        <v>488</v>
      </c>
      <c r="E91" s="18" t="s">
        <v>489</v>
      </c>
      <c r="F91" s="18" t="s">
        <v>532</v>
      </c>
      <c r="G91" s="18" t="s">
        <v>1742</v>
      </c>
      <c r="H91" s="75" t="s">
        <v>1775</v>
      </c>
      <c r="I91" s="75" t="s">
        <v>1776</v>
      </c>
      <c r="J91" s="18" t="s">
        <v>23</v>
      </c>
      <c r="K91" s="18" t="s">
        <v>490</v>
      </c>
      <c r="L91" s="18" t="s">
        <v>1119</v>
      </c>
      <c r="M91" s="18" t="s">
        <v>25</v>
      </c>
      <c r="N91" s="18">
        <v>4610047675</v>
      </c>
      <c r="O91" s="62">
        <v>4900049396</v>
      </c>
      <c r="P91" s="18">
        <v>7</v>
      </c>
      <c r="Q91" s="5">
        <f t="shared" si="24"/>
        <v>5131536.0828900002</v>
      </c>
      <c r="R91" s="3">
        <v>733076.58327000006</v>
      </c>
      <c r="S91" s="2">
        <v>3590.3</v>
      </c>
      <c r="T91" s="2">
        <v>5983.83</v>
      </c>
      <c r="U91" s="1">
        <v>2289.5</v>
      </c>
      <c r="V91" s="1">
        <v>2410</v>
      </c>
      <c r="W91" s="1">
        <v>8643.33</v>
      </c>
      <c r="X91" s="63">
        <v>0</v>
      </c>
      <c r="Y91" s="63">
        <v>0</v>
      </c>
      <c r="Z91" s="63">
        <v>0</v>
      </c>
      <c r="AA91" s="63">
        <v>0</v>
      </c>
      <c r="AB91" s="63">
        <v>0</v>
      </c>
      <c r="AC91" s="18">
        <v>7</v>
      </c>
      <c r="AD91" s="2">
        <f t="shared" si="25"/>
        <v>0</v>
      </c>
      <c r="AE91" s="16">
        <f t="shared" si="26"/>
        <v>0</v>
      </c>
      <c r="AF91" s="27">
        <f t="shared" si="27"/>
        <v>0</v>
      </c>
      <c r="AG91" s="27">
        <f t="shared" si="28"/>
        <v>0</v>
      </c>
      <c r="AH91" s="27">
        <f t="shared" si="29"/>
        <v>0</v>
      </c>
      <c r="AI91" s="16">
        <f t="shared" si="30"/>
        <v>0</v>
      </c>
      <c r="AJ91" s="16">
        <f t="shared" si="31"/>
        <v>0</v>
      </c>
      <c r="AK91" s="16">
        <f t="shared" si="32"/>
        <v>0</v>
      </c>
      <c r="AL91" s="16">
        <f t="shared" si="33"/>
        <v>0</v>
      </c>
      <c r="AM91" s="29">
        <f t="shared" si="34"/>
        <v>0</v>
      </c>
      <c r="AN91" s="6">
        <f t="shared" si="35"/>
        <v>0</v>
      </c>
      <c r="AO91" s="2">
        <f t="shared" si="36"/>
        <v>5131536.0828900002</v>
      </c>
      <c r="AP91" s="12">
        <f t="shared" si="37"/>
        <v>3.2521238311562393E-3</v>
      </c>
      <c r="AQ91" s="2">
        <f t="shared" si="38"/>
        <v>153946.0824867</v>
      </c>
      <c r="AR91" s="30">
        <v>0</v>
      </c>
      <c r="AS91" s="30">
        <v>0</v>
      </c>
      <c r="AT91" s="12">
        <v>2E-3</v>
      </c>
      <c r="AU91" s="2">
        <f t="shared" si="39"/>
        <v>94674.182459999996</v>
      </c>
      <c r="AV91" s="2">
        <f t="shared" si="40"/>
        <v>5226210.26535</v>
      </c>
      <c r="AW91" s="2">
        <f t="shared" si="41"/>
        <v>17135.115624098362</v>
      </c>
      <c r="AX91" s="5"/>
      <c r="AY91" s="5"/>
      <c r="AZ91" s="5"/>
      <c r="BA91" s="5"/>
      <c r="BB91" s="5"/>
      <c r="BC91" s="21">
        <f t="shared" si="42"/>
        <v>746601.46647857141</v>
      </c>
      <c r="BD91" s="21">
        <f t="shared" si="43"/>
        <v>2447.8736605854801</v>
      </c>
      <c r="BE91" s="21">
        <f t="shared" si="44"/>
        <v>7541.4289543290042</v>
      </c>
      <c r="BF91" s="22">
        <f t="shared" si="45"/>
        <v>24.725996571570509</v>
      </c>
    </row>
    <row r="92" spans="1:58" x14ac:dyDescent="0.3">
      <c r="A92" s="16">
        <v>90</v>
      </c>
      <c r="B92" s="7" t="s">
        <v>1594</v>
      </c>
      <c r="C92" s="18" t="s">
        <v>487</v>
      </c>
      <c r="D92" s="18" t="s">
        <v>488</v>
      </c>
      <c r="E92" s="18" t="s">
        <v>489</v>
      </c>
      <c r="F92" s="18" t="s">
        <v>532</v>
      </c>
      <c r="G92" s="18" t="s">
        <v>1742</v>
      </c>
      <c r="H92" s="75" t="s">
        <v>1777</v>
      </c>
      <c r="I92" s="75" t="s">
        <v>1778</v>
      </c>
      <c r="J92" s="18" t="s">
        <v>23</v>
      </c>
      <c r="K92" s="18" t="s">
        <v>490</v>
      </c>
      <c r="L92" s="18" t="s">
        <v>1119</v>
      </c>
      <c r="M92" s="18" t="s">
        <v>25</v>
      </c>
      <c r="N92" s="18">
        <v>4610047675</v>
      </c>
      <c r="O92" s="62">
        <v>4900049396</v>
      </c>
      <c r="P92" s="18">
        <v>7</v>
      </c>
      <c r="Q92" s="5">
        <f t="shared" si="24"/>
        <v>5131536.0828900002</v>
      </c>
      <c r="R92" s="3">
        <v>733076.58327000006</v>
      </c>
      <c r="S92" s="2">
        <v>3590.3</v>
      </c>
      <c r="T92" s="2">
        <v>5983.83</v>
      </c>
      <c r="U92" s="1">
        <v>2289.5</v>
      </c>
      <c r="V92" s="1">
        <v>2410</v>
      </c>
      <c r="W92" s="1">
        <v>8643.33</v>
      </c>
      <c r="X92" s="63">
        <v>0</v>
      </c>
      <c r="Y92" s="63">
        <v>0</v>
      </c>
      <c r="Z92" s="63">
        <v>0</v>
      </c>
      <c r="AA92" s="63">
        <v>0</v>
      </c>
      <c r="AB92" s="63">
        <v>0</v>
      </c>
      <c r="AC92" s="18">
        <v>7</v>
      </c>
      <c r="AD92" s="2">
        <f t="shared" si="25"/>
        <v>0</v>
      </c>
      <c r="AE92" s="16">
        <f t="shared" si="26"/>
        <v>0</v>
      </c>
      <c r="AF92" s="27">
        <f t="shared" si="27"/>
        <v>0</v>
      </c>
      <c r="AG92" s="27">
        <f t="shared" si="28"/>
        <v>0</v>
      </c>
      <c r="AH92" s="27">
        <f t="shared" si="29"/>
        <v>0</v>
      </c>
      <c r="AI92" s="16">
        <f t="shared" si="30"/>
        <v>0</v>
      </c>
      <c r="AJ92" s="16">
        <f t="shared" si="31"/>
        <v>0</v>
      </c>
      <c r="AK92" s="16">
        <f t="shared" si="32"/>
        <v>0</v>
      </c>
      <c r="AL92" s="16">
        <f t="shared" si="33"/>
        <v>0</v>
      </c>
      <c r="AM92" s="29">
        <f t="shared" si="34"/>
        <v>0</v>
      </c>
      <c r="AN92" s="6">
        <f t="shared" si="35"/>
        <v>0</v>
      </c>
      <c r="AO92" s="2">
        <f t="shared" si="36"/>
        <v>5131536.0828900002</v>
      </c>
      <c r="AP92" s="12">
        <f t="shared" si="37"/>
        <v>3.2521238311562393E-3</v>
      </c>
      <c r="AQ92" s="2">
        <f t="shared" si="38"/>
        <v>153946.0824867</v>
      </c>
      <c r="AR92" s="30">
        <v>0</v>
      </c>
      <c r="AS92" s="30">
        <v>0</v>
      </c>
      <c r="AT92" s="12">
        <v>2E-3</v>
      </c>
      <c r="AU92" s="2">
        <f t="shared" si="39"/>
        <v>94674.182459999996</v>
      </c>
      <c r="AV92" s="2">
        <f t="shared" si="40"/>
        <v>5226210.26535</v>
      </c>
      <c r="AW92" s="2">
        <f t="shared" si="41"/>
        <v>17135.115624098362</v>
      </c>
      <c r="BC92" s="21">
        <f t="shared" si="42"/>
        <v>746601.46647857141</v>
      </c>
      <c r="BD92" s="21">
        <f t="shared" si="43"/>
        <v>2447.8736605854801</v>
      </c>
      <c r="BE92" s="21">
        <f t="shared" si="44"/>
        <v>7541.4289543290042</v>
      </c>
      <c r="BF92" s="22">
        <f t="shared" si="45"/>
        <v>24.725996571570509</v>
      </c>
    </row>
    <row r="93" spans="1:58" x14ac:dyDescent="0.3">
      <c r="A93" s="16">
        <v>91</v>
      </c>
      <c r="B93" s="7" t="s">
        <v>1594</v>
      </c>
      <c r="C93" s="18" t="s">
        <v>487</v>
      </c>
      <c r="D93" s="18" t="s">
        <v>488</v>
      </c>
      <c r="E93" s="18" t="s">
        <v>489</v>
      </c>
      <c r="F93" s="18" t="s">
        <v>532</v>
      </c>
      <c r="G93" s="18" t="s">
        <v>1742</v>
      </c>
      <c r="H93" s="75" t="s">
        <v>1779</v>
      </c>
      <c r="I93" s="77" t="s">
        <v>1780</v>
      </c>
      <c r="J93" s="18" t="s">
        <v>24</v>
      </c>
      <c r="K93" s="18" t="s">
        <v>490</v>
      </c>
      <c r="L93" s="18" t="s">
        <v>1119</v>
      </c>
      <c r="M93" s="18" t="s">
        <v>25</v>
      </c>
      <c r="N93" s="18">
        <v>4610047675</v>
      </c>
      <c r="O93" s="62">
        <v>4900049396</v>
      </c>
      <c r="P93" s="18">
        <v>7</v>
      </c>
      <c r="Q93" s="5">
        <f t="shared" si="24"/>
        <v>5131536.0828900002</v>
      </c>
      <c r="R93" s="3">
        <v>733076.58327000006</v>
      </c>
      <c r="S93" s="2">
        <v>3590.3</v>
      </c>
      <c r="T93" s="2">
        <v>5983.83</v>
      </c>
      <c r="U93" s="1">
        <v>2289.5</v>
      </c>
      <c r="V93" s="1">
        <v>2410</v>
      </c>
      <c r="W93" s="1">
        <v>8643.33</v>
      </c>
      <c r="X93" s="63">
        <v>0</v>
      </c>
      <c r="Y93" s="63">
        <v>0</v>
      </c>
      <c r="Z93" s="63">
        <v>0</v>
      </c>
      <c r="AA93" s="63">
        <v>0</v>
      </c>
      <c r="AB93" s="63">
        <v>0</v>
      </c>
      <c r="AC93" s="18">
        <v>7</v>
      </c>
      <c r="AD93" s="2">
        <f t="shared" si="25"/>
        <v>0</v>
      </c>
      <c r="AE93" s="16">
        <f t="shared" si="26"/>
        <v>0</v>
      </c>
      <c r="AF93" s="27">
        <f t="shared" si="27"/>
        <v>0</v>
      </c>
      <c r="AG93" s="27">
        <f t="shared" si="28"/>
        <v>0</v>
      </c>
      <c r="AH93" s="27">
        <f t="shared" si="29"/>
        <v>0</v>
      </c>
      <c r="AI93" s="16">
        <f t="shared" si="30"/>
        <v>0</v>
      </c>
      <c r="AJ93" s="16">
        <f t="shared" si="31"/>
        <v>0</v>
      </c>
      <c r="AK93" s="16">
        <f t="shared" si="32"/>
        <v>0</v>
      </c>
      <c r="AL93" s="16">
        <f t="shared" si="33"/>
        <v>0</v>
      </c>
      <c r="AM93" s="29">
        <f t="shared" si="34"/>
        <v>0</v>
      </c>
      <c r="AN93" s="6">
        <f t="shared" si="35"/>
        <v>0</v>
      </c>
      <c r="AO93" s="2">
        <f t="shared" si="36"/>
        <v>5131536.0828900002</v>
      </c>
      <c r="AP93" s="12">
        <f t="shared" si="37"/>
        <v>3.2521238311562393E-3</v>
      </c>
      <c r="AQ93" s="2">
        <f t="shared" si="38"/>
        <v>153946.0824867</v>
      </c>
      <c r="AR93" s="30">
        <v>0</v>
      </c>
      <c r="AS93" s="30">
        <v>0</v>
      </c>
      <c r="AT93" s="12">
        <v>2E-3</v>
      </c>
      <c r="AU93" s="2">
        <f t="shared" si="39"/>
        <v>94674.182459999996</v>
      </c>
      <c r="AV93" s="2">
        <f t="shared" si="40"/>
        <v>5226210.26535</v>
      </c>
      <c r="AW93" s="2">
        <f t="shared" si="41"/>
        <v>17135.115624098362</v>
      </c>
      <c r="BC93" s="21">
        <f t="shared" si="42"/>
        <v>746601.46647857141</v>
      </c>
      <c r="BD93" s="21">
        <f t="shared" si="43"/>
        <v>2447.8736605854801</v>
      </c>
      <c r="BE93" s="21">
        <f t="shared" si="44"/>
        <v>7541.4289543290042</v>
      </c>
      <c r="BF93" s="22">
        <f t="shared" si="45"/>
        <v>24.725996571570509</v>
      </c>
    </row>
    <row r="94" spans="1:58" x14ac:dyDescent="0.3">
      <c r="A94" s="16">
        <v>92</v>
      </c>
      <c r="B94" s="7" t="s">
        <v>1594</v>
      </c>
      <c r="C94" s="18" t="s">
        <v>487</v>
      </c>
      <c r="D94" s="18" t="s">
        <v>488</v>
      </c>
      <c r="E94" s="18" t="s">
        <v>489</v>
      </c>
      <c r="F94" s="18" t="s">
        <v>532</v>
      </c>
      <c r="G94" s="18" t="s">
        <v>1742</v>
      </c>
      <c r="H94" s="75" t="s">
        <v>1781</v>
      </c>
      <c r="I94" s="77" t="s">
        <v>1782</v>
      </c>
      <c r="J94" s="18" t="s">
        <v>24</v>
      </c>
      <c r="K94" s="18" t="s">
        <v>490</v>
      </c>
      <c r="L94" s="18" t="s">
        <v>1119</v>
      </c>
      <c r="M94" s="18" t="s">
        <v>25</v>
      </c>
      <c r="N94" s="18">
        <v>4610047675</v>
      </c>
      <c r="O94" s="62">
        <v>4900049396</v>
      </c>
      <c r="P94" s="18">
        <v>7</v>
      </c>
      <c r="Q94" s="5">
        <f t="shared" si="24"/>
        <v>5131536.0828900002</v>
      </c>
      <c r="R94" s="3">
        <v>733076.58327000006</v>
      </c>
      <c r="S94" s="2">
        <v>3590.3</v>
      </c>
      <c r="T94" s="2">
        <v>5983.83</v>
      </c>
      <c r="U94" s="1">
        <v>2289.5</v>
      </c>
      <c r="V94" s="1">
        <v>2410</v>
      </c>
      <c r="W94" s="1">
        <v>8643.33</v>
      </c>
      <c r="X94" s="63">
        <v>0</v>
      </c>
      <c r="Y94" s="63">
        <v>0</v>
      </c>
      <c r="Z94" s="63">
        <v>0</v>
      </c>
      <c r="AA94" s="63">
        <v>0</v>
      </c>
      <c r="AB94" s="63">
        <v>0</v>
      </c>
      <c r="AC94" s="18">
        <v>7</v>
      </c>
      <c r="AD94" s="2">
        <f t="shared" si="25"/>
        <v>0</v>
      </c>
      <c r="AE94" s="16">
        <f t="shared" si="26"/>
        <v>0</v>
      </c>
      <c r="AF94" s="27">
        <f t="shared" si="27"/>
        <v>0</v>
      </c>
      <c r="AG94" s="27">
        <f t="shared" si="28"/>
        <v>0</v>
      </c>
      <c r="AH94" s="27">
        <f t="shared" si="29"/>
        <v>0</v>
      </c>
      <c r="AI94" s="16">
        <f t="shared" si="30"/>
        <v>0</v>
      </c>
      <c r="AJ94" s="16">
        <f t="shared" si="31"/>
        <v>0</v>
      </c>
      <c r="AK94" s="16">
        <f t="shared" si="32"/>
        <v>0</v>
      </c>
      <c r="AL94" s="16">
        <f t="shared" si="33"/>
        <v>0</v>
      </c>
      <c r="AM94" s="29">
        <f t="shared" si="34"/>
        <v>0</v>
      </c>
      <c r="AN94" s="6">
        <f t="shared" si="35"/>
        <v>0</v>
      </c>
      <c r="AO94" s="2">
        <f t="shared" si="36"/>
        <v>5131536.0828900002</v>
      </c>
      <c r="AP94" s="12">
        <f t="shared" si="37"/>
        <v>3.2521238311562393E-3</v>
      </c>
      <c r="AQ94" s="2">
        <f t="shared" si="38"/>
        <v>153946.0824867</v>
      </c>
      <c r="AR94" s="30">
        <v>0</v>
      </c>
      <c r="AS94" s="30">
        <v>0</v>
      </c>
      <c r="AT94" s="12">
        <v>2E-3</v>
      </c>
      <c r="AU94" s="2">
        <f t="shared" si="39"/>
        <v>94674.182459999996</v>
      </c>
      <c r="AV94" s="2">
        <f t="shared" si="40"/>
        <v>5226210.26535</v>
      </c>
      <c r="AW94" s="2">
        <f t="shared" si="41"/>
        <v>17135.115624098362</v>
      </c>
      <c r="BC94" s="21">
        <f t="shared" si="42"/>
        <v>746601.46647857141</v>
      </c>
      <c r="BD94" s="21">
        <f t="shared" si="43"/>
        <v>2447.8736605854801</v>
      </c>
      <c r="BE94" s="21">
        <f t="shared" si="44"/>
        <v>7541.4289543290042</v>
      </c>
      <c r="BF94" s="22">
        <f t="shared" si="45"/>
        <v>24.725996571570509</v>
      </c>
    </row>
    <row r="95" spans="1:58" x14ac:dyDescent="0.3">
      <c r="A95" s="16">
        <v>93</v>
      </c>
      <c r="B95" s="7" t="s">
        <v>1594</v>
      </c>
      <c r="C95" s="18" t="s">
        <v>487</v>
      </c>
      <c r="D95" s="18" t="s">
        <v>488</v>
      </c>
      <c r="E95" s="18" t="s">
        <v>489</v>
      </c>
      <c r="F95" s="18" t="s">
        <v>532</v>
      </c>
      <c r="G95" s="18" t="s">
        <v>1742</v>
      </c>
      <c r="H95" s="75"/>
      <c r="I95" s="75"/>
      <c r="J95" s="18" t="s">
        <v>24</v>
      </c>
      <c r="K95" s="18" t="s">
        <v>490</v>
      </c>
      <c r="L95" s="18" t="s">
        <v>1119</v>
      </c>
      <c r="M95" s="18" t="s">
        <v>25</v>
      </c>
      <c r="N95" s="18">
        <v>4610047675</v>
      </c>
      <c r="O95" s="62">
        <v>4900049536</v>
      </c>
      <c r="P95" s="18">
        <v>7</v>
      </c>
      <c r="Q95" s="5">
        <f t="shared" si="24"/>
        <v>5131536.0828900002</v>
      </c>
      <c r="R95" s="3">
        <v>733076.58327000006</v>
      </c>
      <c r="S95" s="2">
        <v>3590.3</v>
      </c>
      <c r="T95" s="2">
        <v>5983.83</v>
      </c>
      <c r="U95" s="1">
        <v>2289.5</v>
      </c>
      <c r="V95" s="1">
        <v>2410</v>
      </c>
      <c r="W95" s="1">
        <v>8643.33</v>
      </c>
      <c r="X95" s="63">
        <v>0</v>
      </c>
      <c r="Y95" s="63">
        <v>0</v>
      </c>
      <c r="Z95" s="63">
        <v>0</v>
      </c>
      <c r="AA95" s="63">
        <v>0</v>
      </c>
      <c r="AB95" s="63">
        <v>0</v>
      </c>
      <c r="AC95" s="18">
        <v>7</v>
      </c>
      <c r="AD95" s="2">
        <f t="shared" si="25"/>
        <v>0</v>
      </c>
      <c r="AE95" s="16">
        <f t="shared" si="26"/>
        <v>0</v>
      </c>
      <c r="AF95" s="27">
        <f t="shared" si="27"/>
        <v>0</v>
      </c>
      <c r="AG95" s="27">
        <f t="shared" si="28"/>
        <v>0</v>
      </c>
      <c r="AH95" s="27">
        <f t="shared" si="29"/>
        <v>0</v>
      </c>
      <c r="AI95" s="16">
        <f t="shared" si="30"/>
        <v>0</v>
      </c>
      <c r="AJ95" s="16">
        <f t="shared" si="31"/>
        <v>0</v>
      </c>
      <c r="AK95" s="16">
        <f t="shared" si="32"/>
        <v>0</v>
      </c>
      <c r="AL95" s="16">
        <f t="shared" si="33"/>
        <v>0</v>
      </c>
      <c r="AM95" s="29">
        <f t="shared" si="34"/>
        <v>0</v>
      </c>
      <c r="AN95" s="6">
        <f t="shared" si="35"/>
        <v>0</v>
      </c>
      <c r="AO95" s="2">
        <f t="shared" si="36"/>
        <v>5131536.0828900002</v>
      </c>
      <c r="AP95" s="12">
        <f t="shared" si="37"/>
        <v>3.2521238311562393E-3</v>
      </c>
      <c r="AQ95" s="2">
        <f t="shared" si="38"/>
        <v>153946.0824867</v>
      </c>
      <c r="AR95" s="30">
        <v>0</v>
      </c>
      <c r="AS95" s="30">
        <v>0</v>
      </c>
      <c r="AT95" s="12">
        <v>2E-3</v>
      </c>
      <c r="AU95" s="2">
        <f t="shared" si="39"/>
        <v>94674.182459999996</v>
      </c>
      <c r="AV95" s="2">
        <f t="shared" si="40"/>
        <v>5226210.26535</v>
      </c>
      <c r="AW95" s="2">
        <f t="shared" si="41"/>
        <v>17135.115624098362</v>
      </c>
      <c r="BC95" s="21">
        <f t="shared" si="42"/>
        <v>746601.46647857141</v>
      </c>
      <c r="BD95" s="21">
        <f t="shared" si="43"/>
        <v>2447.8736605854801</v>
      </c>
      <c r="BE95" s="21">
        <f t="shared" si="44"/>
        <v>7541.4289543290042</v>
      </c>
      <c r="BF95" s="22">
        <f t="shared" si="45"/>
        <v>24.725996571570509</v>
      </c>
    </row>
    <row r="96" spans="1:58" x14ac:dyDescent="0.3">
      <c r="A96" s="16">
        <v>94</v>
      </c>
      <c r="B96" s="7" t="s">
        <v>1594</v>
      </c>
      <c r="C96" s="18" t="s">
        <v>487</v>
      </c>
      <c r="D96" s="18" t="s">
        <v>488</v>
      </c>
      <c r="E96" s="18" t="s">
        <v>489</v>
      </c>
      <c r="F96" s="18" t="s">
        <v>532</v>
      </c>
      <c r="G96" s="18" t="s">
        <v>1742</v>
      </c>
      <c r="H96" s="75"/>
      <c r="I96" s="75"/>
      <c r="J96" s="18" t="s">
        <v>24</v>
      </c>
      <c r="K96" s="18" t="s">
        <v>490</v>
      </c>
      <c r="L96" s="18" t="s">
        <v>1119</v>
      </c>
      <c r="M96" s="18" t="s">
        <v>25</v>
      </c>
      <c r="N96" s="18">
        <v>4610047675</v>
      </c>
      <c r="O96" s="62">
        <v>4900049536</v>
      </c>
      <c r="P96" s="18">
        <v>7</v>
      </c>
      <c r="Q96" s="5">
        <f t="shared" si="24"/>
        <v>5131536.0828900002</v>
      </c>
      <c r="R96" s="3">
        <v>733076.58327000006</v>
      </c>
      <c r="S96" s="2">
        <v>3590.3</v>
      </c>
      <c r="T96" s="2">
        <v>5983.83</v>
      </c>
      <c r="U96" s="1">
        <v>2289.5</v>
      </c>
      <c r="V96" s="1">
        <v>2410</v>
      </c>
      <c r="W96" s="1">
        <v>8643.33</v>
      </c>
      <c r="X96" s="63">
        <v>0</v>
      </c>
      <c r="Y96" s="63">
        <v>0</v>
      </c>
      <c r="Z96" s="63">
        <v>0</v>
      </c>
      <c r="AA96" s="63">
        <v>0</v>
      </c>
      <c r="AB96" s="63">
        <v>0</v>
      </c>
      <c r="AC96" s="18">
        <v>7</v>
      </c>
      <c r="AD96" s="2">
        <f t="shared" si="25"/>
        <v>0</v>
      </c>
      <c r="AE96" s="16">
        <f t="shared" si="26"/>
        <v>0</v>
      </c>
      <c r="AF96" s="27">
        <f t="shared" si="27"/>
        <v>0</v>
      </c>
      <c r="AG96" s="27">
        <f t="shared" si="28"/>
        <v>0</v>
      </c>
      <c r="AH96" s="27">
        <f t="shared" si="29"/>
        <v>0</v>
      </c>
      <c r="AI96" s="16">
        <f t="shared" si="30"/>
        <v>0</v>
      </c>
      <c r="AJ96" s="16">
        <f t="shared" si="31"/>
        <v>0</v>
      </c>
      <c r="AK96" s="16">
        <f t="shared" si="32"/>
        <v>0</v>
      </c>
      <c r="AL96" s="16">
        <f t="shared" si="33"/>
        <v>0</v>
      </c>
      <c r="AM96" s="29">
        <f t="shared" si="34"/>
        <v>0</v>
      </c>
      <c r="AN96" s="6">
        <f t="shared" si="35"/>
        <v>0</v>
      </c>
      <c r="AO96" s="2">
        <f t="shared" si="36"/>
        <v>5131536.0828900002</v>
      </c>
      <c r="AP96" s="12">
        <f t="shared" si="37"/>
        <v>3.2521238311562393E-3</v>
      </c>
      <c r="AQ96" s="2">
        <f t="shared" si="38"/>
        <v>153946.0824867</v>
      </c>
      <c r="AR96" s="30">
        <v>0</v>
      </c>
      <c r="AS96" s="30">
        <v>0</v>
      </c>
      <c r="AT96" s="12">
        <v>2E-3</v>
      </c>
      <c r="AU96" s="2">
        <f t="shared" si="39"/>
        <v>94674.182459999996</v>
      </c>
      <c r="AV96" s="2">
        <f t="shared" si="40"/>
        <v>5226210.26535</v>
      </c>
      <c r="AW96" s="2">
        <f t="shared" si="41"/>
        <v>17135.115624098362</v>
      </c>
      <c r="BC96" s="21">
        <f t="shared" si="42"/>
        <v>746601.46647857141</v>
      </c>
      <c r="BD96" s="21">
        <f t="shared" si="43"/>
        <v>2447.8736605854801</v>
      </c>
      <c r="BE96" s="21">
        <f t="shared" si="44"/>
        <v>7541.4289543290042</v>
      </c>
      <c r="BF96" s="22">
        <f t="shared" si="45"/>
        <v>24.725996571570509</v>
      </c>
    </row>
    <row r="97" spans="1:58" x14ac:dyDescent="0.3">
      <c r="A97" s="16">
        <v>95</v>
      </c>
      <c r="B97" s="7" t="s">
        <v>1594</v>
      </c>
      <c r="C97" s="18" t="s">
        <v>487</v>
      </c>
      <c r="D97" s="18" t="s">
        <v>488</v>
      </c>
      <c r="E97" s="18" t="s">
        <v>489</v>
      </c>
      <c r="F97" s="18" t="s">
        <v>532</v>
      </c>
      <c r="G97" s="18" t="s">
        <v>1742</v>
      </c>
      <c r="H97" s="75"/>
      <c r="I97" s="75"/>
      <c r="J97" s="18" t="s">
        <v>24</v>
      </c>
      <c r="K97" s="18" t="s">
        <v>490</v>
      </c>
      <c r="L97" s="18" t="s">
        <v>1119</v>
      </c>
      <c r="M97" s="18" t="s">
        <v>25</v>
      </c>
      <c r="N97" s="18">
        <v>4610047675</v>
      </c>
      <c r="O97" s="62">
        <v>4900049536</v>
      </c>
      <c r="P97" s="18">
        <v>7</v>
      </c>
      <c r="Q97" s="5">
        <f t="shared" si="24"/>
        <v>5131536.0828900002</v>
      </c>
      <c r="R97" s="3">
        <v>733076.58327000006</v>
      </c>
      <c r="S97" s="2">
        <v>3590.3</v>
      </c>
      <c r="T97" s="2">
        <v>5983.83</v>
      </c>
      <c r="U97" s="1">
        <v>2289.5</v>
      </c>
      <c r="V97" s="1">
        <v>2410</v>
      </c>
      <c r="W97" s="1">
        <v>8643.33</v>
      </c>
      <c r="X97" s="63">
        <v>0</v>
      </c>
      <c r="Y97" s="63">
        <v>0</v>
      </c>
      <c r="Z97" s="63">
        <v>0</v>
      </c>
      <c r="AA97" s="63">
        <v>0</v>
      </c>
      <c r="AB97" s="63">
        <v>0</v>
      </c>
      <c r="AC97" s="18">
        <v>7</v>
      </c>
      <c r="AD97" s="2">
        <f t="shared" si="25"/>
        <v>0</v>
      </c>
      <c r="AE97" s="16">
        <f t="shared" si="26"/>
        <v>0</v>
      </c>
      <c r="AF97" s="27">
        <f t="shared" si="27"/>
        <v>0</v>
      </c>
      <c r="AG97" s="27">
        <f t="shared" si="28"/>
        <v>0</v>
      </c>
      <c r="AH97" s="27">
        <f t="shared" si="29"/>
        <v>0</v>
      </c>
      <c r="AI97" s="16">
        <f t="shared" si="30"/>
        <v>0</v>
      </c>
      <c r="AJ97" s="16">
        <f t="shared" si="31"/>
        <v>0</v>
      </c>
      <c r="AK97" s="16">
        <f t="shared" si="32"/>
        <v>0</v>
      </c>
      <c r="AL97" s="16">
        <f t="shared" si="33"/>
        <v>0</v>
      </c>
      <c r="AM97" s="29">
        <f t="shared" si="34"/>
        <v>0</v>
      </c>
      <c r="AN97" s="6">
        <f t="shared" si="35"/>
        <v>0</v>
      </c>
      <c r="AO97" s="2">
        <f t="shared" si="36"/>
        <v>5131536.0828900002</v>
      </c>
      <c r="AP97" s="12">
        <f t="shared" si="37"/>
        <v>3.2521238311562393E-3</v>
      </c>
      <c r="AQ97" s="2">
        <f t="shared" si="38"/>
        <v>153946.0824867</v>
      </c>
      <c r="AR97" s="30">
        <v>0</v>
      </c>
      <c r="AS97" s="30">
        <v>0</v>
      </c>
      <c r="AT97" s="12">
        <v>2E-3</v>
      </c>
      <c r="AU97" s="2">
        <f t="shared" si="39"/>
        <v>94674.182459999996</v>
      </c>
      <c r="AV97" s="2">
        <f t="shared" si="40"/>
        <v>5226210.26535</v>
      </c>
      <c r="AW97" s="2">
        <f t="shared" si="41"/>
        <v>17135.115624098362</v>
      </c>
      <c r="BC97" s="21">
        <f t="shared" si="42"/>
        <v>746601.46647857141</v>
      </c>
      <c r="BD97" s="21">
        <f t="shared" si="43"/>
        <v>2447.8736605854801</v>
      </c>
      <c r="BE97" s="21">
        <f t="shared" si="44"/>
        <v>7541.4289543290042</v>
      </c>
      <c r="BF97" s="22">
        <f t="shared" si="45"/>
        <v>24.725996571570509</v>
      </c>
    </row>
    <row r="98" spans="1:58" x14ac:dyDescent="0.3">
      <c r="A98" s="16">
        <v>96</v>
      </c>
      <c r="B98" s="7" t="s">
        <v>1594</v>
      </c>
      <c r="C98" s="18" t="s">
        <v>487</v>
      </c>
      <c r="D98" s="18" t="s">
        <v>488</v>
      </c>
      <c r="E98" s="18" t="s">
        <v>489</v>
      </c>
      <c r="F98" s="18" t="s">
        <v>532</v>
      </c>
      <c r="G98" s="18" t="s">
        <v>1742</v>
      </c>
      <c r="H98" s="75"/>
      <c r="I98" s="75"/>
      <c r="J98" s="18" t="s">
        <v>24</v>
      </c>
      <c r="K98" s="18" t="s">
        <v>490</v>
      </c>
      <c r="L98" s="18" t="s">
        <v>1119</v>
      </c>
      <c r="M98" s="18" t="s">
        <v>25</v>
      </c>
      <c r="N98" s="18">
        <v>4610047675</v>
      </c>
      <c r="O98" s="62">
        <v>4900049536</v>
      </c>
      <c r="P98" s="18">
        <v>7</v>
      </c>
      <c r="Q98" s="5">
        <f t="shared" si="24"/>
        <v>5131536.0828900002</v>
      </c>
      <c r="R98" s="3">
        <v>733076.58327000006</v>
      </c>
      <c r="S98" s="2">
        <v>3590.3</v>
      </c>
      <c r="T98" s="2">
        <v>5983.83</v>
      </c>
      <c r="U98" s="1">
        <v>2289.5</v>
      </c>
      <c r="V98" s="1">
        <v>2410</v>
      </c>
      <c r="W98" s="1">
        <v>8643.33</v>
      </c>
      <c r="X98" s="63">
        <v>0</v>
      </c>
      <c r="Y98" s="63">
        <v>0</v>
      </c>
      <c r="Z98" s="63">
        <v>0</v>
      </c>
      <c r="AA98" s="63">
        <v>0</v>
      </c>
      <c r="AB98" s="63">
        <v>0</v>
      </c>
      <c r="AC98" s="18">
        <v>7</v>
      </c>
      <c r="AD98" s="2">
        <f t="shared" si="25"/>
        <v>0</v>
      </c>
      <c r="AE98" s="16">
        <f t="shared" si="26"/>
        <v>0</v>
      </c>
      <c r="AF98" s="27">
        <f t="shared" si="27"/>
        <v>0</v>
      </c>
      <c r="AG98" s="27">
        <f t="shared" si="28"/>
        <v>0</v>
      </c>
      <c r="AH98" s="27">
        <f t="shared" si="29"/>
        <v>0</v>
      </c>
      <c r="AI98" s="16">
        <f t="shared" si="30"/>
        <v>0</v>
      </c>
      <c r="AJ98" s="16">
        <f t="shared" si="31"/>
        <v>0</v>
      </c>
      <c r="AK98" s="16">
        <f t="shared" si="32"/>
        <v>0</v>
      </c>
      <c r="AL98" s="16">
        <f t="shared" si="33"/>
        <v>0</v>
      </c>
      <c r="AM98" s="29">
        <f t="shared" si="34"/>
        <v>0</v>
      </c>
      <c r="AN98" s="6">
        <f t="shared" si="35"/>
        <v>0</v>
      </c>
      <c r="AO98" s="2">
        <f t="shared" si="36"/>
        <v>5131536.0828900002</v>
      </c>
      <c r="AP98" s="12">
        <f t="shared" si="37"/>
        <v>3.2521238311562393E-3</v>
      </c>
      <c r="AQ98" s="2">
        <f t="shared" si="38"/>
        <v>153946.0824867</v>
      </c>
      <c r="AR98" s="30">
        <v>0</v>
      </c>
      <c r="AS98" s="30">
        <v>0</v>
      </c>
      <c r="AT98" s="12">
        <v>2E-3</v>
      </c>
      <c r="AU98" s="2">
        <f t="shared" si="39"/>
        <v>94674.182459999996</v>
      </c>
      <c r="AV98" s="2">
        <f t="shared" si="40"/>
        <v>5226210.26535</v>
      </c>
      <c r="AW98" s="2">
        <f t="shared" si="41"/>
        <v>17135.115624098362</v>
      </c>
      <c r="BC98" s="21">
        <f t="shared" si="42"/>
        <v>746601.46647857141</v>
      </c>
      <c r="BD98" s="21">
        <f t="shared" si="43"/>
        <v>2447.8736605854801</v>
      </c>
      <c r="BE98" s="21">
        <f t="shared" si="44"/>
        <v>7541.4289543290042</v>
      </c>
      <c r="BF98" s="22">
        <f t="shared" si="45"/>
        <v>24.725996571570509</v>
      </c>
    </row>
    <row r="99" spans="1:58" x14ac:dyDescent="0.3">
      <c r="AV99" s="78">
        <f>SUM(AV3:AV98)</f>
        <v>418691612.52844012</v>
      </c>
      <c r="AW99" s="78">
        <f>SUM(AW3:AW98)</f>
        <v>1372759.3853391472</v>
      </c>
      <c r="BF99" s="78">
        <f>SUM(BF3:BF98)</f>
        <v>1980.893773938164</v>
      </c>
    </row>
    <row r="100" spans="1:58" ht="13.5" thickBot="1" x14ac:dyDescent="0.35">
      <c r="AV100" s="5"/>
      <c r="AW100" s="5"/>
    </row>
    <row r="101" spans="1:58" x14ac:dyDescent="0.3">
      <c r="G101" s="53" t="s">
        <v>477</v>
      </c>
      <c r="H101" s="15">
        <f>AV99</f>
        <v>418691612.52844012</v>
      </c>
    </row>
    <row r="102" spans="1:58" ht="13.5" thickBot="1" x14ac:dyDescent="0.35">
      <c r="G102" s="54" t="s">
        <v>478</v>
      </c>
      <c r="H102" s="55">
        <f>AW99</f>
        <v>1372759.3853391472</v>
      </c>
    </row>
    <row r="104" spans="1:58" ht="12.75" hidden="1" customHeight="1" x14ac:dyDescent="0.3">
      <c r="A104" s="16">
        <v>11</v>
      </c>
      <c r="B104" s="7" t="s">
        <v>1594</v>
      </c>
      <c r="C104" s="7" t="s">
        <v>812</v>
      </c>
      <c r="D104" s="7" t="s">
        <v>1770</v>
      </c>
      <c r="E104" s="7" t="s">
        <v>1771</v>
      </c>
      <c r="F104" s="61" t="s">
        <v>532</v>
      </c>
      <c r="G104" s="7" t="s">
        <v>1596</v>
      </c>
      <c r="H104" s="79" t="s">
        <v>1614</v>
      </c>
      <c r="I104" s="79" t="s">
        <v>75</v>
      </c>
      <c r="J104" s="61" t="s">
        <v>24</v>
      </c>
      <c r="K104" s="7" t="s">
        <v>91</v>
      </c>
      <c r="L104" s="7" t="s">
        <v>812</v>
      </c>
      <c r="M104" s="7" t="s">
        <v>964</v>
      </c>
      <c r="N104" s="7">
        <v>4610047667</v>
      </c>
      <c r="P104" s="18">
        <v>7</v>
      </c>
      <c r="Q104" s="5">
        <f>P104*R104</f>
        <v>3555455.9432000001</v>
      </c>
      <c r="R104" s="3">
        <v>507922.27760000003</v>
      </c>
      <c r="S104" s="5">
        <v>0</v>
      </c>
      <c r="T104" s="5">
        <v>5983.83</v>
      </c>
      <c r="U104" s="63">
        <v>2289.5</v>
      </c>
      <c r="V104" s="63">
        <v>2410</v>
      </c>
      <c r="W104" s="16">
        <v>8643.33</v>
      </c>
      <c r="X104" s="7">
        <v>0</v>
      </c>
      <c r="Y104" s="7">
        <v>15</v>
      </c>
      <c r="Z104" s="63">
        <v>0</v>
      </c>
      <c r="AA104" s="63">
        <v>0</v>
      </c>
      <c r="AB104" s="16">
        <v>0</v>
      </c>
      <c r="AC104" s="18">
        <v>7</v>
      </c>
      <c r="AD104" s="2">
        <f>S104*X104*AC104</f>
        <v>0</v>
      </c>
      <c r="AE104" s="16">
        <f>T104*Z104*AC104</f>
        <v>0</v>
      </c>
      <c r="AF104" s="27">
        <f>U104*Y104*AC104</f>
        <v>240397.5</v>
      </c>
      <c r="AG104" s="27">
        <f>V104*AA104*AC104</f>
        <v>0</v>
      </c>
      <c r="AH104" s="27">
        <f>W104*AB104*AC104</f>
        <v>0</v>
      </c>
      <c r="AI104" s="16">
        <f>X104*AC104</f>
        <v>0</v>
      </c>
      <c r="AJ104" s="16">
        <f>Z104*AC104</f>
        <v>0</v>
      </c>
      <c r="AK104" s="16">
        <f>Y104*AC104</f>
        <v>105</v>
      </c>
      <c r="AL104" s="16">
        <f>AA104*AC104</f>
        <v>0</v>
      </c>
      <c r="AM104" s="29">
        <f>AB104*AC104</f>
        <v>0</v>
      </c>
      <c r="AN104" s="6">
        <f>AD104+AE104+AF104+AG104+AH104</f>
        <v>240397.5</v>
      </c>
      <c r="AO104" s="2">
        <f>Q104+AN104</f>
        <v>3795853.4432000001</v>
      </c>
      <c r="AP104" s="12">
        <f>(AO104*$AY$2)/$AZ$2</f>
        <v>2.4056316164993057E-3</v>
      </c>
      <c r="AQ104" s="2">
        <f>AO104*$AY$2</f>
        <v>113875.603296</v>
      </c>
      <c r="AR104" s="30">
        <v>0</v>
      </c>
      <c r="AS104" s="30">
        <v>0</v>
      </c>
      <c r="AT104" s="12">
        <v>2E-3</v>
      </c>
      <c r="AU104" s="2">
        <f>AT104*$AZ$2</f>
        <v>94674.182459999996</v>
      </c>
      <c r="AV104" s="2">
        <f>AO104+AR104+AS104+AU104</f>
        <v>3890527.6256599999</v>
      </c>
      <c r="AW104" s="2">
        <f>AV104/$AX$2</f>
        <v>12755.828280852458</v>
      </c>
    </row>
    <row r="105" spans="1:58" ht="12.75" hidden="1" customHeight="1" x14ac:dyDescent="0.3">
      <c r="A105" s="16">
        <v>62</v>
      </c>
      <c r="B105" s="7" t="s">
        <v>1594</v>
      </c>
      <c r="C105" s="7" t="s">
        <v>812</v>
      </c>
      <c r="D105" s="7" t="s">
        <v>1770</v>
      </c>
      <c r="E105" s="7" t="s">
        <v>1771</v>
      </c>
      <c r="F105" s="61" t="s">
        <v>532</v>
      </c>
      <c r="G105" s="7" t="s">
        <v>1596</v>
      </c>
      <c r="H105" s="79" t="s">
        <v>1689</v>
      </c>
      <c r="I105" s="79" t="s">
        <v>1690</v>
      </c>
      <c r="J105" s="61" t="s">
        <v>23</v>
      </c>
      <c r="K105" s="7" t="s">
        <v>1691</v>
      </c>
      <c r="L105" s="7" t="s">
        <v>812</v>
      </c>
      <c r="M105" s="7" t="s">
        <v>1078</v>
      </c>
      <c r="N105" s="7">
        <v>4610047668</v>
      </c>
      <c r="P105" s="18">
        <v>7</v>
      </c>
      <c r="Q105" s="5">
        <f>P105*R105</f>
        <v>5131767.0828900002</v>
      </c>
      <c r="R105" s="3">
        <v>733109.58327000006</v>
      </c>
      <c r="S105" s="5">
        <v>0</v>
      </c>
      <c r="T105" s="5">
        <v>5983.83</v>
      </c>
      <c r="U105" s="63">
        <v>2289.5</v>
      </c>
      <c r="V105" s="63">
        <v>2410</v>
      </c>
      <c r="W105" s="16">
        <v>8643.33</v>
      </c>
      <c r="X105" s="7">
        <v>0</v>
      </c>
      <c r="Y105" s="7">
        <v>0</v>
      </c>
      <c r="Z105" s="63">
        <v>0</v>
      </c>
      <c r="AA105" s="63">
        <v>0</v>
      </c>
      <c r="AB105" s="16">
        <v>0</v>
      </c>
      <c r="AC105" s="18">
        <v>7</v>
      </c>
      <c r="AD105" s="2">
        <f>S105*X105*AC105</f>
        <v>0</v>
      </c>
      <c r="AE105" s="16">
        <f>T105*Z105*AC105</f>
        <v>0</v>
      </c>
      <c r="AF105" s="27">
        <f>U105*Y105*AC105</f>
        <v>0</v>
      </c>
      <c r="AG105" s="27">
        <f>V105*AA105*AC105</f>
        <v>0</v>
      </c>
      <c r="AH105" s="27">
        <f>W105*AB105*AC105</f>
        <v>0</v>
      </c>
      <c r="AI105" s="16">
        <f>X105*AC105</f>
        <v>0</v>
      </c>
      <c r="AJ105" s="16">
        <f>Z105*AC105</f>
        <v>0</v>
      </c>
      <c r="AK105" s="16">
        <f>Y105*AC105</f>
        <v>0</v>
      </c>
      <c r="AL105" s="16">
        <f>AA105*AC105</f>
        <v>0</v>
      </c>
      <c r="AM105" s="29">
        <f>AB105*AC105</f>
        <v>0</v>
      </c>
      <c r="AN105" s="6">
        <f>AD105+AE105+AF105+AG105+AH105</f>
        <v>0</v>
      </c>
      <c r="AO105" s="2">
        <f>Q105+AN105</f>
        <v>5131767.0828900002</v>
      </c>
      <c r="AP105" s="12">
        <f>(AO105*$AY$2)/$AZ$2</f>
        <v>3.2522702279841795E-3</v>
      </c>
      <c r="AQ105" s="2">
        <f>AO105*$AY$2</f>
        <v>153953.0124867</v>
      </c>
      <c r="AR105" s="30">
        <v>0</v>
      </c>
      <c r="AS105" s="30">
        <v>0</v>
      </c>
      <c r="AT105" s="12">
        <v>3.0000000000000001E-3</v>
      </c>
      <c r="AU105" s="2">
        <f>AT105*$AZ$2</f>
        <v>142011.27369</v>
      </c>
      <c r="AV105" s="2">
        <f>AO105+AR105+AS105+AU105</f>
        <v>5273778.3565800004</v>
      </c>
      <c r="AW105" s="2">
        <f>AV105/$AX$2</f>
        <v>17291.076578950822</v>
      </c>
    </row>
    <row r="106" spans="1:58" ht="12.75" hidden="1" customHeight="1" x14ac:dyDescent="0.3">
      <c r="A106" s="16">
        <v>55</v>
      </c>
      <c r="B106" s="7" t="s">
        <v>1594</v>
      </c>
      <c r="C106" s="7" t="s">
        <v>1598</v>
      </c>
      <c r="D106" s="7" t="s">
        <v>1770</v>
      </c>
      <c r="E106" s="7" t="s">
        <v>1640</v>
      </c>
      <c r="F106" s="61" t="s">
        <v>532</v>
      </c>
      <c r="G106" s="7" t="s">
        <v>1600</v>
      </c>
      <c r="H106" s="79" t="s">
        <v>1677</v>
      </c>
      <c r="I106" s="79" t="s">
        <v>59</v>
      </c>
      <c r="J106" s="61" t="s">
        <v>24</v>
      </c>
      <c r="K106" s="7" t="s">
        <v>17</v>
      </c>
      <c r="L106" s="7" t="s">
        <v>1598</v>
      </c>
      <c r="M106" s="7" t="s">
        <v>32</v>
      </c>
      <c r="N106" s="7">
        <v>4610047712</v>
      </c>
      <c r="P106" s="18">
        <v>7</v>
      </c>
      <c r="Q106" s="5">
        <f>P106*R106</f>
        <v>3555539.9432000001</v>
      </c>
      <c r="R106" s="3">
        <v>507934.27760000003</v>
      </c>
      <c r="S106" s="5">
        <v>3590.3</v>
      </c>
      <c r="T106" s="5">
        <v>5983.83</v>
      </c>
      <c r="U106" s="63">
        <v>2289.5</v>
      </c>
      <c r="V106" s="63">
        <v>2410</v>
      </c>
      <c r="W106" s="16">
        <v>8643.33</v>
      </c>
      <c r="X106" s="7">
        <v>15</v>
      </c>
      <c r="Y106" s="63">
        <v>0</v>
      </c>
      <c r="Z106" s="63">
        <v>0</v>
      </c>
      <c r="AA106" s="63">
        <v>0</v>
      </c>
      <c r="AB106" s="16">
        <v>0</v>
      </c>
      <c r="AC106" s="18">
        <v>7</v>
      </c>
      <c r="AD106" s="2">
        <f>S106*X106*AC106</f>
        <v>376981.5</v>
      </c>
      <c r="AE106" s="16">
        <f>T106*Z106*AC106</f>
        <v>0</v>
      </c>
      <c r="AF106" s="27">
        <f>U106*Y106*AC106</f>
        <v>0</v>
      </c>
      <c r="AG106" s="27">
        <f>V106*AA106*AC106</f>
        <v>0</v>
      </c>
      <c r="AH106" s="27">
        <f>W106*AB106*AC106</f>
        <v>0</v>
      </c>
      <c r="AI106" s="16">
        <f>X106*AC106</f>
        <v>105</v>
      </c>
      <c r="AJ106" s="16">
        <f>Z106*AC106</f>
        <v>0</v>
      </c>
      <c r="AK106" s="16">
        <f>Y106*AC106</f>
        <v>0</v>
      </c>
      <c r="AL106" s="16">
        <f>AA106*AC106</f>
        <v>0</v>
      </c>
      <c r="AM106" s="29">
        <f>AB106*AC106</f>
        <v>0</v>
      </c>
      <c r="AN106" s="6">
        <f>AD106+AE106+AF106+AG106+AH106</f>
        <v>376981.5</v>
      </c>
      <c r="AO106" s="2">
        <f>Q106+AN106</f>
        <v>3932521.4432000001</v>
      </c>
      <c r="AP106" s="12">
        <f>(AO106*$AY$2)/$AZ$2</f>
        <v>2.4922453034298955E-3</v>
      </c>
      <c r="AQ106" s="2">
        <f>AO106*$AY$2</f>
        <v>117975.64329599999</v>
      </c>
      <c r="AR106" s="30">
        <v>0</v>
      </c>
      <c r="AS106" s="30">
        <v>0</v>
      </c>
      <c r="AT106" s="12">
        <v>2E-3</v>
      </c>
      <c r="AU106" s="2">
        <f>AT106*$AZ$2</f>
        <v>94674.182459999996</v>
      </c>
      <c r="AV106" s="2">
        <f>AO106+AR106+AS106+AU106</f>
        <v>4027195.6256599999</v>
      </c>
      <c r="AW106" s="2">
        <f>AV106/$AX$2</f>
        <v>13203.920084131147</v>
      </c>
    </row>
    <row r="107" spans="1:58" hidden="1" x14ac:dyDescent="0.3">
      <c r="A107" s="16">
        <v>74</v>
      </c>
      <c r="B107" s="7" t="s">
        <v>1594</v>
      </c>
      <c r="C107" s="7" t="s">
        <v>1598</v>
      </c>
      <c r="D107" s="7" t="s">
        <v>1770</v>
      </c>
      <c r="E107" s="7" t="s">
        <v>1694</v>
      </c>
      <c r="F107" s="61" t="s">
        <v>532</v>
      </c>
      <c r="G107" s="7" t="s">
        <v>1600</v>
      </c>
      <c r="H107" s="79" t="s">
        <v>1713</v>
      </c>
      <c r="I107" s="79" t="s">
        <v>1714</v>
      </c>
      <c r="J107" s="61" t="s">
        <v>24</v>
      </c>
      <c r="K107" s="7" t="s">
        <v>98</v>
      </c>
      <c r="L107" s="7" t="s">
        <v>1697</v>
      </c>
      <c r="M107" s="7" t="s">
        <v>32</v>
      </c>
      <c r="N107" s="7">
        <v>4610047712</v>
      </c>
      <c r="P107" s="18">
        <v>7</v>
      </c>
      <c r="Q107" s="5">
        <f>P107*R107</f>
        <v>3555742.9432000001</v>
      </c>
      <c r="R107" s="3">
        <v>507963.27760000003</v>
      </c>
      <c r="S107" s="5">
        <v>3590.3</v>
      </c>
      <c r="T107" s="5">
        <v>5983.83</v>
      </c>
      <c r="U107" s="63">
        <v>2289.5</v>
      </c>
      <c r="V107" s="63">
        <v>2410</v>
      </c>
      <c r="W107" s="16">
        <v>8643.33</v>
      </c>
      <c r="X107" s="7">
        <v>15</v>
      </c>
      <c r="Y107" s="63">
        <v>0</v>
      </c>
      <c r="Z107" s="63">
        <v>0</v>
      </c>
      <c r="AA107" s="63">
        <v>0</v>
      </c>
      <c r="AB107" s="16">
        <v>0</v>
      </c>
      <c r="AC107" s="18">
        <v>7</v>
      </c>
      <c r="AD107" s="2">
        <f>S107*X107*AC107</f>
        <v>376981.5</v>
      </c>
      <c r="AE107" s="16">
        <f>T107*Z107*AC107</f>
        <v>0</v>
      </c>
      <c r="AF107" s="27">
        <f>U107*Y107*AC107</f>
        <v>0</v>
      </c>
      <c r="AG107" s="27">
        <f>V107*AA107*AC107</f>
        <v>0</v>
      </c>
      <c r="AH107" s="27">
        <f>W107*AB107*AC107</f>
        <v>0</v>
      </c>
      <c r="AI107" s="16">
        <f>X107*AC107</f>
        <v>105</v>
      </c>
      <c r="AJ107" s="16">
        <f>Z107*AC107</f>
        <v>0</v>
      </c>
      <c r="AK107" s="16">
        <f>Y107*AC107</f>
        <v>0</v>
      </c>
      <c r="AL107" s="16">
        <f>AA107*AC107</f>
        <v>0</v>
      </c>
      <c r="AM107" s="29">
        <f>AB107*AC107</f>
        <v>0</v>
      </c>
      <c r="AN107" s="6">
        <f>AD107+AE107+AF107+AG107+AH107</f>
        <v>376981.5</v>
      </c>
      <c r="AO107" s="2">
        <f>Q107+AN107</f>
        <v>3932724.4432000001</v>
      </c>
      <c r="AP107" s="12">
        <f>(AO107*$AY$2)/$AZ$2</f>
        <v>2.4923739551877826E-3</v>
      </c>
      <c r="AQ107" s="2">
        <f>AO107*$AY$2</f>
        <v>117981.73329599999</v>
      </c>
      <c r="AR107" s="30">
        <v>0</v>
      </c>
      <c r="AS107" s="30">
        <v>0</v>
      </c>
      <c r="AT107" s="12">
        <v>2E-3</v>
      </c>
      <c r="AU107" s="2">
        <f>AT107*$AZ$2</f>
        <v>94674.182459999996</v>
      </c>
      <c r="AV107" s="2">
        <f>AO107+AR107+AS107+AU107</f>
        <v>4027398.6256599999</v>
      </c>
      <c r="AW107" s="2">
        <f>AV107/$AX$2</f>
        <v>13204.58565790164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B420-52A3-41F0-8D88-E7DDA7851CA5}">
  <dimension ref="A1:BF401"/>
  <sheetViews>
    <sheetView topLeftCell="AR1" workbookViewId="0">
      <selection activeCell="BG2" sqref="BG2"/>
    </sheetView>
  </sheetViews>
  <sheetFormatPr defaultColWidth="9.1796875" defaultRowHeight="14.5" x14ac:dyDescent="0.35"/>
  <cols>
    <col min="1" max="1" width="4.1796875" style="32" customWidth="1"/>
    <col min="2" max="6" width="9.1796875" style="32"/>
    <col min="7" max="7" width="23.453125" style="51" customWidth="1"/>
    <col min="8" max="8" width="18" style="32" customWidth="1"/>
    <col min="9" max="9" width="23.26953125" style="32" customWidth="1"/>
    <col min="10" max="10" width="9.1796875" style="32"/>
    <col min="11" max="11" width="21.1796875" style="32" customWidth="1"/>
    <col min="12" max="12" width="10" style="32" customWidth="1"/>
    <col min="13" max="13" width="9.1796875" style="32"/>
    <col min="14" max="14" width="12.1796875" style="32" customWidth="1"/>
    <col min="15" max="15" width="12.453125" style="32" bestFit="1" customWidth="1"/>
    <col min="16" max="16" width="9.453125" style="32" bestFit="1" customWidth="1"/>
    <col min="17" max="17" width="13.81640625" style="32" bestFit="1" customWidth="1"/>
    <col min="18" max="18" width="12.81640625" style="32" bestFit="1" customWidth="1"/>
    <col min="19" max="19" width="11.7265625" style="32" bestFit="1" customWidth="1"/>
    <col min="20" max="26" width="9.453125" style="32" bestFit="1" customWidth="1"/>
    <col min="27" max="28" width="9.26953125" style="32" bestFit="1" customWidth="1"/>
    <col min="29" max="29" width="9.453125" style="32" bestFit="1" customWidth="1"/>
    <col min="30" max="30" width="12.54296875" style="32" bestFit="1" customWidth="1"/>
    <col min="31" max="33" width="9.54296875" style="32" bestFit="1" customWidth="1"/>
    <col min="34" max="34" width="10.54296875" style="32" customWidth="1"/>
    <col min="35" max="38" width="9.54296875" style="32" bestFit="1" customWidth="1"/>
    <col min="39" max="39" width="9.453125" style="32" bestFit="1" customWidth="1"/>
    <col min="40" max="40" width="13" style="32" bestFit="1" customWidth="1"/>
    <col min="41" max="41" width="13.453125" style="32" customWidth="1"/>
    <col min="42" max="42" width="7.26953125" style="32" customWidth="1"/>
    <col min="43" max="43" width="11" style="32" customWidth="1"/>
    <col min="44" max="44" width="12.453125" style="32" customWidth="1"/>
    <col min="45" max="45" width="11.81640625" style="32" customWidth="1"/>
    <col min="46" max="46" width="12.453125" style="32" customWidth="1"/>
    <col min="47" max="47" width="11.1796875" style="32" customWidth="1"/>
    <col min="48" max="48" width="17.7265625" style="32" bestFit="1" customWidth="1"/>
    <col min="49" max="49" width="14.7265625" style="32" bestFit="1" customWidth="1"/>
    <col min="50" max="50" width="7.7265625" style="32" hidden="1" customWidth="1"/>
    <col min="51" max="51" width="5.7265625" style="32" hidden="1" customWidth="1"/>
    <col min="52" max="52" width="14.1796875" style="32" hidden="1" customWidth="1"/>
    <col min="53" max="53" width="10.81640625" style="32" hidden="1" customWidth="1"/>
    <col min="54" max="54" width="11.26953125" style="32" hidden="1" customWidth="1"/>
    <col min="55" max="55" width="10.08984375" style="32" bestFit="1" customWidth="1"/>
    <col min="56" max="57" width="9.1796875" style="32"/>
    <col min="58" max="58" width="10.1796875" style="32" bestFit="1" customWidth="1"/>
    <col min="59" max="16384" width="9.1796875" style="32"/>
  </cols>
  <sheetData>
    <row r="1" spans="1:58" s="4" customFormat="1" ht="100" customHeight="1" x14ac:dyDescent="0.3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4" t="s">
        <v>40</v>
      </c>
      <c r="I1" s="24" t="s">
        <v>41</v>
      </c>
      <c r="J1" s="23" t="s">
        <v>7</v>
      </c>
      <c r="K1" s="23" t="s">
        <v>8</v>
      </c>
      <c r="L1" s="23" t="s">
        <v>9</v>
      </c>
      <c r="M1" s="23" t="s">
        <v>10</v>
      </c>
      <c r="N1" s="23" t="s">
        <v>11</v>
      </c>
      <c r="O1" s="23" t="s">
        <v>34</v>
      </c>
      <c r="P1" s="23" t="s">
        <v>22</v>
      </c>
      <c r="Q1" s="10" t="s">
        <v>1744</v>
      </c>
      <c r="R1" s="10" t="s">
        <v>19</v>
      </c>
      <c r="S1" s="10" t="s">
        <v>12</v>
      </c>
      <c r="T1" s="10" t="s">
        <v>13</v>
      </c>
      <c r="U1" s="10" t="s">
        <v>21</v>
      </c>
      <c r="V1" s="10" t="s">
        <v>37</v>
      </c>
      <c r="W1" s="10" t="s">
        <v>38</v>
      </c>
      <c r="X1" s="23" t="s">
        <v>26</v>
      </c>
      <c r="Y1" s="23" t="s">
        <v>28</v>
      </c>
      <c r="Z1" s="23" t="s">
        <v>27</v>
      </c>
      <c r="AA1" s="23" t="s">
        <v>36</v>
      </c>
      <c r="AB1" s="23" t="s">
        <v>39</v>
      </c>
      <c r="AC1" s="23" t="s">
        <v>20</v>
      </c>
      <c r="AD1" s="10" t="s">
        <v>1745</v>
      </c>
      <c r="AE1" s="23" t="s">
        <v>1746</v>
      </c>
      <c r="AF1" s="23" t="s">
        <v>1747</v>
      </c>
      <c r="AG1" s="23" t="s">
        <v>1748</v>
      </c>
      <c r="AH1" s="23" t="s">
        <v>1749</v>
      </c>
      <c r="AI1" s="10" t="s">
        <v>1750</v>
      </c>
      <c r="AJ1" s="10" t="s">
        <v>1751</v>
      </c>
      <c r="AK1" s="10" t="s">
        <v>1752</v>
      </c>
      <c r="AL1" s="10" t="s">
        <v>1753</v>
      </c>
      <c r="AM1" s="10" t="s">
        <v>1754</v>
      </c>
      <c r="AN1" s="10" t="s">
        <v>1755</v>
      </c>
      <c r="AO1" s="10" t="s">
        <v>1756</v>
      </c>
      <c r="AP1" s="10" t="s">
        <v>471</v>
      </c>
      <c r="AQ1" s="10" t="s">
        <v>472</v>
      </c>
      <c r="AR1" s="10" t="s">
        <v>88</v>
      </c>
      <c r="AS1" s="10" t="s">
        <v>89</v>
      </c>
      <c r="AT1" s="10" t="s">
        <v>473</v>
      </c>
      <c r="AU1" s="10" t="s">
        <v>474</v>
      </c>
      <c r="AV1" s="10" t="s">
        <v>1757</v>
      </c>
      <c r="AW1" s="10" t="s">
        <v>1758</v>
      </c>
      <c r="AX1" s="11" t="s">
        <v>18</v>
      </c>
      <c r="AY1" s="11" t="s">
        <v>475</v>
      </c>
      <c r="AZ1" s="11" t="s">
        <v>476</v>
      </c>
      <c r="BA1" s="11" t="s">
        <v>88</v>
      </c>
      <c r="BB1" s="11" t="s">
        <v>89</v>
      </c>
      <c r="BC1" s="19" t="s">
        <v>1834</v>
      </c>
      <c r="BD1" s="19" t="s">
        <v>1835</v>
      </c>
      <c r="BE1" s="19" t="s">
        <v>1837</v>
      </c>
      <c r="BF1" s="20" t="s">
        <v>1833</v>
      </c>
    </row>
    <row r="2" spans="1:58" s="7" customFormat="1" x14ac:dyDescent="0.35">
      <c r="A2" s="16"/>
      <c r="B2" s="16"/>
      <c r="C2" s="16"/>
      <c r="D2" s="16"/>
      <c r="E2" s="16"/>
      <c r="F2" s="16"/>
      <c r="G2" s="18"/>
      <c r="H2" s="25"/>
      <c r="I2" s="25"/>
      <c r="J2" s="16"/>
      <c r="K2" s="16"/>
      <c r="L2" s="16"/>
      <c r="M2" s="16"/>
      <c r="N2" s="16"/>
      <c r="O2" s="18"/>
      <c r="P2" s="26"/>
      <c r="Q2" s="5"/>
      <c r="R2" s="3"/>
      <c r="S2" s="2"/>
      <c r="T2" s="2"/>
      <c r="U2" s="1"/>
      <c r="V2" s="1"/>
      <c r="W2" s="1"/>
      <c r="X2" s="16"/>
      <c r="Y2" s="16"/>
      <c r="Z2" s="16"/>
      <c r="AA2" s="16"/>
      <c r="AB2" s="16"/>
      <c r="AC2" s="26"/>
      <c r="AD2" s="2"/>
      <c r="AE2" s="16"/>
      <c r="AF2" s="27"/>
      <c r="AG2" s="27"/>
      <c r="AH2" s="28"/>
      <c r="AI2" s="16"/>
      <c r="AJ2" s="16"/>
      <c r="AK2" s="16"/>
      <c r="AL2" s="16"/>
      <c r="AM2" s="29"/>
      <c r="AN2" s="6"/>
      <c r="AO2" s="2"/>
      <c r="AP2" s="12"/>
      <c r="AQ2" s="2"/>
      <c r="AR2" s="30"/>
      <c r="AS2" s="30"/>
      <c r="AT2" s="12"/>
      <c r="AU2" s="2"/>
      <c r="AV2" s="2"/>
      <c r="AW2" s="2"/>
      <c r="AX2" s="5">
        <v>410</v>
      </c>
      <c r="AY2" s="5">
        <v>0.03</v>
      </c>
      <c r="AZ2" s="13">
        <v>47337091.229999997</v>
      </c>
      <c r="BA2" s="5">
        <v>100000</v>
      </c>
      <c r="BB2" s="5">
        <v>420000</v>
      </c>
    </row>
    <row r="3" spans="1:58" ht="15" customHeight="1" x14ac:dyDescent="0.35">
      <c r="A3" s="18">
        <v>1</v>
      </c>
      <c r="B3" s="16" t="s">
        <v>528</v>
      </c>
      <c r="C3" s="16" t="s">
        <v>529</v>
      </c>
      <c r="D3" s="16" t="s">
        <v>530</v>
      </c>
      <c r="E3" s="16" t="s">
        <v>531</v>
      </c>
      <c r="F3" s="18" t="s">
        <v>532</v>
      </c>
      <c r="G3" s="31" t="s">
        <v>533</v>
      </c>
      <c r="H3" s="25" t="s">
        <v>534</v>
      </c>
      <c r="I3" s="25" t="s">
        <v>535</v>
      </c>
      <c r="J3" s="18" t="s">
        <v>536</v>
      </c>
      <c r="K3" s="16" t="s">
        <v>90</v>
      </c>
      <c r="L3" s="16" t="s">
        <v>537</v>
      </c>
      <c r="M3" s="16" t="s">
        <v>538</v>
      </c>
      <c r="N3" s="16">
        <v>4610047669</v>
      </c>
      <c r="O3" s="16">
        <v>4900049377</v>
      </c>
      <c r="P3" s="26">
        <v>7</v>
      </c>
      <c r="Q3" s="2">
        <f>P3*R3</f>
        <v>3555448.9432000001</v>
      </c>
      <c r="R3" s="3">
        <v>507921.27760000003</v>
      </c>
      <c r="S3" s="2">
        <v>3590.3</v>
      </c>
      <c r="T3" s="2">
        <v>5983.83</v>
      </c>
      <c r="U3" s="1">
        <v>2289.5</v>
      </c>
      <c r="V3" s="1">
        <v>2410</v>
      </c>
      <c r="W3" s="16">
        <v>8643.33</v>
      </c>
      <c r="X3" s="16">
        <v>18</v>
      </c>
      <c r="Y3" s="16">
        <v>0</v>
      </c>
      <c r="Z3" s="16">
        <v>0</v>
      </c>
      <c r="AA3" s="16">
        <v>0</v>
      </c>
      <c r="AB3" s="16">
        <v>0</v>
      </c>
      <c r="AC3" s="26">
        <v>7</v>
      </c>
      <c r="AD3" s="2">
        <f t="shared" ref="AD3:AD66" si="0">S3*X3*AC3</f>
        <v>452377.8</v>
      </c>
      <c r="AE3" s="16">
        <f t="shared" ref="AE3:AE66" si="1">T3*Z3*AC3</f>
        <v>0</v>
      </c>
      <c r="AF3" s="27">
        <f t="shared" ref="AF3:AF66" si="2">U3*Y3*AC3</f>
        <v>0</v>
      </c>
      <c r="AG3" s="27">
        <f t="shared" ref="AG3:AG66" si="3">V3*AA3*AC3</f>
        <v>0</v>
      </c>
      <c r="AH3" s="28">
        <f t="shared" ref="AH3:AH66" si="4">W3*AB3*AC3</f>
        <v>0</v>
      </c>
      <c r="AI3" s="16">
        <f t="shared" ref="AI3:AI66" si="5">X3*AC3</f>
        <v>126</v>
      </c>
      <c r="AJ3" s="16">
        <f t="shared" ref="AJ3:AJ66" si="6">Z3*AC3</f>
        <v>0</v>
      </c>
      <c r="AK3" s="16">
        <f t="shared" ref="AK3:AK66" si="7">Y3*AC3</f>
        <v>0</v>
      </c>
      <c r="AL3" s="16">
        <f t="shared" ref="AL3:AL66" si="8">AA3*AC3</f>
        <v>0</v>
      </c>
      <c r="AM3" s="16">
        <f t="shared" ref="AM3:AM66" si="9">AB3*AC3</f>
        <v>0</v>
      </c>
      <c r="AN3" s="6">
        <f t="shared" ref="AN3:AN66" si="10">AD3+AE3+AF3+AG3+AH3</f>
        <v>452377.8</v>
      </c>
      <c r="AO3" s="2">
        <f t="shared" ref="AO3:AO66" si="11">Q3+AN3</f>
        <v>4007826.7431999999</v>
      </c>
      <c r="AP3" s="12">
        <f t="shared" ref="AP3:AP66" si="12">(AO3*$AY$2)/$AZ$2</f>
        <v>2.5399702257117331E-3</v>
      </c>
      <c r="AQ3" s="2">
        <f t="shared" ref="AQ3:AQ66" si="13">AO3*$AY$2</f>
        <v>120234.80229599999</v>
      </c>
      <c r="AR3" s="30">
        <v>0</v>
      </c>
      <c r="AS3" s="30">
        <v>0</v>
      </c>
      <c r="AT3" s="12">
        <v>3.0000000000000001E-3</v>
      </c>
      <c r="AU3" s="2">
        <f t="shared" ref="AU3:AU66" si="14">AT3*$AZ$2</f>
        <v>142011.27369</v>
      </c>
      <c r="AV3" s="2">
        <f t="shared" ref="AV3:AV66" si="15">AO3+AR3+AS3+AU3</f>
        <v>4149838.0168900001</v>
      </c>
      <c r="AW3" s="2">
        <f t="shared" ref="AW3:AW66" si="16">AV3/$AX$2</f>
        <v>10121.556138756097</v>
      </c>
      <c r="BC3" s="21">
        <f t="shared" ref="BC3:BC66" si="17">AV3/7</f>
        <v>592834.00241285714</v>
      </c>
      <c r="BD3" s="21">
        <f t="shared" ref="BD3:BD66" si="18">AW3/7</f>
        <v>1445.9365912508711</v>
      </c>
      <c r="BE3" s="21">
        <f>BC3*0.01/0.99</f>
        <v>5988.2222465945169</v>
      </c>
      <c r="BF3" s="22">
        <f>BD3*0.01/0.99</f>
        <v>14.605420113645161</v>
      </c>
    </row>
    <row r="4" spans="1:58" s="33" customFormat="1" x14ac:dyDescent="0.35">
      <c r="A4" s="18">
        <v>2</v>
      </c>
      <c r="B4" s="16" t="s">
        <v>528</v>
      </c>
      <c r="C4" s="16" t="s">
        <v>529</v>
      </c>
      <c r="D4" s="16" t="s">
        <v>530</v>
      </c>
      <c r="E4" s="16" t="s">
        <v>531</v>
      </c>
      <c r="F4" s="18" t="s">
        <v>532</v>
      </c>
      <c r="G4" s="31" t="s">
        <v>533</v>
      </c>
      <c r="H4" s="25" t="s">
        <v>539</v>
      </c>
      <c r="I4" s="25" t="s">
        <v>540</v>
      </c>
      <c r="J4" s="18" t="s">
        <v>541</v>
      </c>
      <c r="K4" s="16" t="s">
        <v>90</v>
      </c>
      <c r="L4" s="16" t="s">
        <v>537</v>
      </c>
      <c r="M4" s="16" t="s">
        <v>538</v>
      </c>
      <c r="N4" s="16">
        <v>4610047669</v>
      </c>
      <c r="O4" s="16">
        <v>4900049377</v>
      </c>
      <c r="P4" s="26">
        <v>7</v>
      </c>
      <c r="Q4" s="2">
        <f t="shared" ref="Q4:Q67" si="19">P4*R4</f>
        <v>3555448.9432000001</v>
      </c>
      <c r="R4" s="3">
        <v>507921.27760000003</v>
      </c>
      <c r="S4" s="2">
        <v>3590.3</v>
      </c>
      <c r="T4" s="2">
        <v>5983.83</v>
      </c>
      <c r="U4" s="1">
        <v>2289.5</v>
      </c>
      <c r="V4" s="1">
        <v>2410</v>
      </c>
      <c r="W4" s="16">
        <v>8643.33</v>
      </c>
      <c r="X4" s="16">
        <v>18</v>
      </c>
      <c r="Y4" s="16">
        <v>0</v>
      </c>
      <c r="Z4" s="16">
        <v>0</v>
      </c>
      <c r="AA4" s="16">
        <v>0</v>
      </c>
      <c r="AB4" s="16">
        <v>0</v>
      </c>
      <c r="AC4" s="26">
        <v>7</v>
      </c>
      <c r="AD4" s="2">
        <f t="shared" si="0"/>
        <v>452377.8</v>
      </c>
      <c r="AE4" s="16">
        <f t="shared" si="1"/>
        <v>0</v>
      </c>
      <c r="AF4" s="27">
        <f t="shared" si="2"/>
        <v>0</v>
      </c>
      <c r="AG4" s="27">
        <f t="shared" si="3"/>
        <v>0</v>
      </c>
      <c r="AH4" s="28">
        <f t="shared" si="4"/>
        <v>0</v>
      </c>
      <c r="AI4" s="16">
        <f t="shared" si="5"/>
        <v>126</v>
      </c>
      <c r="AJ4" s="16">
        <f t="shared" si="6"/>
        <v>0</v>
      </c>
      <c r="AK4" s="16">
        <f t="shared" si="7"/>
        <v>0</v>
      </c>
      <c r="AL4" s="16">
        <f t="shared" si="8"/>
        <v>0</v>
      </c>
      <c r="AM4" s="16">
        <f t="shared" si="9"/>
        <v>0</v>
      </c>
      <c r="AN4" s="6">
        <f t="shared" si="10"/>
        <v>452377.8</v>
      </c>
      <c r="AO4" s="2">
        <f t="shared" si="11"/>
        <v>4007826.7431999999</v>
      </c>
      <c r="AP4" s="12">
        <f t="shared" si="12"/>
        <v>2.5399702257117331E-3</v>
      </c>
      <c r="AQ4" s="2">
        <f t="shared" si="13"/>
        <v>120234.80229599999</v>
      </c>
      <c r="AR4" s="30">
        <v>0</v>
      </c>
      <c r="AS4" s="30">
        <v>0</v>
      </c>
      <c r="AT4" s="12">
        <v>3.0000000000000001E-3</v>
      </c>
      <c r="AU4" s="2">
        <f t="shared" si="14"/>
        <v>142011.27369</v>
      </c>
      <c r="AV4" s="2">
        <f t="shared" si="15"/>
        <v>4149838.0168900001</v>
      </c>
      <c r="AW4" s="2">
        <f t="shared" si="16"/>
        <v>10121.556138756097</v>
      </c>
      <c r="BC4" s="21">
        <f t="shared" si="17"/>
        <v>592834.00241285714</v>
      </c>
      <c r="BD4" s="21">
        <f t="shared" si="18"/>
        <v>1445.9365912508711</v>
      </c>
      <c r="BE4" s="21">
        <f t="shared" ref="BE4:BE67" si="20">BC4*0.01/0.99</f>
        <v>5988.2222465945169</v>
      </c>
      <c r="BF4" s="22">
        <f t="shared" ref="BF4:BF67" si="21">BD4*0.01/0.99</f>
        <v>14.605420113645161</v>
      </c>
    </row>
    <row r="5" spans="1:58" x14ac:dyDescent="0.35">
      <c r="A5" s="18">
        <v>3</v>
      </c>
      <c r="B5" s="16" t="s">
        <v>528</v>
      </c>
      <c r="C5" s="16" t="s">
        <v>529</v>
      </c>
      <c r="D5" s="16" t="s">
        <v>530</v>
      </c>
      <c r="E5" s="16" t="s">
        <v>531</v>
      </c>
      <c r="F5" s="18" t="s">
        <v>532</v>
      </c>
      <c r="G5" s="31" t="s">
        <v>533</v>
      </c>
      <c r="H5" s="25" t="s">
        <v>542</v>
      </c>
      <c r="I5" s="25" t="s">
        <v>543</v>
      </c>
      <c r="J5" s="18" t="s">
        <v>541</v>
      </c>
      <c r="K5" s="16" t="s">
        <v>90</v>
      </c>
      <c r="L5" s="16" t="s">
        <v>537</v>
      </c>
      <c r="M5" s="16" t="s">
        <v>538</v>
      </c>
      <c r="N5" s="16">
        <v>4610047669</v>
      </c>
      <c r="O5" s="16">
        <v>4900049377</v>
      </c>
      <c r="P5" s="26">
        <v>7</v>
      </c>
      <c r="Q5" s="2">
        <f t="shared" si="19"/>
        <v>3555448.9432000001</v>
      </c>
      <c r="R5" s="3">
        <v>507921.27760000003</v>
      </c>
      <c r="S5" s="2">
        <v>3590.3</v>
      </c>
      <c r="T5" s="2">
        <v>5983.83</v>
      </c>
      <c r="U5" s="1">
        <v>2289.5</v>
      </c>
      <c r="V5" s="1">
        <v>2410</v>
      </c>
      <c r="W5" s="16">
        <v>8643.33</v>
      </c>
      <c r="X5" s="16">
        <v>18</v>
      </c>
      <c r="Y5" s="16">
        <v>0</v>
      </c>
      <c r="Z5" s="16">
        <v>0</v>
      </c>
      <c r="AA5" s="16">
        <v>0</v>
      </c>
      <c r="AB5" s="16">
        <v>0</v>
      </c>
      <c r="AC5" s="26">
        <v>7</v>
      </c>
      <c r="AD5" s="2">
        <f t="shared" si="0"/>
        <v>452377.8</v>
      </c>
      <c r="AE5" s="16">
        <f t="shared" si="1"/>
        <v>0</v>
      </c>
      <c r="AF5" s="27">
        <f t="shared" si="2"/>
        <v>0</v>
      </c>
      <c r="AG5" s="27">
        <f t="shared" si="3"/>
        <v>0</v>
      </c>
      <c r="AH5" s="28">
        <f t="shared" si="4"/>
        <v>0</v>
      </c>
      <c r="AI5" s="16">
        <f t="shared" si="5"/>
        <v>126</v>
      </c>
      <c r="AJ5" s="16">
        <f t="shared" si="6"/>
        <v>0</v>
      </c>
      <c r="AK5" s="16">
        <f t="shared" si="7"/>
        <v>0</v>
      </c>
      <c r="AL5" s="16">
        <f t="shared" si="8"/>
        <v>0</v>
      </c>
      <c r="AM5" s="16">
        <f t="shared" si="9"/>
        <v>0</v>
      </c>
      <c r="AN5" s="6">
        <f t="shared" si="10"/>
        <v>452377.8</v>
      </c>
      <c r="AO5" s="2">
        <f t="shared" si="11"/>
        <v>4007826.7431999999</v>
      </c>
      <c r="AP5" s="12">
        <f t="shared" si="12"/>
        <v>2.5399702257117331E-3</v>
      </c>
      <c r="AQ5" s="2">
        <f t="shared" si="13"/>
        <v>120234.80229599999</v>
      </c>
      <c r="AR5" s="30">
        <v>0</v>
      </c>
      <c r="AS5" s="30">
        <v>0</v>
      </c>
      <c r="AT5" s="12">
        <v>3.0000000000000001E-3</v>
      </c>
      <c r="AU5" s="2">
        <f t="shared" si="14"/>
        <v>142011.27369</v>
      </c>
      <c r="AV5" s="2">
        <f t="shared" si="15"/>
        <v>4149838.0168900001</v>
      </c>
      <c r="AW5" s="2">
        <f t="shared" si="16"/>
        <v>10121.556138756097</v>
      </c>
      <c r="BC5" s="21">
        <f t="shared" si="17"/>
        <v>592834.00241285714</v>
      </c>
      <c r="BD5" s="21">
        <f t="shared" si="18"/>
        <v>1445.9365912508711</v>
      </c>
      <c r="BE5" s="21">
        <f t="shared" si="20"/>
        <v>5988.2222465945169</v>
      </c>
      <c r="BF5" s="22">
        <f t="shared" si="21"/>
        <v>14.605420113645161</v>
      </c>
    </row>
    <row r="6" spans="1:58" x14ac:dyDescent="0.35">
      <c r="A6" s="18">
        <v>4</v>
      </c>
      <c r="B6" s="16" t="s">
        <v>528</v>
      </c>
      <c r="C6" s="16" t="s">
        <v>529</v>
      </c>
      <c r="D6" s="16" t="s">
        <v>530</v>
      </c>
      <c r="E6" s="16" t="s">
        <v>531</v>
      </c>
      <c r="F6" s="18" t="s">
        <v>532</v>
      </c>
      <c r="G6" s="31" t="s">
        <v>533</v>
      </c>
      <c r="H6" s="25" t="s">
        <v>544</v>
      </c>
      <c r="I6" s="25" t="s">
        <v>545</v>
      </c>
      <c r="J6" s="18" t="s">
        <v>541</v>
      </c>
      <c r="K6" s="16" t="s">
        <v>90</v>
      </c>
      <c r="L6" s="16" t="s">
        <v>537</v>
      </c>
      <c r="M6" s="16" t="s">
        <v>538</v>
      </c>
      <c r="N6" s="16">
        <v>4610047669</v>
      </c>
      <c r="O6" s="16">
        <v>4900049377</v>
      </c>
      <c r="P6" s="26">
        <v>7</v>
      </c>
      <c r="Q6" s="2">
        <f t="shared" si="19"/>
        <v>3555448.9432000001</v>
      </c>
      <c r="R6" s="3">
        <v>507921.27760000003</v>
      </c>
      <c r="S6" s="2">
        <v>3590.3</v>
      </c>
      <c r="T6" s="2">
        <v>5983.83</v>
      </c>
      <c r="U6" s="1">
        <v>2289.5</v>
      </c>
      <c r="V6" s="1">
        <v>2410</v>
      </c>
      <c r="W6" s="16">
        <v>8643.33</v>
      </c>
      <c r="X6" s="16">
        <v>18</v>
      </c>
      <c r="Y6" s="16">
        <v>0</v>
      </c>
      <c r="Z6" s="16">
        <v>0</v>
      </c>
      <c r="AA6" s="16">
        <v>0</v>
      </c>
      <c r="AB6" s="16">
        <v>0</v>
      </c>
      <c r="AC6" s="26">
        <v>7</v>
      </c>
      <c r="AD6" s="2">
        <f t="shared" si="0"/>
        <v>452377.8</v>
      </c>
      <c r="AE6" s="16">
        <f t="shared" si="1"/>
        <v>0</v>
      </c>
      <c r="AF6" s="27">
        <f t="shared" si="2"/>
        <v>0</v>
      </c>
      <c r="AG6" s="27">
        <f t="shared" si="3"/>
        <v>0</v>
      </c>
      <c r="AH6" s="28">
        <f t="shared" si="4"/>
        <v>0</v>
      </c>
      <c r="AI6" s="16">
        <f t="shared" si="5"/>
        <v>126</v>
      </c>
      <c r="AJ6" s="16">
        <f t="shared" si="6"/>
        <v>0</v>
      </c>
      <c r="AK6" s="16">
        <f t="shared" si="7"/>
        <v>0</v>
      </c>
      <c r="AL6" s="16">
        <f t="shared" si="8"/>
        <v>0</v>
      </c>
      <c r="AM6" s="16">
        <f t="shared" si="9"/>
        <v>0</v>
      </c>
      <c r="AN6" s="6">
        <f t="shared" si="10"/>
        <v>452377.8</v>
      </c>
      <c r="AO6" s="2">
        <f t="shared" si="11"/>
        <v>4007826.7431999999</v>
      </c>
      <c r="AP6" s="12">
        <f t="shared" si="12"/>
        <v>2.5399702257117331E-3</v>
      </c>
      <c r="AQ6" s="2">
        <f t="shared" si="13"/>
        <v>120234.80229599999</v>
      </c>
      <c r="AR6" s="30">
        <v>0</v>
      </c>
      <c r="AS6" s="30">
        <v>0</v>
      </c>
      <c r="AT6" s="12">
        <v>3.0000000000000001E-3</v>
      </c>
      <c r="AU6" s="2">
        <f t="shared" si="14"/>
        <v>142011.27369</v>
      </c>
      <c r="AV6" s="2">
        <f t="shared" si="15"/>
        <v>4149838.0168900001</v>
      </c>
      <c r="AW6" s="2">
        <f t="shared" si="16"/>
        <v>10121.556138756097</v>
      </c>
      <c r="BC6" s="21">
        <f t="shared" si="17"/>
        <v>592834.00241285714</v>
      </c>
      <c r="BD6" s="21">
        <f t="shared" si="18"/>
        <v>1445.9365912508711</v>
      </c>
      <c r="BE6" s="21">
        <f t="shared" si="20"/>
        <v>5988.2222465945169</v>
      </c>
      <c r="BF6" s="22">
        <f t="shared" si="21"/>
        <v>14.605420113645161</v>
      </c>
    </row>
    <row r="7" spans="1:58" x14ac:dyDescent="0.35">
      <c r="A7" s="18">
        <v>5</v>
      </c>
      <c r="B7" s="16" t="s">
        <v>528</v>
      </c>
      <c r="C7" s="16" t="s">
        <v>529</v>
      </c>
      <c r="D7" s="16" t="s">
        <v>530</v>
      </c>
      <c r="E7" s="16" t="s">
        <v>531</v>
      </c>
      <c r="F7" s="18" t="s">
        <v>532</v>
      </c>
      <c r="G7" s="31" t="s">
        <v>533</v>
      </c>
      <c r="H7" s="25" t="s">
        <v>546</v>
      </c>
      <c r="I7" s="25" t="s">
        <v>547</v>
      </c>
      <c r="J7" s="18" t="s">
        <v>536</v>
      </c>
      <c r="K7" s="16" t="s">
        <v>90</v>
      </c>
      <c r="L7" s="16" t="s">
        <v>537</v>
      </c>
      <c r="M7" s="16" t="s">
        <v>538</v>
      </c>
      <c r="N7" s="16">
        <v>4610047669</v>
      </c>
      <c r="O7" s="16">
        <v>4900049377</v>
      </c>
      <c r="P7" s="26">
        <v>7</v>
      </c>
      <c r="Q7" s="2">
        <f t="shared" si="19"/>
        <v>3555448.9432000001</v>
      </c>
      <c r="R7" s="3">
        <v>507921.27760000003</v>
      </c>
      <c r="S7" s="2">
        <v>3590.3</v>
      </c>
      <c r="T7" s="2">
        <v>5983.83</v>
      </c>
      <c r="U7" s="1">
        <v>2289.5</v>
      </c>
      <c r="V7" s="1">
        <v>2410</v>
      </c>
      <c r="W7" s="16">
        <v>8643.33</v>
      </c>
      <c r="X7" s="16">
        <v>18</v>
      </c>
      <c r="Y7" s="16">
        <v>0</v>
      </c>
      <c r="Z7" s="16">
        <v>0</v>
      </c>
      <c r="AA7" s="16">
        <v>0</v>
      </c>
      <c r="AB7" s="16">
        <v>0</v>
      </c>
      <c r="AC7" s="26">
        <v>7</v>
      </c>
      <c r="AD7" s="2">
        <f t="shared" si="0"/>
        <v>452377.8</v>
      </c>
      <c r="AE7" s="16">
        <f t="shared" si="1"/>
        <v>0</v>
      </c>
      <c r="AF7" s="27">
        <f t="shared" si="2"/>
        <v>0</v>
      </c>
      <c r="AG7" s="27">
        <f t="shared" si="3"/>
        <v>0</v>
      </c>
      <c r="AH7" s="28">
        <f t="shared" si="4"/>
        <v>0</v>
      </c>
      <c r="AI7" s="16">
        <f t="shared" si="5"/>
        <v>126</v>
      </c>
      <c r="AJ7" s="16">
        <f t="shared" si="6"/>
        <v>0</v>
      </c>
      <c r="AK7" s="16">
        <f t="shared" si="7"/>
        <v>0</v>
      </c>
      <c r="AL7" s="16">
        <f t="shared" si="8"/>
        <v>0</v>
      </c>
      <c r="AM7" s="16">
        <f t="shared" si="9"/>
        <v>0</v>
      </c>
      <c r="AN7" s="6">
        <f t="shared" si="10"/>
        <v>452377.8</v>
      </c>
      <c r="AO7" s="2">
        <f t="shared" si="11"/>
        <v>4007826.7431999999</v>
      </c>
      <c r="AP7" s="12">
        <f t="shared" si="12"/>
        <v>2.5399702257117331E-3</v>
      </c>
      <c r="AQ7" s="2">
        <f t="shared" si="13"/>
        <v>120234.80229599999</v>
      </c>
      <c r="AR7" s="30">
        <v>0</v>
      </c>
      <c r="AS7" s="30">
        <v>0</v>
      </c>
      <c r="AT7" s="12">
        <v>3.0000000000000001E-3</v>
      </c>
      <c r="AU7" s="2">
        <f t="shared" si="14"/>
        <v>142011.27369</v>
      </c>
      <c r="AV7" s="2">
        <f t="shared" si="15"/>
        <v>4149838.0168900001</v>
      </c>
      <c r="AW7" s="2">
        <f t="shared" si="16"/>
        <v>10121.556138756097</v>
      </c>
      <c r="BC7" s="21">
        <f t="shared" si="17"/>
        <v>592834.00241285714</v>
      </c>
      <c r="BD7" s="21">
        <f t="shared" si="18"/>
        <v>1445.9365912508711</v>
      </c>
      <c r="BE7" s="21">
        <f t="shared" si="20"/>
        <v>5988.2222465945169</v>
      </c>
      <c r="BF7" s="22">
        <f t="shared" si="21"/>
        <v>14.605420113645161</v>
      </c>
    </row>
    <row r="8" spans="1:58" x14ac:dyDescent="0.35">
      <c r="A8" s="18">
        <v>6</v>
      </c>
      <c r="B8" s="16" t="s">
        <v>528</v>
      </c>
      <c r="C8" s="16" t="s">
        <v>529</v>
      </c>
      <c r="D8" s="16" t="s">
        <v>530</v>
      </c>
      <c r="E8" s="16" t="s">
        <v>531</v>
      </c>
      <c r="F8" s="18" t="s">
        <v>532</v>
      </c>
      <c r="G8" s="31" t="s">
        <v>533</v>
      </c>
      <c r="H8" s="25" t="s">
        <v>548</v>
      </c>
      <c r="I8" s="25" t="s">
        <v>549</v>
      </c>
      <c r="J8" s="18" t="s">
        <v>541</v>
      </c>
      <c r="K8" s="16" t="s">
        <v>90</v>
      </c>
      <c r="L8" s="16" t="s">
        <v>537</v>
      </c>
      <c r="M8" s="16" t="s">
        <v>538</v>
      </c>
      <c r="N8" s="16">
        <v>4610047669</v>
      </c>
      <c r="O8" s="16">
        <v>4900049377</v>
      </c>
      <c r="P8" s="26">
        <v>7</v>
      </c>
      <c r="Q8" s="2">
        <f t="shared" si="19"/>
        <v>3555448.9432000001</v>
      </c>
      <c r="R8" s="3">
        <v>507921.27760000003</v>
      </c>
      <c r="S8" s="2">
        <v>3590.3</v>
      </c>
      <c r="T8" s="2">
        <v>5983.83</v>
      </c>
      <c r="U8" s="1">
        <v>2289.5</v>
      </c>
      <c r="V8" s="1">
        <v>2410</v>
      </c>
      <c r="W8" s="16">
        <v>8643.33</v>
      </c>
      <c r="X8" s="16">
        <v>18</v>
      </c>
      <c r="Y8" s="16">
        <v>0</v>
      </c>
      <c r="Z8" s="16">
        <v>0</v>
      </c>
      <c r="AA8" s="16">
        <v>0</v>
      </c>
      <c r="AB8" s="16">
        <v>0</v>
      </c>
      <c r="AC8" s="26">
        <v>7</v>
      </c>
      <c r="AD8" s="2">
        <f t="shared" si="0"/>
        <v>452377.8</v>
      </c>
      <c r="AE8" s="16">
        <f t="shared" si="1"/>
        <v>0</v>
      </c>
      <c r="AF8" s="27">
        <f t="shared" si="2"/>
        <v>0</v>
      </c>
      <c r="AG8" s="27">
        <f t="shared" si="3"/>
        <v>0</v>
      </c>
      <c r="AH8" s="28">
        <f t="shared" si="4"/>
        <v>0</v>
      </c>
      <c r="AI8" s="16">
        <f t="shared" si="5"/>
        <v>126</v>
      </c>
      <c r="AJ8" s="16">
        <f t="shared" si="6"/>
        <v>0</v>
      </c>
      <c r="AK8" s="16">
        <f t="shared" si="7"/>
        <v>0</v>
      </c>
      <c r="AL8" s="16">
        <f t="shared" si="8"/>
        <v>0</v>
      </c>
      <c r="AM8" s="16">
        <f t="shared" si="9"/>
        <v>0</v>
      </c>
      <c r="AN8" s="6">
        <f t="shared" si="10"/>
        <v>452377.8</v>
      </c>
      <c r="AO8" s="2">
        <f t="shared" si="11"/>
        <v>4007826.7431999999</v>
      </c>
      <c r="AP8" s="12">
        <f t="shared" si="12"/>
        <v>2.5399702257117331E-3</v>
      </c>
      <c r="AQ8" s="2">
        <f t="shared" si="13"/>
        <v>120234.80229599999</v>
      </c>
      <c r="AR8" s="30">
        <v>0</v>
      </c>
      <c r="AS8" s="30">
        <v>0</v>
      </c>
      <c r="AT8" s="12">
        <v>3.0000000000000001E-3</v>
      </c>
      <c r="AU8" s="2">
        <f t="shared" si="14"/>
        <v>142011.27369</v>
      </c>
      <c r="AV8" s="2">
        <f t="shared" si="15"/>
        <v>4149838.0168900001</v>
      </c>
      <c r="AW8" s="2">
        <f t="shared" si="16"/>
        <v>10121.556138756097</v>
      </c>
      <c r="BC8" s="21">
        <f t="shared" si="17"/>
        <v>592834.00241285714</v>
      </c>
      <c r="BD8" s="21">
        <f t="shared" si="18"/>
        <v>1445.9365912508711</v>
      </c>
      <c r="BE8" s="21">
        <f t="shared" si="20"/>
        <v>5988.2222465945169</v>
      </c>
      <c r="BF8" s="22">
        <f t="shared" si="21"/>
        <v>14.605420113645161</v>
      </c>
    </row>
    <row r="9" spans="1:58" x14ac:dyDescent="0.35">
      <c r="A9" s="18">
        <v>7</v>
      </c>
      <c r="B9" s="16" t="s">
        <v>528</v>
      </c>
      <c r="C9" s="16" t="s">
        <v>529</v>
      </c>
      <c r="D9" s="16" t="s">
        <v>530</v>
      </c>
      <c r="E9" s="16" t="s">
        <v>531</v>
      </c>
      <c r="F9" s="18" t="s">
        <v>532</v>
      </c>
      <c r="G9" s="31" t="s">
        <v>533</v>
      </c>
      <c r="H9" s="25" t="s">
        <v>50</v>
      </c>
      <c r="I9" s="25" t="s">
        <v>550</v>
      </c>
      <c r="J9" s="18" t="s">
        <v>541</v>
      </c>
      <c r="K9" s="16" t="s">
        <v>90</v>
      </c>
      <c r="L9" s="16" t="s">
        <v>537</v>
      </c>
      <c r="M9" s="16" t="s">
        <v>538</v>
      </c>
      <c r="N9" s="16">
        <v>4610047669</v>
      </c>
      <c r="O9" s="16">
        <v>4900049377</v>
      </c>
      <c r="P9" s="26">
        <v>7</v>
      </c>
      <c r="Q9" s="2">
        <f t="shared" si="19"/>
        <v>3555448.9432000001</v>
      </c>
      <c r="R9" s="3">
        <v>507921.27760000003</v>
      </c>
      <c r="S9" s="2">
        <v>3590.3</v>
      </c>
      <c r="T9" s="2">
        <v>5983.83</v>
      </c>
      <c r="U9" s="1">
        <v>2289.5</v>
      </c>
      <c r="V9" s="1">
        <v>2410</v>
      </c>
      <c r="W9" s="16">
        <v>8643.33</v>
      </c>
      <c r="X9" s="16">
        <v>18</v>
      </c>
      <c r="Y9" s="16">
        <v>0</v>
      </c>
      <c r="Z9" s="16">
        <v>0</v>
      </c>
      <c r="AA9" s="16">
        <v>0</v>
      </c>
      <c r="AB9" s="16">
        <v>0</v>
      </c>
      <c r="AC9" s="26">
        <v>7</v>
      </c>
      <c r="AD9" s="2">
        <f t="shared" si="0"/>
        <v>452377.8</v>
      </c>
      <c r="AE9" s="16">
        <f t="shared" si="1"/>
        <v>0</v>
      </c>
      <c r="AF9" s="27">
        <f t="shared" si="2"/>
        <v>0</v>
      </c>
      <c r="AG9" s="27">
        <f t="shared" si="3"/>
        <v>0</v>
      </c>
      <c r="AH9" s="28">
        <f t="shared" si="4"/>
        <v>0</v>
      </c>
      <c r="AI9" s="16">
        <f t="shared" si="5"/>
        <v>126</v>
      </c>
      <c r="AJ9" s="16">
        <f t="shared" si="6"/>
        <v>0</v>
      </c>
      <c r="AK9" s="16">
        <f t="shared" si="7"/>
        <v>0</v>
      </c>
      <c r="AL9" s="16">
        <f t="shared" si="8"/>
        <v>0</v>
      </c>
      <c r="AM9" s="16">
        <f t="shared" si="9"/>
        <v>0</v>
      </c>
      <c r="AN9" s="6">
        <f t="shared" si="10"/>
        <v>452377.8</v>
      </c>
      <c r="AO9" s="2">
        <f t="shared" si="11"/>
        <v>4007826.7431999999</v>
      </c>
      <c r="AP9" s="12">
        <f t="shared" si="12"/>
        <v>2.5399702257117331E-3</v>
      </c>
      <c r="AQ9" s="2">
        <f t="shared" si="13"/>
        <v>120234.80229599999</v>
      </c>
      <c r="AR9" s="30">
        <v>0</v>
      </c>
      <c r="AS9" s="30">
        <v>0</v>
      </c>
      <c r="AT9" s="12">
        <v>3.0000000000000001E-3</v>
      </c>
      <c r="AU9" s="2">
        <f t="shared" si="14"/>
        <v>142011.27369</v>
      </c>
      <c r="AV9" s="2">
        <f t="shared" si="15"/>
        <v>4149838.0168900001</v>
      </c>
      <c r="AW9" s="2">
        <f t="shared" si="16"/>
        <v>10121.556138756097</v>
      </c>
      <c r="BC9" s="21">
        <f t="shared" si="17"/>
        <v>592834.00241285714</v>
      </c>
      <c r="BD9" s="21">
        <f t="shared" si="18"/>
        <v>1445.9365912508711</v>
      </c>
      <c r="BE9" s="21">
        <f t="shared" si="20"/>
        <v>5988.2222465945169</v>
      </c>
      <c r="BF9" s="22">
        <f t="shared" si="21"/>
        <v>14.605420113645161</v>
      </c>
    </row>
    <row r="10" spans="1:58" x14ac:dyDescent="0.35">
      <c r="A10" s="18">
        <v>8</v>
      </c>
      <c r="B10" s="16" t="s">
        <v>528</v>
      </c>
      <c r="C10" s="16" t="s">
        <v>529</v>
      </c>
      <c r="D10" s="16" t="s">
        <v>530</v>
      </c>
      <c r="E10" s="16" t="s">
        <v>531</v>
      </c>
      <c r="F10" s="18" t="s">
        <v>532</v>
      </c>
      <c r="G10" s="31" t="s">
        <v>533</v>
      </c>
      <c r="H10" s="25" t="s">
        <v>551</v>
      </c>
      <c r="I10" s="25" t="s">
        <v>552</v>
      </c>
      <c r="J10" s="18" t="s">
        <v>541</v>
      </c>
      <c r="K10" s="16" t="s">
        <v>90</v>
      </c>
      <c r="L10" s="16" t="s">
        <v>537</v>
      </c>
      <c r="M10" s="16" t="s">
        <v>538</v>
      </c>
      <c r="N10" s="16">
        <v>4610047669</v>
      </c>
      <c r="O10" s="16">
        <v>4900049377</v>
      </c>
      <c r="P10" s="26">
        <v>7</v>
      </c>
      <c r="Q10" s="2">
        <f t="shared" si="19"/>
        <v>3555448.9432000001</v>
      </c>
      <c r="R10" s="3">
        <v>507921.27760000003</v>
      </c>
      <c r="S10" s="2">
        <v>3590.3</v>
      </c>
      <c r="T10" s="2">
        <v>5983.83</v>
      </c>
      <c r="U10" s="1">
        <v>2289.5</v>
      </c>
      <c r="V10" s="1">
        <v>2410</v>
      </c>
      <c r="W10" s="16">
        <v>8643.33</v>
      </c>
      <c r="X10" s="16">
        <v>18</v>
      </c>
      <c r="Y10" s="16">
        <v>0</v>
      </c>
      <c r="Z10" s="16">
        <v>0</v>
      </c>
      <c r="AA10" s="16">
        <v>0</v>
      </c>
      <c r="AB10" s="16">
        <v>0</v>
      </c>
      <c r="AC10" s="26">
        <v>7</v>
      </c>
      <c r="AD10" s="2">
        <f t="shared" si="0"/>
        <v>452377.8</v>
      </c>
      <c r="AE10" s="16">
        <f t="shared" si="1"/>
        <v>0</v>
      </c>
      <c r="AF10" s="27">
        <f t="shared" si="2"/>
        <v>0</v>
      </c>
      <c r="AG10" s="27">
        <f t="shared" si="3"/>
        <v>0</v>
      </c>
      <c r="AH10" s="28">
        <f t="shared" si="4"/>
        <v>0</v>
      </c>
      <c r="AI10" s="16">
        <f t="shared" si="5"/>
        <v>126</v>
      </c>
      <c r="AJ10" s="16">
        <f t="shared" si="6"/>
        <v>0</v>
      </c>
      <c r="AK10" s="16">
        <f t="shared" si="7"/>
        <v>0</v>
      </c>
      <c r="AL10" s="16">
        <f t="shared" si="8"/>
        <v>0</v>
      </c>
      <c r="AM10" s="16">
        <f t="shared" si="9"/>
        <v>0</v>
      </c>
      <c r="AN10" s="6">
        <f t="shared" si="10"/>
        <v>452377.8</v>
      </c>
      <c r="AO10" s="2">
        <f t="shared" si="11"/>
        <v>4007826.7431999999</v>
      </c>
      <c r="AP10" s="12">
        <f t="shared" si="12"/>
        <v>2.5399702257117331E-3</v>
      </c>
      <c r="AQ10" s="2">
        <f t="shared" si="13"/>
        <v>120234.80229599999</v>
      </c>
      <c r="AR10" s="30">
        <v>0</v>
      </c>
      <c r="AS10" s="30">
        <v>0</v>
      </c>
      <c r="AT10" s="12">
        <v>3.0000000000000001E-3</v>
      </c>
      <c r="AU10" s="2">
        <f t="shared" si="14"/>
        <v>142011.27369</v>
      </c>
      <c r="AV10" s="2">
        <f t="shared" si="15"/>
        <v>4149838.0168900001</v>
      </c>
      <c r="AW10" s="2">
        <f t="shared" si="16"/>
        <v>10121.556138756097</v>
      </c>
      <c r="BC10" s="21">
        <f t="shared" si="17"/>
        <v>592834.00241285714</v>
      </c>
      <c r="BD10" s="21">
        <f t="shared" si="18"/>
        <v>1445.9365912508711</v>
      </c>
      <c r="BE10" s="21">
        <f t="shared" si="20"/>
        <v>5988.2222465945169</v>
      </c>
      <c r="BF10" s="22">
        <f t="shared" si="21"/>
        <v>14.605420113645161</v>
      </c>
    </row>
    <row r="11" spans="1:58" x14ac:dyDescent="0.35">
      <c r="A11" s="18">
        <v>9</v>
      </c>
      <c r="B11" s="16" t="s">
        <v>528</v>
      </c>
      <c r="C11" s="16" t="s">
        <v>529</v>
      </c>
      <c r="D11" s="16" t="s">
        <v>530</v>
      </c>
      <c r="E11" s="16" t="s">
        <v>531</v>
      </c>
      <c r="F11" s="18" t="s">
        <v>532</v>
      </c>
      <c r="G11" s="31" t="s">
        <v>533</v>
      </c>
      <c r="H11" s="25" t="s">
        <v>35</v>
      </c>
      <c r="I11" s="25" t="s">
        <v>35</v>
      </c>
      <c r="J11" s="18" t="s">
        <v>541</v>
      </c>
      <c r="K11" s="16" t="s">
        <v>90</v>
      </c>
      <c r="L11" s="16" t="s">
        <v>537</v>
      </c>
      <c r="M11" s="16" t="s">
        <v>538</v>
      </c>
      <c r="N11" s="16">
        <v>4610047669</v>
      </c>
      <c r="O11" s="16">
        <v>4900049377</v>
      </c>
      <c r="P11" s="26">
        <v>7</v>
      </c>
      <c r="Q11" s="2">
        <f t="shared" si="19"/>
        <v>3555448.9432000001</v>
      </c>
      <c r="R11" s="3">
        <v>507921.27760000003</v>
      </c>
      <c r="S11" s="2">
        <v>3590.3</v>
      </c>
      <c r="T11" s="2">
        <v>5983.83</v>
      </c>
      <c r="U11" s="1">
        <v>2289.5</v>
      </c>
      <c r="V11" s="1">
        <v>2410</v>
      </c>
      <c r="W11" s="16">
        <v>8643.33</v>
      </c>
      <c r="X11" s="16">
        <v>18</v>
      </c>
      <c r="Y11" s="16">
        <v>0</v>
      </c>
      <c r="Z11" s="16">
        <v>0</v>
      </c>
      <c r="AA11" s="16">
        <v>0</v>
      </c>
      <c r="AB11" s="16">
        <v>0</v>
      </c>
      <c r="AC11" s="26">
        <v>7</v>
      </c>
      <c r="AD11" s="2">
        <f t="shared" si="0"/>
        <v>452377.8</v>
      </c>
      <c r="AE11" s="16">
        <f t="shared" si="1"/>
        <v>0</v>
      </c>
      <c r="AF11" s="27">
        <f t="shared" si="2"/>
        <v>0</v>
      </c>
      <c r="AG11" s="27">
        <f t="shared" si="3"/>
        <v>0</v>
      </c>
      <c r="AH11" s="28">
        <f t="shared" si="4"/>
        <v>0</v>
      </c>
      <c r="AI11" s="16">
        <f t="shared" si="5"/>
        <v>126</v>
      </c>
      <c r="AJ11" s="16">
        <f t="shared" si="6"/>
        <v>0</v>
      </c>
      <c r="AK11" s="16">
        <f t="shared" si="7"/>
        <v>0</v>
      </c>
      <c r="AL11" s="16">
        <f t="shared" si="8"/>
        <v>0</v>
      </c>
      <c r="AM11" s="16">
        <f t="shared" si="9"/>
        <v>0</v>
      </c>
      <c r="AN11" s="6">
        <f t="shared" si="10"/>
        <v>452377.8</v>
      </c>
      <c r="AO11" s="2">
        <f t="shared" si="11"/>
        <v>4007826.7431999999</v>
      </c>
      <c r="AP11" s="12">
        <f t="shared" si="12"/>
        <v>2.5399702257117331E-3</v>
      </c>
      <c r="AQ11" s="2">
        <f t="shared" si="13"/>
        <v>120234.80229599999</v>
      </c>
      <c r="AR11" s="30">
        <v>0</v>
      </c>
      <c r="AS11" s="30">
        <v>0</v>
      </c>
      <c r="AT11" s="12">
        <v>3.0000000000000001E-3</v>
      </c>
      <c r="AU11" s="2">
        <f t="shared" si="14"/>
        <v>142011.27369</v>
      </c>
      <c r="AV11" s="2">
        <f t="shared" si="15"/>
        <v>4149838.0168900001</v>
      </c>
      <c r="AW11" s="2">
        <f t="shared" si="16"/>
        <v>10121.556138756097</v>
      </c>
      <c r="BC11" s="21">
        <f t="shared" si="17"/>
        <v>592834.00241285714</v>
      </c>
      <c r="BD11" s="21">
        <f t="shared" si="18"/>
        <v>1445.9365912508711</v>
      </c>
      <c r="BE11" s="21">
        <f t="shared" si="20"/>
        <v>5988.2222465945169</v>
      </c>
      <c r="BF11" s="22">
        <f t="shared" si="21"/>
        <v>14.605420113645161</v>
      </c>
    </row>
    <row r="12" spans="1:58" s="7" customFormat="1" ht="15" customHeight="1" x14ac:dyDescent="0.35">
      <c r="A12" s="18">
        <v>10</v>
      </c>
      <c r="B12" s="16" t="s">
        <v>528</v>
      </c>
      <c r="C12" s="16" t="s">
        <v>529</v>
      </c>
      <c r="D12" s="16" t="s">
        <v>530</v>
      </c>
      <c r="E12" s="16" t="s">
        <v>531</v>
      </c>
      <c r="F12" s="18" t="s">
        <v>553</v>
      </c>
      <c r="G12" s="16" t="s">
        <v>554</v>
      </c>
      <c r="H12" s="25" t="s">
        <v>555</v>
      </c>
      <c r="I12" s="25" t="s">
        <v>63</v>
      </c>
      <c r="J12" s="18" t="s">
        <v>536</v>
      </c>
      <c r="K12" s="16" t="s">
        <v>90</v>
      </c>
      <c r="L12" s="16" t="s">
        <v>556</v>
      </c>
      <c r="M12" s="16" t="s">
        <v>538</v>
      </c>
      <c r="N12" s="16">
        <v>4610047669</v>
      </c>
      <c r="O12" s="16">
        <v>4900049375</v>
      </c>
      <c r="P12" s="26">
        <v>7</v>
      </c>
      <c r="Q12" s="2">
        <f t="shared" si="19"/>
        <v>3555448.9432000001</v>
      </c>
      <c r="R12" s="3">
        <v>507921.27760000003</v>
      </c>
      <c r="S12" s="2">
        <v>3590.3</v>
      </c>
      <c r="T12" s="2">
        <v>5983.83</v>
      </c>
      <c r="U12" s="1">
        <v>2289.5</v>
      </c>
      <c r="V12" s="1">
        <v>2410</v>
      </c>
      <c r="W12" s="16">
        <v>8643.33</v>
      </c>
      <c r="X12" s="16">
        <v>18</v>
      </c>
      <c r="Y12" s="16">
        <v>0</v>
      </c>
      <c r="Z12" s="16">
        <v>0</v>
      </c>
      <c r="AA12" s="16">
        <v>0</v>
      </c>
      <c r="AB12" s="16">
        <v>0</v>
      </c>
      <c r="AC12" s="26">
        <v>7</v>
      </c>
      <c r="AD12" s="2">
        <f t="shared" si="0"/>
        <v>452377.8</v>
      </c>
      <c r="AE12" s="16">
        <f t="shared" si="1"/>
        <v>0</v>
      </c>
      <c r="AF12" s="27">
        <f t="shared" si="2"/>
        <v>0</v>
      </c>
      <c r="AG12" s="27">
        <f t="shared" si="3"/>
        <v>0</v>
      </c>
      <c r="AH12" s="28">
        <f t="shared" si="4"/>
        <v>0</v>
      </c>
      <c r="AI12" s="16">
        <f t="shared" si="5"/>
        <v>126</v>
      </c>
      <c r="AJ12" s="16">
        <f t="shared" si="6"/>
        <v>0</v>
      </c>
      <c r="AK12" s="16">
        <f t="shared" si="7"/>
        <v>0</v>
      </c>
      <c r="AL12" s="16">
        <f t="shared" si="8"/>
        <v>0</v>
      </c>
      <c r="AM12" s="16">
        <f t="shared" si="9"/>
        <v>0</v>
      </c>
      <c r="AN12" s="6">
        <f t="shared" si="10"/>
        <v>452377.8</v>
      </c>
      <c r="AO12" s="2">
        <f t="shared" si="11"/>
        <v>4007826.7431999999</v>
      </c>
      <c r="AP12" s="12">
        <f t="shared" si="12"/>
        <v>2.5399702257117331E-3</v>
      </c>
      <c r="AQ12" s="2">
        <f t="shared" si="13"/>
        <v>120234.80229599999</v>
      </c>
      <c r="AR12" s="30">
        <v>0</v>
      </c>
      <c r="AS12" s="30">
        <v>0</v>
      </c>
      <c r="AT12" s="12">
        <v>3.0000000000000001E-3</v>
      </c>
      <c r="AU12" s="2">
        <f t="shared" si="14"/>
        <v>142011.27369</v>
      </c>
      <c r="AV12" s="2">
        <f t="shared" si="15"/>
        <v>4149838.0168900001</v>
      </c>
      <c r="AW12" s="2">
        <f t="shared" si="16"/>
        <v>10121.556138756097</v>
      </c>
      <c r="BC12" s="21">
        <f t="shared" si="17"/>
        <v>592834.00241285714</v>
      </c>
      <c r="BD12" s="21">
        <f t="shared" si="18"/>
        <v>1445.9365912508711</v>
      </c>
      <c r="BE12" s="21">
        <f t="shared" si="20"/>
        <v>5988.2222465945169</v>
      </c>
      <c r="BF12" s="22">
        <f t="shared" si="21"/>
        <v>14.605420113645161</v>
      </c>
    </row>
    <row r="13" spans="1:58" s="7" customFormat="1" ht="15" customHeight="1" x14ac:dyDescent="0.35">
      <c r="A13" s="18">
        <v>11</v>
      </c>
      <c r="B13" s="16" t="s">
        <v>528</v>
      </c>
      <c r="C13" s="16" t="s">
        <v>529</v>
      </c>
      <c r="D13" s="16" t="s">
        <v>530</v>
      </c>
      <c r="E13" s="16" t="s">
        <v>531</v>
      </c>
      <c r="F13" s="18" t="s">
        <v>553</v>
      </c>
      <c r="G13" s="16" t="s">
        <v>554</v>
      </c>
      <c r="H13" s="25" t="s">
        <v>557</v>
      </c>
      <c r="I13" s="25" t="s">
        <v>558</v>
      </c>
      <c r="J13" s="18" t="s">
        <v>536</v>
      </c>
      <c r="K13" s="16" t="s">
        <v>90</v>
      </c>
      <c r="L13" s="16" t="s">
        <v>556</v>
      </c>
      <c r="M13" s="16" t="s">
        <v>538</v>
      </c>
      <c r="N13" s="16">
        <v>4610047669</v>
      </c>
      <c r="O13" s="16">
        <v>4900049375</v>
      </c>
      <c r="P13" s="26">
        <v>7</v>
      </c>
      <c r="Q13" s="2">
        <f t="shared" si="19"/>
        <v>3555448.9432000001</v>
      </c>
      <c r="R13" s="3">
        <v>507921.27760000003</v>
      </c>
      <c r="S13" s="2">
        <v>3590.3</v>
      </c>
      <c r="T13" s="2">
        <v>5983.83</v>
      </c>
      <c r="U13" s="1">
        <v>2289.5</v>
      </c>
      <c r="V13" s="1">
        <v>2410</v>
      </c>
      <c r="W13" s="16">
        <v>8643.33</v>
      </c>
      <c r="X13" s="16">
        <v>18</v>
      </c>
      <c r="Y13" s="16">
        <v>0</v>
      </c>
      <c r="Z13" s="16">
        <v>0</v>
      </c>
      <c r="AA13" s="16">
        <v>0</v>
      </c>
      <c r="AB13" s="16">
        <v>0</v>
      </c>
      <c r="AC13" s="26">
        <v>7</v>
      </c>
      <c r="AD13" s="2">
        <f t="shared" si="0"/>
        <v>452377.8</v>
      </c>
      <c r="AE13" s="16">
        <f t="shared" si="1"/>
        <v>0</v>
      </c>
      <c r="AF13" s="27">
        <f t="shared" si="2"/>
        <v>0</v>
      </c>
      <c r="AG13" s="27">
        <f t="shared" si="3"/>
        <v>0</v>
      </c>
      <c r="AH13" s="28">
        <f t="shared" si="4"/>
        <v>0</v>
      </c>
      <c r="AI13" s="16">
        <f t="shared" si="5"/>
        <v>126</v>
      </c>
      <c r="AJ13" s="16">
        <f t="shared" si="6"/>
        <v>0</v>
      </c>
      <c r="AK13" s="16">
        <f t="shared" si="7"/>
        <v>0</v>
      </c>
      <c r="AL13" s="16">
        <f t="shared" si="8"/>
        <v>0</v>
      </c>
      <c r="AM13" s="16">
        <f t="shared" si="9"/>
        <v>0</v>
      </c>
      <c r="AN13" s="6">
        <f t="shared" si="10"/>
        <v>452377.8</v>
      </c>
      <c r="AO13" s="2">
        <f t="shared" si="11"/>
        <v>4007826.7431999999</v>
      </c>
      <c r="AP13" s="12">
        <f t="shared" si="12"/>
        <v>2.5399702257117331E-3</v>
      </c>
      <c r="AQ13" s="2">
        <f t="shared" si="13"/>
        <v>120234.80229599999</v>
      </c>
      <c r="AR13" s="30">
        <v>0</v>
      </c>
      <c r="AS13" s="30">
        <v>0</v>
      </c>
      <c r="AT13" s="12">
        <v>3.0000000000000001E-3</v>
      </c>
      <c r="AU13" s="2">
        <f t="shared" si="14"/>
        <v>142011.27369</v>
      </c>
      <c r="AV13" s="2">
        <f t="shared" si="15"/>
        <v>4149838.0168900001</v>
      </c>
      <c r="AW13" s="2">
        <f t="shared" si="16"/>
        <v>10121.556138756097</v>
      </c>
      <c r="BC13" s="21">
        <f t="shared" si="17"/>
        <v>592834.00241285714</v>
      </c>
      <c r="BD13" s="21">
        <f t="shared" si="18"/>
        <v>1445.9365912508711</v>
      </c>
      <c r="BE13" s="21">
        <f t="shared" si="20"/>
        <v>5988.2222465945169</v>
      </c>
      <c r="BF13" s="22">
        <f t="shared" si="21"/>
        <v>14.605420113645161</v>
      </c>
    </row>
    <row r="14" spans="1:58" s="7" customFormat="1" ht="15" customHeight="1" x14ac:dyDescent="0.35">
      <c r="A14" s="18">
        <v>12</v>
      </c>
      <c r="B14" s="16" t="s">
        <v>528</v>
      </c>
      <c r="C14" s="16" t="s">
        <v>529</v>
      </c>
      <c r="D14" s="16" t="s">
        <v>530</v>
      </c>
      <c r="E14" s="16" t="s">
        <v>531</v>
      </c>
      <c r="F14" s="18" t="s">
        <v>532</v>
      </c>
      <c r="G14" s="31" t="s">
        <v>533</v>
      </c>
      <c r="H14" s="25" t="s">
        <v>559</v>
      </c>
      <c r="I14" s="25" t="s">
        <v>560</v>
      </c>
      <c r="J14" s="18" t="s">
        <v>536</v>
      </c>
      <c r="K14" s="16" t="s">
        <v>561</v>
      </c>
      <c r="L14" s="16" t="s">
        <v>537</v>
      </c>
      <c r="M14" s="16" t="s">
        <v>538</v>
      </c>
      <c r="N14" s="16">
        <v>4610047669</v>
      </c>
      <c r="O14" s="16">
        <v>4900049377</v>
      </c>
      <c r="P14" s="26">
        <v>7</v>
      </c>
      <c r="Q14" s="2">
        <f t="shared" si="19"/>
        <v>3556330.9432000001</v>
      </c>
      <c r="R14" s="3">
        <v>508047.27760000003</v>
      </c>
      <c r="S14" s="2">
        <v>3590.3</v>
      </c>
      <c r="T14" s="2">
        <v>5983.83</v>
      </c>
      <c r="U14" s="1">
        <v>2289.5</v>
      </c>
      <c r="V14" s="1">
        <v>2410</v>
      </c>
      <c r="W14" s="16">
        <v>8643.33</v>
      </c>
      <c r="X14" s="16">
        <v>18</v>
      </c>
      <c r="Y14" s="16">
        <v>0</v>
      </c>
      <c r="Z14" s="16">
        <v>0</v>
      </c>
      <c r="AA14" s="16">
        <v>0</v>
      </c>
      <c r="AB14" s="16">
        <v>0</v>
      </c>
      <c r="AC14" s="26">
        <v>7</v>
      </c>
      <c r="AD14" s="2">
        <f t="shared" si="0"/>
        <v>452377.8</v>
      </c>
      <c r="AE14" s="16">
        <f t="shared" si="1"/>
        <v>0</v>
      </c>
      <c r="AF14" s="27">
        <f t="shared" si="2"/>
        <v>0</v>
      </c>
      <c r="AG14" s="27">
        <f t="shared" si="3"/>
        <v>0</v>
      </c>
      <c r="AH14" s="28">
        <f t="shared" si="4"/>
        <v>0</v>
      </c>
      <c r="AI14" s="16">
        <f t="shared" si="5"/>
        <v>126</v>
      </c>
      <c r="AJ14" s="16">
        <f t="shared" si="6"/>
        <v>0</v>
      </c>
      <c r="AK14" s="16">
        <f t="shared" si="7"/>
        <v>0</v>
      </c>
      <c r="AL14" s="16">
        <f t="shared" si="8"/>
        <v>0</v>
      </c>
      <c r="AM14" s="16">
        <f t="shared" si="9"/>
        <v>0</v>
      </c>
      <c r="AN14" s="6">
        <f t="shared" si="10"/>
        <v>452377.8</v>
      </c>
      <c r="AO14" s="2">
        <f t="shared" si="11"/>
        <v>4008708.7431999999</v>
      </c>
      <c r="AP14" s="12">
        <f t="shared" si="12"/>
        <v>2.5405291954184147E-3</v>
      </c>
      <c r="AQ14" s="2">
        <f t="shared" si="13"/>
        <v>120261.26229599999</v>
      </c>
      <c r="AR14" s="30">
        <v>0</v>
      </c>
      <c r="AS14" s="30">
        <v>0</v>
      </c>
      <c r="AT14" s="12">
        <v>3.0000000000000001E-3</v>
      </c>
      <c r="AU14" s="2">
        <f t="shared" si="14"/>
        <v>142011.27369</v>
      </c>
      <c r="AV14" s="2">
        <f t="shared" si="15"/>
        <v>4150720.0168900001</v>
      </c>
      <c r="AW14" s="2">
        <f t="shared" si="16"/>
        <v>10123.707358268293</v>
      </c>
      <c r="BC14" s="21">
        <f t="shared" si="17"/>
        <v>592960.00241285714</v>
      </c>
      <c r="BD14" s="21">
        <f t="shared" si="18"/>
        <v>1446.243908324042</v>
      </c>
      <c r="BE14" s="21">
        <f t="shared" si="20"/>
        <v>5989.4949738672449</v>
      </c>
      <c r="BF14" s="22">
        <f t="shared" si="21"/>
        <v>14.608524326505476</v>
      </c>
    </row>
    <row r="15" spans="1:58" s="7" customFormat="1" ht="15" customHeight="1" x14ac:dyDescent="0.35">
      <c r="A15" s="18">
        <v>13</v>
      </c>
      <c r="B15" s="16" t="s">
        <v>528</v>
      </c>
      <c r="C15" s="16" t="s">
        <v>529</v>
      </c>
      <c r="D15" s="16" t="s">
        <v>530</v>
      </c>
      <c r="E15" s="16" t="s">
        <v>531</v>
      </c>
      <c r="F15" s="18" t="s">
        <v>532</v>
      </c>
      <c r="G15" s="31" t="s">
        <v>533</v>
      </c>
      <c r="H15" s="25" t="s">
        <v>562</v>
      </c>
      <c r="I15" s="25" t="s">
        <v>73</v>
      </c>
      <c r="J15" s="18" t="s">
        <v>541</v>
      </c>
      <c r="K15" s="16" t="s">
        <v>561</v>
      </c>
      <c r="L15" s="16" t="s">
        <v>537</v>
      </c>
      <c r="M15" s="16" t="s">
        <v>538</v>
      </c>
      <c r="N15" s="16">
        <v>4610047669</v>
      </c>
      <c r="O15" s="16">
        <v>4900049377</v>
      </c>
      <c r="P15" s="26">
        <v>7</v>
      </c>
      <c r="Q15" s="2">
        <f t="shared" si="19"/>
        <v>3556330.9432000001</v>
      </c>
      <c r="R15" s="3">
        <v>508047.27760000003</v>
      </c>
      <c r="S15" s="2">
        <v>3590.3</v>
      </c>
      <c r="T15" s="2">
        <v>5983.83</v>
      </c>
      <c r="U15" s="1">
        <v>2289.5</v>
      </c>
      <c r="V15" s="1">
        <v>2410</v>
      </c>
      <c r="W15" s="16">
        <v>8643.33</v>
      </c>
      <c r="X15" s="16">
        <v>18</v>
      </c>
      <c r="Y15" s="16">
        <v>0</v>
      </c>
      <c r="Z15" s="16">
        <v>0</v>
      </c>
      <c r="AA15" s="16">
        <v>0</v>
      </c>
      <c r="AB15" s="16">
        <v>0</v>
      </c>
      <c r="AC15" s="26">
        <v>7</v>
      </c>
      <c r="AD15" s="2">
        <f t="shared" si="0"/>
        <v>452377.8</v>
      </c>
      <c r="AE15" s="16">
        <f t="shared" si="1"/>
        <v>0</v>
      </c>
      <c r="AF15" s="27">
        <f t="shared" si="2"/>
        <v>0</v>
      </c>
      <c r="AG15" s="27">
        <f t="shared" si="3"/>
        <v>0</v>
      </c>
      <c r="AH15" s="28">
        <f t="shared" si="4"/>
        <v>0</v>
      </c>
      <c r="AI15" s="16">
        <f t="shared" si="5"/>
        <v>126</v>
      </c>
      <c r="AJ15" s="16">
        <f t="shared" si="6"/>
        <v>0</v>
      </c>
      <c r="AK15" s="16">
        <f t="shared" si="7"/>
        <v>0</v>
      </c>
      <c r="AL15" s="16">
        <f t="shared" si="8"/>
        <v>0</v>
      </c>
      <c r="AM15" s="16">
        <f t="shared" si="9"/>
        <v>0</v>
      </c>
      <c r="AN15" s="6">
        <f t="shared" si="10"/>
        <v>452377.8</v>
      </c>
      <c r="AO15" s="2">
        <f t="shared" si="11"/>
        <v>4008708.7431999999</v>
      </c>
      <c r="AP15" s="12">
        <f t="shared" si="12"/>
        <v>2.5405291954184147E-3</v>
      </c>
      <c r="AQ15" s="2">
        <f t="shared" si="13"/>
        <v>120261.26229599999</v>
      </c>
      <c r="AR15" s="30">
        <v>0</v>
      </c>
      <c r="AS15" s="30">
        <v>0</v>
      </c>
      <c r="AT15" s="12">
        <v>3.0000000000000001E-3</v>
      </c>
      <c r="AU15" s="2">
        <f t="shared" si="14"/>
        <v>142011.27369</v>
      </c>
      <c r="AV15" s="2">
        <f t="shared" si="15"/>
        <v>4150720.0168900001</v>
      </c>
      <c r="AW15" s="2">
        <f t="shared" si="16"/>
        <v>10123.707358268293</v>
      </c>
      <c r="BC15" s="21">
        <f t="shared" si="17"/>
        <v>592960.00241285714</v>
      </c>
      <c r="BD15" s="21">
        <f t="shared" si="18"/>
        <v>1446.243908324042</v>
      </c>
      <c r="BE15" s="21">
        <f t="shared" si="20"/>
        <v>5989.4949738672449</v>
      </c>
      <c r="BF15" s="22">
        <f t="shared" si="21"/>
        <v>14.608524326505476</v>
      </c>
    </row>
    <row r="16" spans="1:58" s="7" customFormat="1" ht="15" customHeight="1" x14ac:dyDescent="0.35">
      <c r="A16" s="18">
        <v>14</v>
      </c>
      <c r="B16" s="16" t="s">
        <v>528</v>
      </c>
      <c r="C16" s="16" t="s">
        <v>529</v>
      </c>
      <c r="D16" s="16" t="s">
        <v>530</v>
      </c>
      <c r="E16" s="16" t="s">
        <v>531</v>
      </c>
      <c r="F16" s="18" t="s">
        <v>532</v>
      </c>
      <c r="G16" s="31" t="s">
        <v>533</v>
      </c>
      <c r="H16" s="25" t="s">
        <v>563</v>
      </c>
      <c r="I16" s="25" t="s">
        <v>564</v>
      </c>
      <c r="J16" s="18" t="s">
        <v>541</v>
      </c>
      <c r="K16" s="16" t="s">
        <v>561</v>
      </c>
      <c r="L16" s="16" t="s">
        <v>537</v>
      </c>
      <c r="M16" s="16" t="s">
        <v>538</v>
      </c>
      <c r="N16" s="16">
        <v>4610047669</v>
      </c>
      <c r="O16" s="16">
        <v>4900049377</v>
      </c>
      <c r="P16" s="26">
        <v>7</v>
      </c>
      <c r="Q16" s="2">
        <f t="shared" si="19"/>
        <v>3556330.9432000001</v>
      </c>
      <c r="R16" s="3">
        <v>508047.27760000003</v>
      </c>
      <c r="S16" s="2">
        <v>3590.3</v>
      </c>
      <c r="T16" s="2">
        <v>5983.83</v>
      </c>
      <c r="U16" s="1">
        <v>2289.5</v>
      </c>
      <c r="V16" s="1">
        <v>2410</v>
      </c>
      <c r="W16" s="16">
        <v>8643.33</v>
      </c>
      <c r="X16" s="16">
        <v>18</v>
      </c>
      <c r="Y16" s="16">
        <v>0</v>
      </c>
      <c r="Z16" s="16">
        <v>0</v>
      </c>
      <c r="AA16" s="16">
        <v>0</v>
      </c>
      <c r="AB16" s="16">
        <v>0</v>
      </c>
      <c r="AC16" s="26">
        <v>7</v>
      </c>
      <c r="AD16" s="2">
        <f t="shared" si="0"/>
        <v>452377.8</v>
      </c>
      <c r="AE16" s="16">
        <f t="shared" si="1"/>
        <v>0</v>
      </c>
      <c r="AF16" s="27">
        <f t="shared" si="2"/>
        <v>0</v>
      </c>
      <c r="AG16" s="27">
        <f t="shared" si="3"/>
        <v>0</v>
      </c>
      <c r="AH16" s="28">
        <f t="shared" si="4"/>
        <v>0</v>
      </c>
      <c r="AI16" s="16">
        <f t="shared" si="5"/>
        <v>126</v>
      </c>
      <c r="AJ16" s="16">
        <f t="shared" si="6"/>
        <v>0</v>
      </c>
      <c r="AK16" s="16">
        <f t="shared" si="7"/>
        <v>0</v>
      </c>
      <c r="AL16" s="16">
        <f t="shared" si="8"/>
        <v>0</v>
      </c>
      <c r="AM16" s="16">
        <f t="shared" si="9"/>
        <v>0</v>
      </c>
      <c r="AN16" s="6">
        <f t="shared" si="10"/>
        <v>452377.8</v>
      </c>
      <c r="AO16" s="2">
        <f t="shared" si="11"/>
        <v>4008708.7431999999</v>
      </c>
      <c r="AP16" s="12">
        <f t="shared" si="12"/>
        <v>2.5405291954184147E-3</v>
      </c>
      <c r="AQ16" s="2">
        <f t="shared" si="13"/>
        <v>120261.26229599999</v>
      </c>
      <c r="AR16" s="30">
        <v>0</v>
      </c>
      <c r="AS16" s="30">
        <v>0</v>
      </c>
      <c r="AT16" s="12">
        <v>3.0000000000000001E-3</v>
      </c>
      <c r="AU16" s="2">
        <f t="shared" si="14"/>
        <v>142011.27369</v>
      </c>
      <c r="AV16" s="2">
        <f t="shared" si="15"/>
        <v>4150720.0168900001</v>
      </c>
      <c r="AW16" s="2">
        <f t="shared" si="16"/>
        <v>10123.707358268293</v>
      </c>
      <c r="BC16" s="21">
        <f t="shared" si="17"/>
        <v>592960.00241285714</v>
      </c>
      <c r="BD16" s="21">
        <f t="shared" si="18"/>
        <v>1446.243908324042</v>
      </c>
      <c r="BE16" s="21">
        <f t="shared" si="20"/>
        <v>5989.4949738672449</v>
      </c>
      <c r="BF16" s="22">
        <f t="shared" si="21"/>
        <v>14.608524326505476</v>
      </c>
    </row>
    <row r="17" spans="1:58" s="7" customFormat="1" ht="15" customHeight="1" x14ac:dyDescent="0.35">
      <c r="A17" s="18">
        <v>15</v>
      </c>
      <c r="B17" s="16" t="s">
        <v>528</v>
      </c>
      <c r="C17" s="16" t="s">
        <v>529</v>
      </c>
      <c r="D17" s="16" t="s">
        <v>530</v>
      </c>
      <c r="E17" s="16" t="s">
        <v>531</v>
      </c>
      <c r="F17" s="18" t="s">
        <v>532</v>
      </c>
      <c r="G17" s="31" t="s">
        <v>533</v>
      </c>
      <c r="H17" s="25" t="s">
        <v>565</v>
      </c>
      <c r="I17" s="25" t="s">
        <v>566</v>
      </c>
      <c r="J17" s="18" t="s">
        <v>541</v>
      </c>
      <c r="K17" s="16" t="s">
        <v>561</v>
      </c>
      <c r="L17" s="16" t="s">
        <v>537</v>
      </c>
      <c r="M17" s="16" t="s">
        <v>538</v>
      </c>
      <c r="N17" s="16">
        <v>4610047669</v>
      </c>
      <c r="O17" s="16">
        <v>4900049377</v>
      </c>
      <c r="P17" s="26">
        <v>7</v>
      </c>
      <c r="Q17" s="2">
        <f t="shared" si="19"/>
        <v>3556330.9432000001</v>
      </c>
      <c r="R17" s="3">
        <v>508047.27760000003</v>
      </c>
      <c r="S17" s="2">
        <v>3590.3</v>
      </c>
      <c r="T17" s="2">
        <v>5983.83</v>
      </c>
      <c r="U17" s="1">
        <v>2289.5</v>
      </c>
      <c r="V17" s="1">
        <v>2410</v>
      </c>
      <c r="W17" s="16">
        <v>8643.33</v>
      </c>
      <c r="X17" s="16">
        <v>18</v>
      </c>
      <c r="Y17" s="16">
        <v>0</v>
      </c>
      <c r="Z17" s="16">
        <v>0</v>
      </c>
      <c r="AA17" s="16">
        <v>0</v>
      </c>
      <c r="AB17" s="16">
        <v>0</v>
      </c>
      <c r="AC17" s="26">
        <v>7</v>
      </c>
      <c r="AD17" s="2">
        <f t="shared" si="0"/>
        <v>452377.8</v>
      </c>
      <c r="AE17" s="16">
        <f t="shared" si="1"/>
        <v>0</v>
      </c>
      <c r="AF17" s="27">
        <f t="shared" si="2"/>
        <v>0</v>
      </c>
      <c r="AG17" s="27">
        <f t="shared" si="3"/>
        <v>0</v>
      </c>
      <c r="AH17" s="28">
        <f t="shared" si="4"/>
        <v>0</v>
      </c>
      <c r="AI17" s="16">
        <f t="shared" si="5"/>
        <v>126</v>
      </c>
      <c r="AJ17" s="16">
        <f t="shared" si="6"/>
        <v>0</v>
      </c>
      <c r="AK17" s="16">
        <f t="shared" si="7"/>
        <v>0</v>
      </c>
      <c r="AL17" s="16">
        <f t="shared" si="8"/>
        <v>0</v>
      </c>
      <c r="AM17" s="16">
        <f t="shared" si="9"/>
        <v>0</v>
      </c>
      <c r="AN17" s="6">
        <f t="shared" si="10"/>
        <v>452377.8</v>
      </c>
      <c r="AO17" s="2">
        <f t="shared" si="11"/>
        <v>4008708.7431999999</v>
      </c>
      <c r="AP17" s="12">
        <f t="shared" si="12"/>
        <v>2.5405291954184147E-3</v>
      </c>
      <c r="AQ17" s="2">
        <f t="shared" si="13"/>
        <v>120261.26229599999</v>
      </c>
      <c r="AR17" s="30">
        <v>0</v>
      </c>
      <c r="AS17" s="30">
        <v>0</v>
      </c>
      <c r="AT17" s="12">
        <v>3.0000000000000001E-3</v>
      </c>
      <c r="AU17" s="2">
        <f t="shared" si="14"/>
        <v>142011.27369</v>
      </c>
      <c r="AV17" s="2">
        <f t="shared" si="15"/>
        <v>4150720.0168900001</v>
      </c>
      <c r="AW17" s="2">
        <f t="shared" si="16"/>
        <v>10123.707358268293</v>
      </c>
      <c r="BC17" s="21">
        <f t="shared" si="17"/>
        <v>592960.00241285714</v>
      </c>
      <c r="BD17" s="21">
        <f t="shared" si="18"/>
        <v>1446.243908324042</v>
      </c>
      <c r="BE17" s="21">
        <f t="shared" si="20"/>
        <v>5989.4949738672449</v>
      </c>
      <c r="BF17" s="22">
        <f t="shared" si="21"/>
        <v>14.608524326505476</v>
      </c>
    </row>
    <row r="18" spans="1:58" s="7" customFormat="1" ht="15" customHeight="1" x14ac:dyDescent="0.35">
      <c r="A18" s="18">
        <v>16</v>
      </c>
      <c r="B18" s="16" t="s">
        <v>528</v>
      </c>
      <c r="C18" s="16" t="s">
        <v>529</v>
      </c>
      <c r="D18" s="16" t="s">
        <v>530</v>
      </c>
      <c r="E18" s="16" t="s">
        <v>531</v>
      </c>
      <c r="F18" s="18" t="s">
        <v>532</v>
      </c>
      <c r="G18" s="31" t="s">
        <v>533</v>
      </c>
      <c r="H18" s="37" t="s">
        <v>567</v>
      </c>
      <c r="I18" s="37" t="s">
        <v>568</v>
      </c>
      <c r="J18" s="18" t="s">
        <v>541</v>
      </c>
      <c r="K18" s="16" t="s">
        <v>561</v>
      </c>
      <c r="L18" s="16" t="s">
        <v>537</v>
      </c>
      <c r="M18" s="16" t="s">
        <v>113</v>
      </c>
      <c r="N18" s="34">
        <v>4610047717</v>
      </c>
      <c r="O18" s="16">
        <v>4900049369</v>
      </c>
      <c r="P18" s="26">
        <v>7</v>
      </c>
      <c r="Q18" s="2">
        <f t="shared" si="19"/>
        <v>3556330.9432000001</v>
      </c>
      <c r="R18" s="3">
        <v>508047.27760000003</v>
      </c>
      <c r="S18" s="2">
        <v>3590.3</v>
      </c>
      <c r="T18" s="2">
        <v>5983.83</v>
      </c>
      <c r="U18" s="1">
        <v>2289.5</v>
      </c>
      <c r="V18" s="1">
        <v>2410</v>
      </c>
      <c r="W18" s="16">
        <v>8643.33</v>
      </c>
      <c r="X18" s="16">
        <v>18</v>
      </c>
      <c r="Y18" s="16">
        <v>0</v>
      </c>
      <c r="Z18" s="16">
        <v>0</v>
      </c>
      <c r="AA18" s="16">
        <v>0</v>
      </c>
      <c r="AB18" s="16">
        <v>0</v>
      </c>
      <c r="AC18" s="26">
        <v>7</v>
      </c>
      <c r="AD18" s="2">
        <f t="shared" si="0"/>
        <v>452377.8</v>
      </c>
      <c r="AE18" s="16">
        <f t="shared" si="1"/>
        <v>0</v>
      </c>
      <c r="AF18" s="27">
        <f t="shared" si="2"/>
        <v>0</v>
      </c>
      <c r="AG18" s="27">
        <f t="shared" si="3"/>
        <v>0</v>
      </c>
      <c r="AH18" s="28">
        <f t="shared" si="4"/>
        <v>0</v>
      </c>
      <c r="AI18" s="16">
        <f t="shared" si="5"/>
        <v>126</v>
      </c>
      <c r="AJ18" s="16">
        <f t="shared" si="6"/>
        <v>0</v>
      </c>
      <c r="AK18" s="16">
        <f t="shared" si="7"/>
        <v>0</v>
      </c>
      <c r="AL18" s="16">
        <f t="shared" si="8"/>
        <v>0</v>
      </c>
      <c r="AM18" s="16">
        <f t="shared" si="9"/>
        <v>0</v>
      </c>
      <c r="AN18" s="6">
        <f t="shared" si="10"/>
        <v>452377.8</v>
      </c>
      <c r="AO18" s="2">
        <f t="shared" si="11"/>
        <v>4008708.7431999999</v>
      </c>
      <c r="AP18" s="12">
        <f t="shared" si="12"/>
        <v>2.5405291954184147E-3</v>
      </c>
      <c r="AQ18" s="2">
        <f t="shared" si="13"/>
        <v>120261.26229599999</v>
      </c>
      <c r="AR18" s="30">
        <v>0</v>
      </c>
      <c r="AS18" s="30">
        <v>0</v>
      </c>
      <c r="AT18" s="12">
        <v>3.0000000000000001E-3</v>
      </c>
      <c r="AU18" s="2">
        <f t="shared" si="14"/>
        <v>142011.27369</v>
      </c>
      <c r="AV18" s="2">
        <f t="shared" si="15"/>
        <v>4150720.0168900001</v>
      </c>
      <c r="AW18" s="2">
        <f t="shared" si="16"/>
        <v>10123.707358268293</v>
      </c>
      <c r="BC18" s="21">
        <f t="shared" si="17"/>
        <v>592960.00241285714</v>
      </c>
      <c r="BD18" s="21">
        <f t="shared" si="18"/>
        <v>1446.243908324042</v>
      </c>
      <c r="BE18" s="21">
        <f t="shared" si="20"/>
        <v>5989.4949738672449</v>
      </c>
      <c r="BF18" s="22">
        <f t="shared" si="21"/>
        <v>14.608524326505476</v>
      </c>
    </row>
    <row r="19" spans="1:58" s="7" customFormat="1" ht="15" customHeight="1" x14ac:dyDescent="0.35">
      <c r="A19" s="18">
        <v>17</v>
      </c>
      <c r="B19" s="16" t="s">
        <v>528</v>
      </c>
      <c r="C19" s="16" t="s">
        <v>529</v>
      </c>
      <c r="D19" s="16" t="s">
        <v>530</v>
      </c>
      <c r="E19" s="16" t="s">
        <v>531</v>
      </c>
      <c r="F19" s="18" t="s">
        <v>532</v>
      </c>
      <c r="G19" s="31" t="s">
        <v>533</v>
      </c>
      <c r="H19" s="25" t="s">
        <v>569</v>
      </c>
      <c r="I19" s="25" t="s">
        <v>73</v>
      </c>
      <c r="J19" s="18" t="s">
        <v>541</v>
      </c>
      <c r="K19" s="16" t="s">
        <v>561</v>
      </c>
      <c r="L19" s="16" t="s">
        <v>537</v>
      </c>
      <c r="M19" s="16" t="s">
        <v>538</v>
      </c>
      <c r="N19" s="16">
        <v>4610047669</v>
      </c>
      <c r="O19" s="16">
        <v>4900049377</v>
      </c>
      <c r="P19" s="26">
        <v>7</v>
      </c>
      <c r="Q19" s="2">
        <f t="shared" si="19"/>
        <v>3556330.9432000001</v>
      </c>
      <c r="R19" s="3">
        <v>508047.27760000003</v>
      </c>
      <c r="S19" s="2">
        <v>3590.3</v>
      </c>
      <c r="T19" s="2">
        <v>5983.83</v>
      </c>
      <c r="U19" s="1">
        <v>2289.5</v>
      </c>
      <c r="V19" s="1">
        <v>2410</v>
      </c>
      <c r="W19" s="16">
        <v>8643.33</v>
      </c>
      <c r="X19" s="16">
        <v>18</v>
      </c>
      <c r="Y19" s="16">
        <v>0</v>
      </c>
      <c r="Z19" s="16">
        <v>0</v>
      </c>
      <c r="AA19" s="16">
        <v>0</v>
      </c>
      <c r="AB19" s="16">
        <v>0</v>
      </c>
      <c r="AC19" s="26">
        <v>7</v>
      </c>
      <c r="AD19" s="2">
        <f t="shared" si="0"/>
        <v>452377.8</v>
      </c>
      <c r="AE19" s="16">
        <f t="shared" si="1"/>
        <v>0</v>
      </c>
      <c r="AF19" s="27">
        <f t="shared" si="2"/>
        <v>0</v>
      </c>
      <c r="AG19" s="27">
        <f t="shared" si="3"/>
        <v>0</v>
      </c>
      <c r="AH19" s="28">
        <f t="shared" si="4"/>
        <v>0</v>
      </c>
      <c r="AI19" s="16">
        <f t="shared" si="5"/>
        <v>126</v>
      </c>
      <c r="AJ19" s="16">
        <f t="shared" si="6"/>
        <v>0</v>
      </c>
      <c r="AK19" s="16">
        <f t="shared" si="7"/>
        <v>0</v>
      </c>
      <c r="AL19" s="16">
        <f t="shared" si="8"/>
        <v>0</v>
      </c>
      <c r="AM19" s="16">
        <f t="shared" si="9"/>
        <v>0</v>
      </c>
      <c r="AN19" s="6">
        <f t="shared" si="10"/>
        <v>452377.8</v>
      </c>
      <c r="AO19" s="2">
        <f t="shared" si="11"/>
        <v>4008708.7431999999</v>
      </c>
      <c r="AP19" s="12">
        <f t="shared" si="12"/>
        <v>2.5405291954184147E-3</v>
      </c>
      <c r="AQ19" s="2">
        <f t="shared" si="13"/>
        <v>120261.26229599999</v>
      </c>
      <c r="AR19" s="30">
        <v>0</v>
      </c>
      <c r="AS19" s="30">
        <v>0</v>
      </c>
      <c r="AT19" s="12">
        <v>3.0000000000000001E-3</v>
      </c>
      <c r="AU19" s="2">
        <f t="shared" si="14"/>
        <v>142011.27369</v>
      </c>
      <c r="AV19" s="2">
        <f t="shared" si="15"/>
        <v>4150720.0168900001</v>
      </c>
      <c r="AW19" s="2">
        <f t="shared" si="16"/>
        <v>10123.707358268293</v>
      </c>
      <c r="BC19" s="21">
        <f t="shared" si="17"/>
        <v>592960.00241285714</v>
      </c>
      <c r="BD19" s="21">
        <f t="shared" si="18"/>
        <v>1446.243908324042</v>
      </c>
      <c r="BE19" s="21">
        <f t="shared" si="20"/>
        <v>5989.4949738672449</v>
      </c>
      <c r="BF19" s="22">
        <f t="shared" si="21"/>
        <v>14.608524326505476</v>
      </c>
    </row>
    <row r="20" spans="1:58" s="7" customFormat="1" ht="15" customHeight="1" x14ac:dyDescent="0.35">
      <c r="A20" s="18">
        <v>18</v>
      </c>
      <c r="B20" s="16" t="s">
        <v>528</v>
      </c>
      <c r="C20" s="16" t="s">
        <v>529</v>
      </c>
      <c r="D20" s="16" t="s">
        <v>530</v>
      </c>
      <c r="E20" s="16" t="s">
        <v>531</v>
      </c>
      <c r="F20" s="18" t="s">
        <v>532</v>
      </c>
      <c r="G20" s="31" t="s">
        <v>533</v>
      </c>
      <c r="H20" s="25" t="s">
        <v>570</v>
      </c>
      <c r="I20" s="25" t="s">
        <v>571</v>
      </c>
      <c r="J20" s="18" t="s">
        <v>536</v>
      </c>
      <c r="K20" s="16" t="s">
        <v>91</v>
      </c>
      <c r="L20" s="16" t="s">
        <v>537</v>
      </c>
      <c r="M20" s="16" t="s">
        <v>538</v>
      </c>
      <c r="N20" s="16">
        <v>4610047669</v>
      </c>
      <c r="O20" s="16">
        <v>4900049377</v>
      </c>
      <c r="P20" s="26">
        <v>7</v>
      </c>
      <c r="Q20" s="2">
        <f t="shared" si="19"/>
        <v>3555455.9432000001</v>
      </c>
      <c r="R20" s="3">
        <v>507922.27760000003</v>
      </c>
      <c r="S20" s="2">
        <v>3590.3</v>
      </c>
      <c r="T20" s="2">
        <v>5983.83</v>
      </c>
      <c r="U20" s="1">
        <v>2289.5</v>
      </c>
      <c r="V20" s="1">
        <v>2410</v>
      </c>
      <c r="W20" s="16">
        <v>8643.33</v>
      </c>
      <c r="X20" s="16">
        <v>18</v>
      </c>
      <c r="Y20" s="16">
        <v>0</v>
      </c>
      <c r="Z20" s="16">
        <v>0</v>
      </c>
      <c r="AA20" s="16">
        <v>0</v>
      </c>
      <c r="AB20" s="16">
        <v>0</v>
      </c>
      <c r="AC20" s="26">
        <v>7</v>
      </c>
      <c r="AD20" s="2">
        <f t="shared" si="0"/>
        <v>452377.8</v>
      </c>
      <c r="AE20" s="16">
        <f t="shared" si="1"/>
        <v>0</v>
      </c>
      <c r="AF20" s="27">
        <f t="shared" si="2"/>
        <v>0</v>
      </c>
      <c r="AG20" s="27">
        <f t="shared" si="3"/>
        <v>0</v>
      </c>
      <c r="AH20" s="28">
        <f t="shared" si="4"/>
        <v>0</v>
      </c>
      <c r="AI20" s="16">
        <f t="shared" si="5"/>
        <v>126</v>
      </c>
      <c r="AJ20" s="16">
        <f t="shared" si="6"/>
        <v>0</v>
      </c>
      <c r="AK20" s="16">
        <f t="shared" si="7"/>
        <v>0</v>
      </c>
      <c r="AL20" s="16">
        <f t="shared" si="8"/>
        <v>0</v>
      </c>
      <c r="AM20" s="16">
        <f t="shared" si="9"/>
        <v>0</v>
      </c>
      <c r="AN20" s="6">
        <f t="shared" si="10"/>
        <v>452377.8</v>
      </c>
      <c r="AO20" s="2">
        <f t="shared" si="11"/>
        <v>4007833.7431999999</v>
      </c>
      <c r="AP20" s="12">
        <f t="shared" si="12"/>
        <v>2.5399746619792461E-3</v>
      </c>
      <c r="AQ20" s="2">
        <f t="shared" si="13"/>
        <v>120235.01229599999</v>
      </c>
      <c r="AR20" s="30">
        <v>0</v>
      </c>
      <c r="AS20" s="30">
        <v>0</v>
      </c>
      <c r="AT20" s="12">
        <v>3.0000000000000001E-3</v>
      </c>
      <c r="AU20" s="2">
        <f t="shared" si="14"/>
        <v>142011.27369</v>
      </c>
      <c r="AV20" s="2">
        <f t="shared" si="15"/>
        <v>4149845.0168900001</v>
      </c>
      <c r="AW20" s="2">
        <f t="shared" si="16"/>
        <v>10121.573211926829</v>
      </c>
      <c r="BC20" s="21">
        <f t="shared" si="17"/>
        <v>592835.00241285714</v>
      </c>
      <c r="BD20" s="21">
        <f t="shared" si="18"/>
        <v>1445.9390302752613</v>
      </c>
      <c r="BE20" s="21">
        <f t="shared" si="20"/>
        <v>5988.2323476046186</v>
      </c>
      <c r="BF20" s="22">
        <f t="shared" si="21"/>
        <v>14.605444750255165</v>
      </c>
    </row>
    <row r="21" spans="1:58" s="7" customFormat="1" ht="15" customHeight="1" x14ac:dyDescent="0.35">
      <c r="A21" s="18">
        <v>19</v>
      </c>
      <c r="B21" s="16" t="s">
        <v>528</v>
      </c>
      <c r="C21" s="16" t="s">
        <v>529</v>
      </c>
      <c r="D21" s="16" t="s">
        <v>530</v>
      </c>
      <c r="E21" s="16" t="s">
        <v>531</v>
      </c>
      <c r="F21" s="18" t="s">
        <v>532</v>
      </c>
      <c r="G21" s="31" t="s">
        <v>533</v>
      </c>
      <c r="H21" s="25" t="s">
        <v>572</v>
      </c>
      <c r="I21" s="25" t="s">
        <v>573</v>
      </c>
      <c r="J21" s="18" t="s">
        <v>536</v>
      </c>
      <c r="K21" s="16" t="s">
        <v>91</v>
      </c>
      <c r="L21" s="16" t="s">
        <v>537</v>
      </c>
      <c r="M21" s="16" t="s">
        <v>538</v>
      </c>
      <c r="N21" s="16">
        <v>4610047669</v>
      </c>
      <c r="O21" s="16">
        <v>4900049377</v>
      </c>
      <c r="P21" s="26">
        <v>7</v>
      </c>
      <c r="Q21" s="2">
        <f t="shared" si="19"/>
        <v>3555455.9432000001</v>
      </c>
      <c r="R21" s="3">
        <v>507922.27760000003</v>
      </c>
      <c r="S21" s="2">
        <v>3590.3</v>
      </c>
      <c r="T21" s="2">
        <v>5983.83</v>
      </c>
      <c r="U21" s="1">
        <v>2289.5</v>
      </c>
      <c r="V21" s="1">
        <v>2410</v>
      </c>
      <c r="W21" s="16">
        <v>8643.33</v>
      </c>
      <c r="X21" s="16">
        <v>18</v>
      </c>
      <c r="Y21" s="16">
        <v>0</v>
      </c>
      <c r="Z21" s="16">
        <v>0</v>
      </c>
      <c r="AA21" s="16">
        <v>0</v>
      </c>
      <c r="AB21" s="16">
        <v>0</v>
      </c>
      <c r="AC21" s="26">
        <v>7</v>
      </c>
      <c r="AD21" s="2">
        <f t="shared" si="0"/>
        <v>452377.8</v>
      </c>
      <c r="AE21" s="16">
        <f t="shared" si="1"/>
        <v>0</v>
      </c>
      <c r="AF21" s="27">
        <f t="shared" si="2"/>
        <v>0</v>
      </c>
      <c r="AG21" s="27">
        <f t="shared" si="3"/>
        <v>0</v>
      </c>
      <c r="AH21" s="28">
        <f t="shared" si="4"/>
        <v>0</v>
      </c>
      <c r="AI21" s="16">
        <f t="shared" si="5"/>
        <v>126</v>
      </c>
      <c r="AJ21" s="16">
        <f t="shared" si="6"/>
        <v>0</v>
      </c>
      <c r="AK21" s="16">
        <f t="shared" si="7"/>
        <v>0</v>
      </c>
      <c r="AL21" s="16">
        <f t="shared" si="8"/>
        <v>0</v>
      </c>
      <c r="AM21" s="16">
        <f t="shared" si="9"/>
        <v>0</v>
      </c>
      <c r="AN21" s="6">
        <f t="shared" si="10"/>
        <v>452377.8</v>
      </c>
      <c r="AO21" s="2">
        <f t="shared" si="11"/>
        <v>4007833.7431999999</v>
      </c>
      <c r="AP21" s="12">
        <f t="shared" si="12"/>
        <v>2.5399746619792461E-3</v>
      </c>
      <c r="AQ21" s="2">
        <f t="shared" si="13"/>
        <v>120235.01229599999</v>
      </c>
      <c r="AR21" s="30">
        <v>0</v>
      </c>
      <c r="AS21" s="30">
        <v>0</v>
      </c>
      <c r="AT21" s="12">
        <v>3.0000000000000001E-3</v>
      </c>
      <c r="AU21" s="2">
        <f t="shared" si="14"/>
        <v>142011.27369</v>
      </c>
      <c r="AV21" s="2">
        <f t="shared" si="15"/>
        <v>4149845.0168900001</v>
      </c>
      <c r="AW21" s="2">
        <f t="shared" si="16"/>
        <v>10121.573211926829</v>
      </c>
      <c r="BC21" s="21">
        <f t="shared" si="17"/>
        <v>592835.00241285714</v>
      </c>
      <c r="BD21" s="21">
        <f t="shared" si="18"/>
        <v>1445.9390302752613</v>
      </c>
      <c r="BE21" s="21">
        <f t="shared" si="20"/>
        <v>5988.2323476046186</v>
      </c>
      <c r="BF21" s="22">
        <f t="shared" si="21"/>
        <v>14.605444750255165</v>
      </c>
    </row>
    <row r="22" spans="1:58" s="7" customFormat="1" ht="15" customHeight="1" x14ac:dyDescent="0.35">
      <c r="A22" s="18">
        <v>20</v>
      </c>
      <c r="B22" s="16" t="s">
        <v>528</v>
      </c>
      <c r="C22" s="16" t="s">
        <v>529</v>
      </c>
      <c r="D22" s="16" t="s">
        <v>530</v>
      </c>
      <c r="E22" s="16" t="s">
        <v>531</v>
      </c>
      <c r="F22" s="18" t="s">
        <v>532</v>
      </c>
      <c r="G22" s="31" t="s">
        <v>533</v>
      </c>
      <c r="H22" s="25" t="s">
        <v>574</v>
      </c>
      <c r="I22" s="25" t="s">
        <v>575</v>
      </c>
      <c r="J22" s="18" t="s">
        <v>541</v>
      </c>
      <c r="K22" s="16" t="s">
        <v>91</v>
      </c>
      <c r="L22" s="16" t="s">
        <v>537</v>
      </c>
      <c r="M22" s="16" t="s">
        <v>538</v>
      </c>
      <c r="N22" s="16">
        <v>4610047669</v>
      </c>
      <c r="O22" s="16">
        <v>4900049377</v>
      </c>
      <c r="P22" s="26">
        <v>7</v>
      </c>
      <c r="Q22" s="2">
        <f t="shared" si="19"/>
        <v>3555455.9432000001</v>
      </c>
      <c r="R22" s="3">
        <v>507922.27760000003</v>
      </c>
      <c r="S22" s="2">
        <v>3590.3</v>
      </c>
      <c r="T22" s="2">
        <v>5983.83</v>
      </c>
      <c r="U22" s="1">
        <v>2289.5</v>
      </c>
      <c r="V22" s="1">
        <v>2410</v>
      </c>
      <c r="W22" s="16">
        <v>8643.33</v>
      </c>
      <c r="X22" s="16">
        <v>18</v>
      </c>
      <c r="Y22" s="16">
        <v>0</v>
      </c>
      <c r="Z22" s="16">
        <v>0</v>
      </c>
      <c r="AA22" s="16">
        <v>0</v>
      </c>
      <c r="AB22" s="16">
        <v>0</v>
      </c>
      <c r="AC22" s="26">
        <v>7</v>
      </c>
      <c r="AD22" s="2">
        <f t="shared" si="0"/>
        <v>452377.8</v>
      </c>
      <c r="AE22" s="16">
        <f t="shared" si="1"/>
        <v>0</v>
      </c>
      <c r="AF22" s="27">
        <f t="shared" si="2"/>
        <v>0</v>
      </c>
      <c r="AG22" s="27">
        <f t="shared" si="3"/>
        <v>0</v>
      </c>
      <c r="AH22" s="28">
        <f t="shared" si="4"/>
        <v>0</v>
      </c>
      <c r="AI22" s="16">
        <f t="shared" si="5"/>
        <v>126</v>
      </c>
      <c r="AJ22" s="16">
        <f t="shared" si="6"/>
        <v>0</v>
      </c>
      <c r="AK22" s="16">
        <f t="shared" si="7"/>
        <v>0</v>
      </c>
      <c r="AL22" s="16">
        <f t="shared" si="8"/>
        <v>0</v>
      </c>
      <c r="AM22" s="16">
        <f t="shared" si="9"/>
        <v>0</v>
      </c>
      <c r="AN22" s="6">
        <f t="shared" si="10"/>
        <v>452377.8</v>
      </c>
      <c r="AO22" s="2">
        <f t="shared" si="11"/>
        <v>4007833.7431999999</v>
      </c>
      <c r="AP22" s="12">
        <f t="shared" si="12"/>
        <v>2.5399746619792461E-3</v>
      </c>
      <c r="AQ22" s="2">
        <f t="shared" si="13"/>
        <v>120235.01229599999</v>
      </c>
      <c r="AR22" s="30">
        <v>0</v>
      </c>
      <c r="AS22" s="30">
        <v>0</v>
      </c>
      <c r="AT22" s="12">
        <v>3.0000000000000001E-3</v>
      </c>
      <c r="AU22" s="2">
        <f t="shared" si="14"/>
        <v>142011.27369</v>
      </c>
      <c r="AV22" s="2">
        <f t="shared" si="15"/>
        <v>4149845.0168900001</v>
      </c>
      <c r="AW22" s="2">
        <f t="shared" si="16"/>
        <v>10121.573211926829</v>
      </c>
      <c r="BC22" s="21">
        <f t="shared" si="17"/>
        <v>592835.00241285714</v>
      </c>
      <c r="BD22" s="21">
        <f t="shared" si="18"/>
        <v>1445.9390302752613</v>
      </c>
      <c r="BE22" s="21">
        <f t="shared" si="20"/>
        <v>5988.2323476046186</v>
      </c>
      <c r="BF22" s="22">
        <f t="shared" si="21"/>
        <v>14.605444750255165</v>
      </c>
    </row>
    <row r="23" spans="1:58" s="7" customFormat="1" ht="15" customHeight="1" x14ac:dyDescent="0.35">
      <c r="A23" s="18">
        <v>21</v>
      </c>
      <c r="B23" s="16" t="s">
        <v>528</v>
      </c>
      <c r="C23" s="16" t="s">
        <v>529</v>
      </c>
      <c r="D23" s="16" t="s">
        <v>530</v>
      </c>
      <c r="E23" s="16" t="s">
        <v>531</v>
      </c>
      <c r="F23" s="18" t="s">
        <v>532</v>
      </c>
      <c r="G23" s="31" t="s">
        <v>533</v>
      </c>
      <c r="H23" s="25" t="s">
        <v>576</v>
      </c>
      <c r="I23" s="25" t="s">
        <v>94</v>
      </c>
      <c r="J23" s="18" t="s">
        <v>541</v>
      </c>
      <c r="K23" s="16" t="s">
        <v>91</v>
      </c>
      <c r="L23" s="16" t="s">
        <v>537</v>
      </c>
      <c r="M23" s="16" t="s">
        <v>538</v>
      </c>
      <c r="N23" s="16">
        <v>4610047669</v>
      </c>
      <c r="O23" s="16">
        <v>4900049377</v>
      </c>
      <c r="P23" s="26">
        <v>7</v>
      </c>
      <c r="Q23" s="2">
        <f t="shared" si="19"/>
        <v>3555455.9432000001</v>
      </c>
      <c r="R23" s="3">
        <v>507922.27760000003</v>
      </c>
      <c r="S23" s="2">
        <v>3590.3</v>
      </c>
      <c r="T23" s="2">
        <v>5983.83</v>
      </c>
      <c r="U23" s="1">
        <v>2289.5</v>
      </c>
      <c r="V23" s="1">
        <v>2410</v>
      </c>
      <c r="W23" s="16">
        <v>8643.33</v>
      </c>
      <c r="X23" s="16">
        <v>18</v>
      </c>
      <c r="Y23" s="16">
        <v>0</v>
      </c>
      <c r="Z23" s="16">
        <v>0</v>
      </c>
      <c r="AA23" s="16">
        <v>0</v>
      </c>
      <c r="AB23" s="16">
        <v>0</v>
      </c>
      <c r="AC23" s="26">
        <v>7</v>
      </c>
      <c r="AD23" s="2">
        <f t="shared" si="0"/>
        <v>452377.8</v>
      </c>
      <c r="AE23" s="16">
        <f t="shared" si="1"/>
        <v>0</v>
      </c>
      <c r="AF23" s="27">
        <f t="shared" si="2"/>
        <v>0</v>
      </c>
      <c r="AG23" s="27">
        <f t="shared" si="3"/>
        <v>0</v>
      </c>
      <c r="AH23" s="28">
        <f t="shared" si="4"/>
        <v>0</v>
      </c>
      <c r="AI23" s="16">
        <f t="shared" si="5"/>
        <v>126</v>
      </c>
      <c r="AJ23" s="16">
        <f t="shared" si="6"/>
        <v>0</v>
      </c>
      <c r="AK23" s="16">
        <f t="shared" si="7"/>
        <v>0</v>
      </c>
      <c r="AL23" s="16">
        <f t="shared" si="8"/>
        <v>0</v>
      </c>
      <c r="AM23" s="16">
        <f t="shared" si="9"/>
        <v>0</v>
      </c>
      <c r="AN23" s="6">
        <f t="shared" si="10"/>
        <v>452377.8</v>
      </c>
      <c r="AO23" s="2">
        <f t="shared" si="11"/>
        <v>4007833.7431999999</v>
      </c>
      <c r="AP23" s="12">
        <f t="shared" si="12"/>
        <v>2.5399746619792461E-3</v>
      </c>
      <c r="AQ23" s="2">
        <f t="shared" si="13"/>
        <v>120235.01229599999</v>
      </c>
      <c r="AR23" s="30">
        <v>0</v>
      </c>
      <c r="AS23" s="30">
        <v>0</v>
      </c>
      <c r="AT23" s="12">
        <v>3.0000000000000001E-3</v>
      </c>
      <c r="AU23" s="2">
        <f t="shared" si="14"/>
        <v>142011.27369</v>
      </c>
      <c r="AV23" s="2">
        <f t="shared" si="15"/>
        <v>4149845.0168900001</v>
      </c>
      <c r="AW23" s="2">
        <f t="shared" si="16"/>
        <v>10121.573211926829</v>
      </c>
      <c r="BC23" s="21">
        <f t="shared" si="17"/>
        <v>592835.00241285714</v>
      </c>
      <c r="BD23" s="21">
        <f t="shared" si="18"/>
        <v>1445.9390302752613</v>
      </c>
      <c r="BE23" s="21">
        <f t="shared" si="20"/>
        <v>5988.2323476046186</v>
      </c>
      <c r="BF23" s="22">
        <f t="shared" si="21"/>
        <v>14.605444750255165</v>
      </c>
    </row>
    <row r="24" spans="1:58" s="7" customFormat="1" ht="15" customHeight="1" x14ac:dyDescent="0.35">
      <c r="A24" s="18">
        <v>22</v>
      </c>
      <c r="B24" s="16" t="s">
        <v>528</v>
      </c>
      <c r="C24" s="16" t="s">
        <v>529</v>
      </c>
      <c r="D24" s="16" t="s">
        <v>530</v>
      </c>
      <c r="E24" s="16" t="s">
        <v>531</v>
      </c>
      <c r="F24" s="18" t="s">
        <v>532</v>
      </c>
      <c r="G24" s="31" t="s">
        <v>533</v>
      </c>
      <c r="H24" s="25" t="s">
        <v>577</v>
      </c>
      <c r="I24" s="25" t="s">
        <v>578</v>
      </c>
      <c r="J24" s="18" t="s">
        <v>536</v>
      </c>
      <c r="K24" s="16" t="s">
        <v>91</v>
      </c>
      <c r="L24" s="16" t="s">
        <v>537</v>
      </c>
      <c r="M24" s="16" t="s">
        <v>538</v>
      </c>
      <c r="N24" s="16">
        <v>4610047669</v>
      </c>
      <c r="O24" s="16">
        <v>4900049377</v>
      </c>
      <c r="P24" s="26">
        <v>7</v>
      </c>
      <c r="Q24" s="2">
        <f t="shared" si="19"/>
        <v>3555455.9432000001</v>
      </c>
      <c r="R24" s="3">
        <v>507922.27760000003</v>
      </c>
      <c r="S24" s="2">
        <v>3590.3</v>
      </c>
      <c r="T24" s="2">
        <v>5983.83</v>
      </c>
      <c r="U24" s="1">
        <v>2289.5</v>
      </c>
      <c r="V24" s="1">
        <v>2410</v>
      </c>
      <c r="W24" s="16">
        <v>8643.33</v>
      </c>
      <c r="X24" s="16">
        <v>18</v>
      </c>
      <c r="Y24" s="16">
        <v>0</v>
      </c>
      <c r="Z24" s="16">
        <v>0</v>
      </c>
      <c r="AA24" s="16">
        <v>0</v>
      </c>
      <c r="AB24" s="16">
        <v>0</v>
      </c>
      <c r="AC24" s="26">
        <v>7</v>
      </c>
      <c r="AD24" s="2">
        <f t="shared" si="0"/>
        <v>452377.8</v>
      </c>
      <c r="AE24" s="16">
        <f t="shared" si="1"/>
        <v>0</v>
      </c>
      <c r="AF24" s="27">
        <f t="shared" si="2"/>
        <v>0</v>
      </c>
      <c r="AG24" s="27">
        <f t="shared" si="3"/>
        <v>0</v>
      </c>
      <c r="AH24" s="28">
        <f t="shared" si="4"/>
        <v>0</v>
      </c>
      <c r="AI24" s="16">
        <f t="shared" si="5"/>
        <v>126</v>
      </c>
      <c r="AJ24" s="16">
        <f t="shared" si="6"/>
        <v>0</v>
      </c>
      <c r="AK24" s="16">
        <f t="shared" si="7"/>
        <v>0</v>
      </c>
      <c r="AL24" s="16">
        <f t="shared" si="8"/>
        <v>0</v>
      </c>
      <c r="AM24" s="16">
        <f t="shared" si="9"/>
        <v>0</v>
      </c>
      <c r="AN24" s="6">
        <f t="shared" si="10"/>
        <v>452377.8</v>
      </c>
      <c r="AO24" s="2">
        <f t="shared" si="11"/>
        <v>4007833.7431999999</v>
      </c>
      <c r="AP24" s="12">
        <f t="shared" si="12"/>
        <v>2.5399746619792461E-3</v>
      </c>
      <c r="AQ24" s="2">
        <f t="shared" si="13"/>
        <v>120235.01229599999</v>
      </c>
      <c r="AR24" s="30">
        <v>0</v>
      </c>
      <c r="AS24" s="30">
        <v>0</v>
      </c>
      <c r="AT24" s="12">
        <v>3.0000000000000001E-3</v>
      </c>
      <c r="AU24" s="2">
        <f t="shared" si="14"/>
        <v>142011.27369</v>
      </c>
      <c r="AV24" s="2">
        <f t="shared" si="15"/>
        <v>4149845.0168900001</v>
      </c>
      <c r="AW24" s="2">
        <f t="shared" si="16"/>
        <v>10121.573211926829</v>
      </c>
      <c r="BC24" s="21">
        <f t="shared" si="17"/>
        <v>592835.00241285714</v>
      </c>
      <c r="BD24" s="21">
        <f t="shared" si="18"/>
        <v>1445.9390302752613</v>
      </c>
      <c r="BE24" s="21">
        <f t="shared" si="20"/>
        <v>5988.2323476046186</v>
      </c>
      <c r="BF24" s="22">
        <f t="shared" si="21"/>
        <v>14.605444750255165</v>
      </c>
    </row>
    <row r="25" spans="1:58" s="7" customFormat="1" ht="15" customHeight="1" x14ac:dyDescent="0.35">
      <c r="A25" s="18">
        <v>23</v>
      </c>
      <c r="B25" s="16" t="s">
        <v>528</v>
      </c>
      <c r="C25" s="16" t="s">
        <v>579</v>
      </c>
      <c r="D25" s="16" t="s">
        <v>530</v>
      </c>
      <c r="E25" s="16" t="s">
        <v>531</v>
      </c>
      <c r="F25" s="18" t="s">
        <v>553</v>
      </c>
      <c r="G25" s="16" t="s">
        <v>580</v>
      </c>
      <c r="H25" s="25" t="s">
        <v>581</v>
      </c>
      <c r="I25" s="25" t="s">
        <v>582</v>
      </c>
      <c r="J25" s="18" t="s">
        <v>536</v>
      </c>
      <c r="K25" s="16" t="s">
        <v>91</v>
      </c>
      <c r="L25" s="16" t="s">
        <v>583</v>
      </c>
      <c r="M25" s="16" t="s">
        <v>538</v>
      </c>
      <c r="N25" s="16">
        <v>4610047669</v>
      </c>
      <c r="O25" s="16">
        <v>4900049375</v>
      </c>
      <c r="P25" s="26">
        <v>7</v>
      </c>
      <c r="Q25" s="2">
        <f t="shared" si="19"/>
        <v>3555455.9432000001</v>
      </c>
      <c r="R25" s="3">
        <v>507922.27760000003</v>
      </c>
      <c r="S25" s="2">
        <v>3590.3</v>
      </c>
      <c r="T25" s="2">
        <v>5983.83</v>
      </c>
      <c r="U25" s="1">
        <v>2289.5</v>
      </c>
      <c r="V25" s="1">
        <v>2410</v>
      </c>
      <c r="W25" s="16">
        <v>8643.33</v>
      </c>
      <c r="X25" s="16">
        <v>0</v>
      </c>
      <c r="Y25" s="16">
        <v>0</v>
      </c>
      <c r="Z25" s="16">
        <v>18</v>
      </c>
      <c r="AA25" s="16">
        <v>0</v>
      </c>
      <c r="AB25" s="16">
        <v>0</v>
      </c>
      <c r="AC25" s="26">
        <v>7</v>
      </c>
      <c r="AD25" s="2">
        <f t="shared" si="0"/>
        <v>0</v>
      </c>
      <c r="AE25" s="16">
        <f t="shared" si="1"/>
        <v>753962.58000000007</v>
      </c>
      <c r="AF25" s="27">
        <f t="shared" si="2"/>
        <v>0</v>
      </c>
      <c r="AG25" s="27">
        <f t="shared" si="3"/>
        <v>0</v>
      </c>
      <c r="AH25" s="28">
        <f t="shared" si="4"/>
        <v>0</v>
      </c>
      <c r="AI25" s="16">
        <f t="shared" si="5"/>
        <v>0</v>
      </c>
      <c r="AJ25" s="16">
        <f t="shared" si="6"/>
        <v>126</v>
      </c>
      <c r="AK25" s="16">
        <f t="shared" si="7"/>
        <v>0</v>
      </c>
      <c r="AL25" s="16">
        <f t="shared" si="8"/>
        <v>0</v>
      </c>
      <c r="AM25" s="16">
        <f t="shared" si="9"/>
        <v>0</v>
      </c>
      <c r="AN25" s="6">
        <f t="shared" si="10"/>
        <v>753962.58000000007</v>
      </c>
      <c r="AO25" s="2">
        <f t="shared" si="11"/>
        <v>4309418.5231999997</v>
      </c>
      <c r="AP25" s="12">
        <f t="shared" si="12"/>
        <v>2.7311047708412392E-3</v>
      </c>
      <c r="AQ25" s="2">
        <f t="shared" si="13"/>
        <v>129282.55569599998</v>
      </c>
      <c r="AR25" s="30">
        <f t="shared" ref="AR25:AR26" si="22">$BA$2</f>
        <v>100000</v>
      </c>
      <c r="AS25" s="30">
        <v>0</v>
      </c>
      <c r="AT25" s="12">
        <v>3.0000000000000001E-3</v>
      </c>
      <c r="AU25" s="2">
        <f t="shared" si="14"/>
        <v>142011.27369</v>
      </c>
      <c r="AV25" s="2">
        <f t="shared" si="15"/>
        <v>4551429.7968899999</v>
      </c>
      <c r="AW25" s="2">
        <f t="shared" si="16"/>
        <v>11101.04828509756</v>
      </c>
      <c r="BC25" s="21">
        <f t="shared" si="17"/>
        <v>650204.25669857138</v>
      </c>
      <c r="BD25" s="21">
        <f t="shared" si="18"/>
        <v>1585.864040728223</v>
      </c>
      <c r="BE25" s="21">
        <f t="shared" si="20"/>
        <v>6567.7197646320346</v>
      </c>
      <c r="BF25" s="22">
        <f t="shared" si="21"/>
        <v>16.018828694224474</v>
      </c>
    </row>
    <row r="26" spans="1:58" s="7" customFormat="1" ht="15" customHeight="1" x14ac:dyDescent="0.35">
      <c r="A26" s="18">
        <v>24</v>
      </c>
      <c r="B26" s="16" t="s">
        <v>528</v>
      </c>
      <c r="C26" s="16" t="s">
        <v>579</v>
      </c>
      <c r="D26" s="16" t="s">
        <v>530</v>
      </c>
      <c r="E26" s="16" t="s">
        <v>531</v>
      </c>
      <c r="F26" s="18" t="s">
        <v>553</v>
      </c>
      <c r="G26" s="16" t="s">
        <v>580</v>
      </c>
      <c r="H26" s="25" t="s">
        <v>584</v>
      </c>
      <c r="I26" s="25" t="s">
        <v>585</v>
      </c>
      <c r="J26" s="18" t="s">
        <v>536</v>
      </c>
      <c r="K26" s="16" t="s">
        <v>91</v>
      </c>
      <c r="L26" s="16" t="s">
        <v>583</v>
      </c>
      <c r="M26" s="16" t="s">
        <v>538</v>
      </c>
      <c r="N26" s="16">
        <v>4610047669</v>
      </c>
      <c r="O26" s="16">
        <v>4900049375</v>
      </c>
      <c r="P26" s="26">
        <v>7</v>
      </c>
      <c r="Q26" s="2">
        <f t="shared" si="19"/>
        <v>3555455.9432000001</v>
      </c>
      <c r="R26" s="3">
        <v>507922.27760000003</v>
      </c>
      <c r="S26" s="2">
        <v>3590.3</v>
      </c>
      <c r="T26" s="2">
        <v>5983.83</v>
      </c>
      <c r="U26" s="1">
        <v>2289.5</v>
      </c>
      <c r="V26" s="1">
        <v>2410</v>
      </c>
      <c r="W26" s="16">
        <v>8643.33</v>
      </c>
      <c r="X26" s="16">
        <v>0</v>
      </c>
      <c r="Y26" s="16">
        <v>0</v>
      </c>
      <c r="Z26" s="16">
        <v>18</v>
      </c>
      <c r="AA26" s="16">
        <v>0</v>
      </c>
      <c r="AB26" s="16">
        <v>0</v>
      </c>
      <c r="AC26" s="26">
        <v>7</v>
      </c>
      <c r="AD26" s="2">
        <f t="shared" si="0"/>
        <v>0</v>
      </c>
      <c r="AE26" s="16">
        <f t="shared" si="1"/>
        <v>753962.58000000007</v>
      </c>
      <c r="AF26" s="27">
        <f t="shared" si="2"/>
        <v>0</v>
      </c>
      <c r="AG26" s="27">
        <f t="shared" si="3"/>
        <v>0</v>
      </c>
      <c r="AH26" s="28">
        <f t="shared" si="4"/>
        <v>0</v>
      </c>
      <c r="AI26" s="16">
        <f t="shared" si="5"/>
        <v>0</v>
      </c>
      <c r="AJ26" s="16">
        <f t="shared" si="6"/>
        <v>126</v>
      </c>
      <c r="AK26" s="16">
        <f t="shared" si="7"/>
        <v>0</v>
      </c>
      <c r="AL26" s="16">
        <f t="shared" si="8"/>
        <v>0</v>
      </c>
      <c r="AM26" s="16">
        <f t="shared" si="9"/>
        <v>0</v>
      </c>
      <c r="AN26" s="6">
        <f t="shared" si="10"/>
        <v>753962.58000000007</v>
      </c>
      <c r="AO26" s="2">
        <f t="shared" si="11"/>
        <v>4309418.5231999997</v>
      </c>
      <c r="AP26" s="12">
        <f t="shared" si="12"/>
        <v>2.7311047708412392E-3</v>
      </c>
      <c r="AQ26" s="2">
        <f t="shared" si="13"/>
        <v>129282.55569599998</v>
      </c>
      <c r="AR26" s="30">
        <f t="shared" si="22"/>
        <v>100000</v>
      </c>
      <c r="AS26" s="30">
        <v>0</v>
      </c>
      <c r="AT26" s="12">
        <v>3.0000000000000001E-3</v>
      </c>
      <c r="AU26" s="2">
        <f t="shared" si="14"/>
        <v>142011.27369</v>
      </c>
      <c r="AV26" s="2">
        <f t="shared" si="15"/>
        <v>4551429.7968899999</v>
      </c>
      <c r="AW26" s="2">
        <f t="shared" si="16"/>
        <v>11101.04828509756</v>
      </c>
      <c r="BC26" s="21">
        <f t="shared" si="17"/>
        <v>650204.25669857138</v>
      </c>
      <c r="BD26" s="21">
        <f t="shared" si="18"/>
        <v>1585.864040728223</v>
      </c>
      <c r="BE26" s="21">
        <f t="shared" si="20"/>
        <v>6567.7197646320346</v>
      </c>
      <c r="BF26" s="22">
        <f t="shared" si="21"/>
        <v>16.018828694224474</v>
      </c>
    </row>
    <row r="27" spans="1:58" s="7" customFormat="1" ht="15" customHeight="1" x14ac:dyDescent="0.35">
      <c r="A27" s="18">
        <v>25</v>
      </c>
      <c r="B27" s="16" t="s">
        <v>528</v>
      </c>
      <c r="C27" s="16" t="s">
        <v>529</v>
      </c>
      <c r="D27" s="16" t="s">
        <v>530</v>
      </c>
      <c r="E27" s="16" t="s">
        <v>531</v>
      </c>
      <c r="F27" s="18" t="s">
        <v>532</v>
      </c>
      <c r="G27" s="16" t="s">
        <v>586</v>
      </c>
      <c r="H27" s="25" t="s">
        <v>587</v>
      </c>
      <c r="I27" s="25" t="s">
        <v>335</v>
      </c>
      <c r="J27" s="18" t="s">
        <v>541</v>
      </c>
      <c r="K27" s="16" t="s">
        <v>14</v>
      </c>
      <c r="L27" s="16" t="s">
        <v>537</v>
      </c>
      <c r="M27" s="16" t="s">
        <v>538</v>
      </c>
      <c r="N27" s="16">
        <v>4610047669</v>
      </c>
      <c r="O27" s="16">
        <v>4900049377</v>
      </c>
      <c r="P27" s="26">
        <v>7</v>
      </c>
      <c r="Q27" s="2">
        <f t="shared" si="19"/>
        <v>3555462.9432000001</v>
      </c>
      <c r="R27" s="3">
        <v>507923.27760000003</v>
      </c>
      <c r="S27" s="2">
        <v>3590.3</v>
      </c>
      <c r="T27" s="2">
        <v>5983.83</v>
      </c>
      <c r="U27" s="1">
        <v>2289.5</v>
      </c>
      <c r="V27" s="1">
        <v>2410</v>
      </c>
      <c r="W27" s="16">
        <v>8643.33</v>
      </c>
      <c r="X27" s="16">
        <v>18</v>
      </c>
      <c r="Y27" s="16">
        <v>0</v>
      </c>
      <c r="Z27" s="16">
        <v>0</v>
      </c>
      <c r="AA27" s="16">
        <v>0</v>
      </c>
      <c r="AB27" s="16">
        <v>0</v>
      </c>
      <c r="AC27" s="26">
        <v>7</v>
      </c>
      <c r="AD27" s="2">
        <f t="shared" si="0"/>
        <v>452377.8</v>
      </c>
      <c r="AE27" s="16">
        <f t="shared" si="1"/>
        <v>0</v>
      </c>
      <c r="AF27" s="27">
        <f t="shared" si="2"/>
        <v>0</v>
      </c>
      <c r="AG27" s="27">
        <f t="shared" si="3"/>
        <v>0</v>
      </c>
      <c r="AH27" s="28">
        <f t="shared" si="4"/>
        <v>0</v>
      </c>
      <c r="AI27" s="16">
        <f t="shared" si="5"/>
        <v>126</v>
      </c>
      <c r="AJ27" s="16">
        <f t="shared" si="6"/>
        <v>0</v>
      </c>
      <c r="AK27" s="16">
        <f t="shared" si="7"/>
        <v>0</v>
      </c>
      <c r="AL27" s="16">
        <f t="shared" si="8"/>
        <v>0</v>
      </c>
      <c r="AM27" s="16">
        <f t="shared" si="9"/>
        <v>0</v>
      </c>
      <c r="AN27" s="6">
        <f t="shared" si="10"/>
        <v>452377.8</v>
      </c>
      <c r="AO27" s="2">
        <f t="shared" si="11"/>
        <v>4007840.7431999999</v>
      </c>
      <c r="AP27" s="12">
        <f t="shared" si="12"/>
        <v>2.5399790982467596E-3</v>
      </c>
      <c r="AQ27" s="2">
        <f t="shared" si="13"/>
        <v>120235.22229599999</v>
      </c>
      <c r="AR27" s="30">
        <v>0</v>
      </c>
      <c r="AS27" s="30">
        <v>0</v>
      </c>
      <c r="AT27" s="12">
        <v>3.0000000000000001E-3</v>
      </c>
      <c r="AU27" s="2">
        <f t="shared" si="14"/>
        <v>142011.27369</v>
      </c>
      <c r="AV27" s="2">
        <f t="shared" si="15"/>
        <v>4149852.0168900001</v>
      </c>
      <c r="AW27" s="2">
        <f t="shared" si="16"/>
        <v>10121.590285097562</v>
      </c>
      <c r="BC27" s="21">
        <f t="shared" si="17"/>
        <v>592836.00241285714</v>
      </c>
      <c r="BD27" s="21">
        <f t="shared" si="18"/>
        <v>1445.9414692996518</v>
      </c>
      <c r="BE27" s="21">
        <f t="shared" si="20"/>
        <v>5988.2424486147183</v>
      </c>
      <c r="BF27" s="22">
        <f t="shared" si="21"/>
        <v>14.60546938686517</v>
      </c>
    </row>
    <row r="28" spans="1:58" s="7" customFormat="1" ht="15" customHeight="1" x14ac:dyDescent="0.35">
      <c r="A28" s="18">
        <v>26</v>
      </c>
      <c r="B28" s="16" t="s">
        <v>528</v>
      </c>
      <c r="C28" s="16" t="s">
        <v>529</v>
      </c>
      <c r="D28" s="16" t="s">
        <v>530</v>
      </c>
      <c r="E28" s="16" t="s">
        <v>531</v>
      </c>
      <c r="F28" s="18" t="s">
        <v>532</v>
      </c>
      <c r="G28" s="16" t="s">
        <v>588</v>
      </c>
      <c r="H28" s="25" t="s">
        <v>589</v>
      </c>
      <c r="I28" s="25" t="s">
        <v>590</v>
      </c>
      <c r="J28" s="18" t="s">
        <v>541</v>
      </c>
      <c r="K28" s="16" t="s">
        <v>14</v>
      </c>
      <c r="L28" s="16" t="s">
        <v>537</v>
      </c>
      <c r="M28" s="16" t="s">
        <v>538</v>
      </c>
      <c r="N28" s="16">
        <v>4610047669</v>
      </c>
      <c r="O28" s="16">
        <v>4900049377</v>
      </c>
      <c r="P28" s="26">
        <v>7</v>
      </c>
      <c r="Q28" s="2">
        <f t="shared" si="19"/>
        <v>3555462.9432000001</v>
      </c>
      <c r="R28" s="3">
        <v>507923.27760000003</v>
      </c>
      <c r="S28" s="2">
        <v>3590.3</v>
      </c>
      <c r="T28" s="2">
        <v>5983.83</v>
      </c>
      <c r="U28" s="1">
        <v>2289.5</v>
      </c>
      <c r="V28" s="1">
        <v>2410</v>
      </c>
      <c r="W28" s="16">
        <v>8643.33</v>
      </c>
      <c r="X28" s="16">
        <v>18</v>
      </c>
      <c r="Y28" s="16">
        <v>0</v>
      </c>
      <c r="Z28" s="16">
        <v>0</v>
      </c>
      <c r="AA28" s="16">
        <v>0</v>
      </c>
      <c r="AB28" s="16">
        <v>0</v>
      </c>
      <c r="AC28" s="26">
        <v>7</v>
      </c>
      <c r="AD28" s="2">
        <f t="shared" si="0"/>
        <v>452377.8</v>
      </c>
      <c r="AE28" s="16">
        <f t="shared" si="1"/>
        <v>0</v>
      </c>
      <c r="AF28" s="27">
        <f t="shared" si="2"/>
        <v>0</v>
      </c>
      <c r="AG28" s="27">
        <f t="shared" si="3"/>
        <v>0</v>
      </c>
      <c r="AH28" s="28">
        <f t="shared" si="4"/>
        <v>0</v>
      </c>
      <c r="AI28" s="16">
        <f t="shared" si="5"/>
        <v>126</v>
      </c>
      <c r="AJ28" s="16">
        <f t="shared" si="6"/>
        <v>0</v>
      </c>
      <c r="AK28" s="16">
        <f t="shared" si="7"/>
        <v>0</v>
      </c>
      <c r="AL28" s="16">
        <f t="shared" si="8"/>
        <v>0</v>
      </c>
      <c r="AM28" s="16">
        <f t="shared" si="9"/>
        <v>0</v>
      </c>
      <c r="AN28" s="6">
        <f t="shared" si="10"/>
        <v>452377.8</v>
      </c>
      <c r="AO28" s="2">
        <f t="shared" si="11"/>
        <v>4007840.7431999999</v>
      </c>
      <c r="AP28" s="12">
        <f t="shared" si="12"/>
        <v>2.5399790982467596E-3</v>
      </c>
      <c r="AQ28" s="2">
        <f t="shared" si="13"/>
        <v>120235.22229599999</v>
      </c>
      <c r="AR28" s="30">
        <v>0</v>
      </c>
      <c r="AS28" s="30">
        <v>0</v>
      </c>
      <c r="AT28" s="12">
        <v>3.0000000000000001E-3</v>
      </c>
      <c r="AU28" s="2">
        <f t="shared" si="14"/>
        <v>142011.27369</v>
      </c>
      <c r="AV28" s="2">
        <f t="shared" si="15"/>
        <v>4149852.0168900001</v>
      </c>
      <c r="AW28" s="2">
        <f t="shared" si="16"/>
        <v>10121.590285097562</v>
      </c>
      <c r="BC28" s="21">
        <f t="shared" si="17"/>
        <v>592836.00241285714</v>
      </c>
      <c r="BD28" s="21">
        <f t="shared" si="18"/>
        <v>1445.9414692996518</v>
      </c>
      <c r="BE28" s="21">
        <f t="shared" si="20"/>
        <v>5988.2424486147183</v>
      </c>
      <c r="BF28" s="22">
        <f t="shared" si="21"/>
        <v>14.60546938686517</v>
      </c>
    </row>
    <row r="29" spans="1:58" s="7" customFormat="1" ht="15" customHeight="1" x14ac:dyDescent="0.35">
      <c r="A29" s="18">
        <v>27</v>
      </c>
      <c r="B29" s="16" t="s">
        <v>528</v>
      </c>
      <c r="C29" s="16" t="s">
        <v>529</v>
      </c>
      <c r="D29" s="16" t="s">
        <v>530</v>
      </c>
      <c r="E29" s="16" t="s">
        <v>531</v>
      </c>
      <c r="F29" s="18" t="s">
        <v>532</v>
      </c>
      <c r="G29" s="16" t="s">
        <v>586</v>
      </c>
      <c r="H29" s="25" t="s">
        <v>555</v>
      </c>
      <c r="I29" s="25" t="s">
        <v>591</v>
      </c>
      <c r="J29" s="18" t="s">
        <v>541</v>
      </c>
      <c r="K29" s="16" t="s">
        <v>14</v>
      </c>
      <c r="L29" s="16" t="s">
        <v>537</v>
      </c>
      <c r="M29" s="16" t="s">
        <v>538</v>
      </c>
      <c r="N29" s="16">
        <v>4610047669</v>
      </c>
      <c r="O29" s="16">
        <v>4900049377</v>
      </c>
      <c r="P29" s="26">
        <v>7</v>
      </c>
      <c r="Q29" s="2">
        <f t="shared" si="19"/>
        <v>3555462.9432000001</v>
      </c>
      <c r="R29" s="3">
        <v>507923.27760000003</v>
      </c>
      <c r="S29" s="2">
        <v>3590.3</v>
      </c>
      <c r="T29" s="2">
        <v>5983.83</v>
      </c>
      <c r="U29" s="1">
        <v>2289.5</v>
      </c>
      <c r="V29" s="1">
        <v>2410</v>
      </c>
      <c r="W29" s="16">
        <v>8643.33</v>
      </c>
      <c r="X29" s="16">
        <v>18</v>
      </c>
      <c r="Y29" s="16">
        <v>0</v>
      </c>
      <c r="Z29" s="16">
        <v>0</v>
      </c>
      <c r="AA29" s="16">
        <v>0</v>
      </c>
      <c r="AB29" s="16">
        <v>0</v>
      </c>
      <c r="AC29" s="26">
        <v>7</v>
      </c>
      <c r="AD29" s="2">
        <f t="shared" si="0"/>
        <v>452377.8</v>
      </c>
      <c r="AE29" s="16">
        <f t="shared" si="1"/>
        <v>0</v>
      </c>
      <c r="AF29" s="27">
        <f t="shared" si="2"/>
        <v>0</v>
      </c>
      <c r="AG29" s="27">
        <f t="shared" si="3"/>
        <v>0</v>
      </c>
      <c r="AH29" s="28">
        <f t="shared" si="4"/>
        <v>0</v>
      </c>
      <c r="AI29" s="16">
        <f t="shared" si="5"/>
        <v>126</v>
      </c>
      <c r="AJ29" s="16">
        <f t="shared" si="6"/>
        <v>0</v>
      </c>
      <c r="AK29" s="16">
        <f t="shared" si="7"/>
        <v>0</v>
      </c>
      <c r="AL29" s="16">
        <f t="shared" si="8"/>
        <v>0</v>
      </c>
      <c r="AM29" s="16">
        <f t="shared" si="9"/>
        <v>0</v>
      </c>
      <c r="AN29" s="6">
        <f t="shared" si="10"/>
        <v>452377.8</v>
      </c>
      <c r="AO29" s="2">
        <f t="shared" si="11"/>
        <v>4007840.7431999999</v>
      </c>
      <c r="AP29" s="12">
        <f t="shared" si="12"/>
        <v>2.5399790982467596E-3</v>
      </c>
      <c r="AQ29" s="2">
        <f t="shared" si="13"/>
        <v>120235.22229599999</v>
      </c>
      <c r="AR29" s="30">
        <v>0</v>
      </c>
      <c r="AS29" s="30">
        <v>0</v>
      </c>
      <c r="AT29" s="12">
        <v>3.0000000000000001E-3</v>
      </c>
      <c r="AU29" s="2">
        <f t="shared" si="14"/>
        <v>142011.27369</v>
      </c>
      <c r="AV29" s="2">
        <f t="shared" si="15"/>
        <v>4149852.0168900001</v>
      </c>
      <c r="AW29" s="2">
        <f t="shared" si="16"/>
        <v>10121.590285097562</v>
      </c>
      <c r="BC29" s="21">
        <f t="shared" si="17"/>
        <v>592836.00241285714</v>
      </c>
      <c r="BD29" s="21">
        <f t="shared" si="18"/>
        <v>1445.9414692996518</v>
      </c>
      <c r="BE29" s="21">
        <f t="shared" si="20"/>
        <v>5988.2424486147183</v>
      </c>
      <c r="BF29" s="22">
        <f t="shared" si="21"/>
        <v>14.60546938686517</v>
      </c>
    </row>
    <row r="30" spans="1:58" s="7" customFormat="1" ht="15" customHeight="1" x14ac:dyDescent="0.35">
      <c r="A30" s="18">
        <v>28</v>
      </c>
      <c r="B30" s="16" t="s">
        <v>528</v>
      </c>
      <c r="C30" s="16" t="s">
        <v>529</v>
      </c>
      <c r="D30" s="16" t="s">
        <v>530</v>
      </c>
      <c r="E30" s="16" t="s">
        <v>531</v>
      </c>
      <c r="F30" s="18" t="s">
        <v>532</v>
      </c>
      <c r="G30" s="16" t="s">
        <v>586</v>
      </c>
      <c r="H30" s="25" t="s">
        <v>42</v>
      </c>
      <c r="I30" s="25" t="s">
        <v>52</v>
      </c>
      <c r="J30" s="18" t="s">
        <v>541</v>
      </c>
      <c r="K30" s="16" t="s">
        <v>14</v>
      </c>
      <c r="L30" s="16" t="s">
        <v>537</v>
      </c>
      <c r="M30" s="16" t="s">
        <v>538</v>
      </c>
      <c r="N30" s="16">
        <v>4610047669</v>
      </c>
      <c r="O30" s="16">
        <v>4900049377</v>
      </c>
      <c r="P30" s="26">
        <v>7</v>
      </c>
      <c r="Q30" s="2">
        <f t="shared" si="19"/>
        <v>3555462.9432000001</v>
      </c>
      <c r="R30" s="3">
        <v>507923.27760000003</v>
      </c>
      <c r="S30" s="2">
        <v>3590.3</v>
      </c>
      <c r="T30" s="2">
        <v>5983.83</v>
      </c>
      <c r="U30" s="1">
        <v>2289.5</v>
      </c>
      <c r="V30" s="1">
        <v>2410</v>
      </c>
      <c r="W30" s="16">
        <v>8643.33</v>
      </c>
      <c r="X30" s="16">
        <v>18</v>
      </c>
      <c r="Y30" s="16">
        <v>0</v>
      </c>
      <c r="Z30" s="16">
        <v>0</v>
      </c>
      <c r="AA30" s="16">
        <v>0</v>
      </c>
      <c r="AB30" s="16">
        <v>0</v>
      </c>
      <c r="AC30" s="26">
        <v>7</v>
      </c>
      <c r="AD30" s="2">
        <f t="shared" si="0"/>
        <v>452377.8</v>
      </c>
      <c r="AE30" s="16">
        <f t="shared" si="1"/>
        <v>0</v>
      </c>
      <c r="AF30" s="27">
        <f t="shared" si="2"/>
        <v>0</v>
      </c>
      <c r="AG30" s="27">
        <f t="shared" si="3"/>
        <v>0</v>
      </c>
      <c r="AH30" s="28">
        <f t="shared" si="4"/>
        <v>0</v>
      </c>
      <c r="AI30" s="16">
        <f t="shared" si="5"/>
        <v>126</v>
      </c>
      <c r="AJ30" s="16">
        <f t="shared" si="6"/>
        <v>0</v>
      </c>
      <c r="AK30" s="16">
        <f t="shared" si="7"/>
        <v>0</v>
      </c>
      <c r="AL30" s="16">
        <f t="shared" si="8"/>
        <v>0</v>
      </c>
      <c r="AM30" s="16">
        <f t="shared" si="9"/>
        <v>0</v>
      </c>
      <c r="AN30" s="6">
        <f t="shared" si="10"/>
        <v>452377.8</v>
      </c>
      <c r="AO30" s="2">
        <f t="shared" si="11"/>
        <v>4007840.7431999999</v>
      </c>
      <c r="AP30" s="12">
        <f t="shared" si="12"/>
        <v>2.5399790982467596E-3</v>
      </c>
      <c r="AQ30" s="2">
        <f t="shared" si="13"/>
        <v>120235.22229599999</v>
      </c>
      <c r="AR30" s="30">
        <v>0</v>
      </c>
      <c r="AS30" s="30">
        <v>0</v>
      </c>
      <c r="AT30" s="12">
        <v>3.0000000000000001E-3</v>
      </c>
      <c r="AU30" s="2">
        <f t="shared" si="14"/>
        <v>142011.27369</v>
      </c>
      <c r="AV30" s="2">
        <f t="shared" si="15"/>
        <v>4149852.0168900001</v>
      </c>
      <c r="AW30" s="2">
        <f t="shared" si="16"/>
        <v>10121.590285097562</v>
      </c>
      <c r="BC30" s="21">
        <f t="shared" si="17"/>
        <v>592836.00241285714</v>
      </c>
      <c r="BD30" s="21">
        <f t="shared" si="18"/>
        <v>1445.9414692996518</v>
      </c>
      <c r="BE30" s="21">
        <f t="shared" si="20"/>
        <v>5988.2424486147183</v>
      </c>
      <c r="BF30" s="22">
        <f t="shared" si="21"/>
        <v>14.60546938686517</v>
      </c>
    </row>
    <row r="31" spans="1:58" s="7" customFormat="1" x14ac:dyDescent="0.35">
      <c r="A31" s="18">
        <v>29</v>
      </c>
      <c r="B31" s="16" t="s">
        <v>528</v>
      </c>
      <c r="C31" s="16" t="s">
        <v>529</v>
      </c>
      <c r="D31" s="16" t="s">
        <v>530</v>
      </c>
      <c r="E31" s="16" t="s">
        <v>531</v>
      </c>
      <c r="F31" s="18" t="s">
        <v>532</v>
      </c>
      <c r="G31" s="16" t="s">
        <v>586</v>
      </c>
      <c r="H31" s="25" t="s">
        <v>592</v>
      </c>
      <c r="I31" s="25" t="s">
        <v>593</v>
      </c>
      <c r="J31" s="18" t="s">
        <v>541</v>
      </c>
      <c r="K31" s="16" t="s">
        <v>14</v>
      </c>
      <c r="L31" s="16" t="s">
        <v>537</v>
      </c>
      <c r="M31" s="16" t="s">
        <v>538</v>
      </c>
      <c r="N31" s="16">
        <v>4610047669</v>
      </c>
      <c r="O31" s="16">
        <v>4900049377</v>
      </c>
      <c r="P31" s="26">
        <v>7</v>
      </c>
      <c r="Q31" s="2">
        <f t="shared" si="19"/>
        <v>3555462.9432000001</v>
      </c>
      <c r="R31" s="3">
        <v>507923.27760000003</v>
      </c>
      <c r="S31" s="2">
        <v>3590.3</v>
      </c>
      <c r="T31" s="2">
        <v>5983.83</v>
      </c>
      <c r="U31" s="1">
        <v>2289.5</v>
      </c>
      <c r="V31" s="1">
        <v>2410</v>
      </c>
      <c r="W31" s="16">
        <v>8643.33</v>
      </c>
      <c r="X31" s="16">
        <v>18</v>
      </c>
      <c r="Y31" s="16">
        <v>0</v>
      </c>
      <c r="Z31" s="16">
        <v>0</v>
      </c>
      <c r="AA31" s="16">
        <v>0</v>
      </c>
      <c r="AB31" s="16">
        <v>0</v>
      </c>
      <c r="AC31" s="26">
        <v>7</v>
      </c>
      <c r="AD31" s="2">
        <f t="shared" si="0"/>
        <v>452377.8</v>
      </c>
      <c r="AE31" s="16">
        <f t="shared" si="1"/>
        <v>0</v>
      </c>
      <c r="AF31" s="27">
        <f t="shared" si="2"/>
        <v>0</v>
      </c>
      <c r="AG31" s="27">
        <f t="shared" si="3"/>
        <v>0</v>
      </c>
      <c r="AH31" s="28">
        <f t="shared" si="4"/>
        <v>0</v>
      </c>
      <c r="AI31" s="16">
        <f t="shared" si="5"/>
        <v>126</v>
      </c>
      <c r="AJ31" s="16">
        <f t="shared" si="6"/>
        <v>0</v>
      </c>
      <c r="AK31" s="16">
        <f t="shared" si="7"/>
        <v>0</v>
      </c>
      <c r="AL31" s="16">
        <f t="shared" si="8"/>
        <v>0</v>
      </c>
      <c r="AM31" s="16">
        <f t="shared" si="9"/>
        <v>0</v>
      </c>
      <c r="AN31" s="6">
        <f t="shared" si="10"/>
        <v>452377.8</v>
      </c>
      <c r="AO31" s="2">
        <f t="shared" si="11"/>
        <v>4007840.7431999999</v>
      </c>
      <c r="AP31" s="12">
        <f t="shared" si="12"/>
        <v>2.5399790982467596E-3</v>
      </c>
      <c r="AQ31" s="2">
        <f t="shared" si="13"/>
        <v>120235.22229599999</v>
      </c>
      <c r="AR31" s="30">
        <v>0</v>
      </c>
      <c r="AS31" s="30">
        <v>0</v>
      </c>
      <c r="AT31" s="12">
        <v>3.0000000000000001E-3</v>
      </c>
      <c r="AU31" s="2">
        <f t="shared" si="14"/>
        <v>142011.27369</v>
      </c>
      <c r="AV31" s="2">
        <f t="shared" si="15"/>
        <v>4149852.0168900001</v>
      </c>
      <c r="AW31" s="2">
        <f t="shared" si="16"/>
        <v>10121.590285097562</v>
      </c>
      <c r="BC31" s="21">
        <f t="shared" si="17"/>
        <v>592836.00241285714</v>
      </c>
      <c r="BD31" s="21">
        <f t="shared" si="18"/>
        <v>1445.9414692996518</v>
      </c>
      <c r="BE31" s="21">
        <f t="shared" si="20"/>
        <v>5988.2424486147183</v>
      </c>
      <c r="BF31" s="22">
        <f t="shared" si="21"/>
        <v>14.60546938686517</v>
      </c>
    </row>
    <row r="32" spans="1:58" s="9" customFormat="1" x14ac:dyDescent="0.35">
      <c r="A32" s="18">
        <v>30</v>
      </c>
      <c r="B32" s="16" t="s">
        <v>528</v>
      </c>
      <c r="C32" s="16" t="s">
        <v>529</v>
      </c>
      <c r="D32" s="16" t="s">
        <v>530</v>
      </c>
      <c r="E32" s="16" t="s">
        <v>531</v>
      </c>
      <c r="F32" s="18" t="s">
        <v>532</v>
      </c>
      <c r="G32" s="16" t="s">
        <v>586</v>
      </c>
      <c r="H32" s="25" t="s">
        <v>594</v>
      </c>
      <c r="I32" s="25" t="s">
        <v>595</v>
      </c>
      <c r="J32" s="18" t="s">
        <v>541</v>
      </c>
      <c r="K32" s="16" t="s">
        <v>14</v>
      </c>
      <c r="L32" s="16" t="s">
        <v>537</v>
      </c>
      <c r="M32" s="16" t="s">
        <v>538</v>
      </c>
      <c r="N32" s="16">
        <v>4610047669</v>
      </c>
      <c r="O32" s="16">
        <v>4900049377</v>
      </c>
      <c r="P32" s="26">
        <v>7</v>
      </c>
      <c r="Q32" s="2">
        <f t="shared" si="19"/>
        <v>3555462.9432000001</v>
      </c>
      <c r="R32" s="3">
        <v>507923.27760000003</v>
      </c>
      <c r="S32" s="2">
        <v>3590.3</v>
      </c>
      <c r="T32" s="2">
        <v>5983.83</v>
      </c>
      <c r="U32" s="1">
        <v>2289.5</v>
      </c>
      <c r="V32" s="1">
        <v>2410</v>
      </c>
      <c r="W32" s="16">
        <v>8643.33</v>
      </c>
      <c r="X32" s="16">
        <v>18</v>
      </c>
      <c r="Y32" s="16">
        <v>0</v>
      </c>
      <c r="Z32" s="16">
        <v>0</v>
      </c>
      <c r="AA32" s="16">
        <v>0</v>
      </c>
      <c r="AB32" s="16">
        <v>0</v>
      </c>
      <c r="AC32" s="26">
        <v>7</v>
      </c>
      <c r="AD32" s="2">
        <f t="shared" si="0"/>
        <v>452377.8</v>
      </c>
      <c r="AE32" s="16">
        <f t="shared" si="1"/>
        <v>0</v>
      </c>
      <c r="AF32" s="27">
        <f t="shared" si="2"/>
        <v>0</v>
      </c>
      <c r="AG32" s="27">
        <f t="shared" si="3"/>
        <v>0</v>
      </c>
      <c r="AH32" s="28">
        <f t="shared" si="4"/>
        <v>0</v>
      </c>
      <c r="AI32" s="16">
        <f t="shared" si="5"/>
        <v>126</v>
      </c>
      <c r="AJ32" s="16">
        <f t="shared" si="6"/>
        <v>0</v>
      </c>
      <c r="AK32" s="16">
        <f t="shared" si="7"/>
        <v>0</v>
      </c>
      <c r="AL32" s="16">
        <f t="shared" si="8"/>
        <v>0</v>
      </c>
      <c r="AM32" s="16">
        <f t="shared" si="9"/>
        <v>0</v>
      </c>
      <c r="AN32" s="6">
        <f t="shared" si="10"/>
        <v>452377.8</v>
      </c>
      <c r="AO32" s="2">
        <f t="shared" si="11"/>
        <v>4007840.7431999999</v>
      </c>
      <c r="AP32" s="12">
        <f t="shared" si="12"/>
        <v>2.5399790982467596E-3</v>
      </c>
      <c r="AQ32" s="2">
        <f t="shared" si="13"/>
        <v>120235.22229599999</v>
      </c>
      <c r="AR32" s="30">
        <v>0</v>
      </c>
      <c r="AS32" s="30">
        <v>0</v>
      </c>
      <c r="AT32" s="12">
        <v>3.0000000000000001E-3</v>
      </c>
      <c r="AU32" s="2">
        <f t="shared" si="14"/>
        <v>142011.27369</v>
      </c>
      <c r="AV32" s="2">
        <f t="shared" si="15"/>
        <v>4149852.0168900001</v>
      </c>
      <c r="AW32" s="2">
        <f t="shared" si="16"/>
        <v>10121.590285097562</v>
      </c>
      <c r="BC32" s="21">
        <f t="shared" si="17"/>
        <v>592836.00241285714</v>
      </c>
      <c r="BD32" s="21">
        <f t="shared" si="18"/>
        <v>1445.9414692996518</v>
      </c>
      <c r="BE32" s="21">
        <f t="shared" si="20"/>
        <v>5988.2424486147183</v>
      </c>
      <c r="BF32" s="22">
        <f t="shared" si="21"/>
        <v>14.60546938686517</v>
      </c>
    </row>
    <row r="33" spans="1:58" s="7" customFormat="1" x14ac:dyDescent="0.35">
      <c r="A33" s="18">
        <v>31</v>
      </c>
      <c r="B33" s="16" t="s">
        <v>528</v>
      </c>
      <c r="C33" s="16" t="s">
        <v>529</v>
      </c>
      <c r="D33" s="16" t="s">
        <v>530</v>
      </c>
      <c r="E33" s="16" t="s">
        <v>531</v>
      </c>
      <c r="F33" s="18" t="s">
        <v>532</v>
      </c>
      <c r="G33" s="16" t="s">
        <v>586</v>
      </c>
      <c r="H33" s="25" t="s">
        <v>596</v>
      </c>
      <c r="I33" s="25" t="s">
        <v>597</v>
      </c>
      <c r="J33" s="18" t="s">
        <v>541</v>
      </c>
      <c r="K33" s="16" t="s">
        <v>14</v>
      </c>
      <c r="L33" s="16" t="s">
        <v>537</v>
      </c>
      <c r="M33" s="16" t="s">
        <v>538</v>
      </c>
      <c r="N33" s="16">
        <v>4610047669</v>
      </c>
      <c r="O33" s="16">
        <v>4900049377</v>
      </c>
      <c r="P33" s="26">
        <v>7</v>
      </c>
      <c r="Q33" s="2">
        <f t="shared" si="19"/>
        <v>3555462.9432000001</v>
      </c>
      <c r="R33" s="3">
        <v>507923.27760000003</v>
      </c>
      <c r="S33" s="2">
        <v>3590.3</v>
      </c>
      <c r="T33" s="2">
        <v>5983.83</v>
      </c>
      <c r="U33" s="1">
        <v>2289.5</v>
      </c>
      <c r="V33" s="1">
        <v>2410</v>
      </c>
      <c r="W33" s="16">
        <v>8643.33</v>
      </c>
      <c r="X33" s="16">
        <v>18</v>
      </c>
      <c r="Y33" s="16">
        <v>0</v>
      </c>
      <c r="Z33" s="16">
        <v>0</v>
      </c>
      <c r="AA33" s="16">
        <v>0</v>
      </c>
      <c r="AB33" s="16">
        <v>0</v>
      </c>
      <c r="AC33" s="26">
        <v>7</v>
      </c>
      <c r="AD33" s="2">
        <f t="shared" si="0"/>
        <v>452377.8</v>
      </c>
      <c r="AE33" s="16">
        <f t="shared" si="1"/>
        <v>0</v>
      </c>
      <c r="AF33" s="27">
        <f t="shared" si="2"/>
        <v>0</v>
      </c>
      <c r="AG33" s="27">
        <f t="shared" si="3"/>
        <v>0</v>
      </c>
      <c r="AH33" s="28">
        <f t="shared" si="4"/>
        <v>0</v>
      </c>
      <c r="AI33" s="16">
        <f t="shared" si="5"/>
        <v>126</v>
      </c>
      <c r="AJ33" s="16">
        <f t="shared" si="6"/>
        <v>0</v>
      </c>
      <c r="AK33" s="16">
        <f t="shared" si="7"/>
        <v>0</v>
      </c>
      <c r="AL33" s="16">
        <f t="shared" si="8"/>
        <v>0</v>
      </c>
      <c r="AM33" s="16">
        <f t="shared" si="9"/>
        <v>0</v>
      </c>
      <c r="AN33" s="6">
        <f t="shared" si="10"/>
        <v>452377.8</v>
      </c>
      <c r="AO33" s="2">
        <f t="shared" si="11"/>
        <v>4007840.7431999999</v>
      </c>
      <c r="AP33" s="12">
        <f t="shared" si="12"/>
        <v>2.5399790982467596E-3</v>
      </c>
      <c r="AQ33" s="2">
        <f t="shared" si="13"/>
        <v>120235.22229599999</v>
      </c>
      <c r="AR33" s="30">
        <v>0</v>
      </c>
      <c r="AS33" s="30">
        <v>0</v>
      </c>
      <c r="AT33" s="12">
        <v>3.0000000000000001E-3</v>
      </c>
      <c r="AU33" s="2">
        <f t="shared" si="14"/>
        <v>142011.27369</v>
      </c>
      <c r="AV33" s="2">
        <f t="shared" si="15"/>
        <v>4149852.0168900001</v>
      </c>
      <c r="AW33" s="2">
        <f t="shared" si="16"/>
        <v>10121.590285097562</v>
      </c>
      <c r="BC33" s="21">
        <f t="shared" si="17"/>
        <v>592836.00241285714</v>
      </c>
      <c r="BD33" s="21">
        <f t="shared" si="18"/>
        <v>1445.9414692996518</v>
      </c>
      <c r="BE33" s="21">
        <f t="shared" si="20"/>
        <v>5988.2424486147183</v>
      </c>
      <c r="BF33" s="22">
        <f t="shared" si="21"/>
        <v>14.60546938686517</v>
      </c>
    </row>
    <row r="34" spans="1:58" s="7" customFormat="1" x14ac:dyDescent="0.35">
      <c r="A34" s="18">
        <v>32</v>
      </c>
      <c r="B34" s="16" t="s">
        <v>528</v>
      </c>
      <c r="C34" s="16" t="s">
        <v>529</v>
      </c>
      <c r="D34" s="16" t="s">
        <v>530</v>
      </c>
      <c r="E34" s="16" t="s">
        <v>531</v>
      </c>
      <c r="F34" s="18" t="s">
        <v>532</v>
      </c>
      <c r="G34" s="16" t="s">
        <v>586</v>
      </c>
      <c r="H34" s="25" t="s">
        <v>598</v>
      </c>
      <c r="I34" s="25" t="s">
        <v>599</v>
      </c>
      <c r="J34" s="18" t="s">
        <v>541</v>
      </c>
      <c r="K34" s="16" t="s">
        <v>14</v>
      </c>
      <c r="L34" s="16" t="s">
        <v>537</v>
      </c>
      <c r="M34" s="16" t="s">
        <v>538</v>
      </c>
      <c r="N34" s="16">
        <v>4610047669</v>
      </c>
      <c r="O34" s="16">
        <v>4900049377</v>
      </c>
      <c r="P34" s="26">
        <v>7</v>
      </c>
      <c r="Q34" s="2">
        <f t="shared" si="19"/>
        <v>3555462.9432000001</v>
      </c>
      <c r="R34" s="3">
        <v>507923.27760000003</v>
      </c>
      <c r="S34" s="2">
        <v>3590.3</v>
      </c>
      <c r="T34" s="2">
        <v>5983.83</v>
      </c>
      <c r="U34" s="1">
        <v>2289.5</v>
      </c>
      <c r="V34" s="1">
        <v>2410</v>
      </c>
      <c r="W34" s="16">
        <v>8643.33</v>
      </c>
      <c r="X34" s="16">
        <v>18</v>
      </c>
      <c r="Y34" s="16">
        <v>0</v>
      </c>
      <c r="Z34" s="16">
        <v>0</v>
      </c>
      <c r="AA34" s="16">
        <v>0</v>
      </c>
      <c r="AB34" s="16">
        <v>0</v>
      </c>
      <c r="AC34" s="26">
        <v>7</v>
      </c>
      <c r="AD34" s="2">
        <f t="shared" si="0"/>
        <v>452377.8</v>
      </c>
      <c r="AE34" s="16">
        <f t="shared" si="1"/>
        <v>0</v>
      </c>
      <c r="AF34" s="27">
        <f t="shared" si="2"/>
        <v>0</v>
      </c>
      <c r="AG34" s="27">
        <f t="shared" si="3"/>
        <v>0</v>
      </c>
      <c r="AH34" s="28">
        <f t="shared" si="4"/>
        <v>0</v>
      </c>
      <c r="AI34" s="16">
        <f t="shared" si="5"/>
        <v>126</v>
      </c>
      <c r="AJ34" s="16">
        <f t="shared" si="6"/>
        <v>0</v>
      </c>
      <c r="AK34" s="16">
        <f t="shared" si="7"/>
        <v>0</v>
      </c>
      <c r="AL34" s="16">
        <f t="shared" si="8"/>
        <v>0</v>
      </c>
      <c r="AM34" s="16">
        <f t="shared" si="9"/>
        <v>0</v>
      </c>
      <c r="AN34" s="6">
        <f t="shared" si="10"/>
        <v>452377.8</v>
      </c>
      <c r="AO34" s="2">
        <f t="shared" si="11"/>
        <v>4007840.7431999999</v>
      </c>
      <c r="AP34" s="12">
        <f t="shared" si="12"/>
        <v>2.5399790982467596E-3</v>
      </c>
      <c r="AQ34" s="2">
        <f t="shared" si="13"/>
        <v>120235.22229599999</v>
      </c>
      <c r="AR34" s="30">
        <v>0</v>
      </c>
      <c r="AS34" s="30">
        <v>0</v>
      </c>
      <c r="AT34" s="12">
        <v>3.0000000000000001E-3</v>
      </c>
      <c r="AU34" s="2">
        <f t="shared" si="14"/>
        <v>142011.27369</v>
      </c>
      <c r="AV34" s="2">
        <f t="shared" si="15"/>
        <v>4149852.0168900001</v>
      </c>
      <c r="AW34" s="2">
        <f t="shared" si="16"/>
        <v>10121.590285097562</v>
      </c>
      <c r="BC34" s="21">
        <f t="shared" si="17"/>
        <v>592836.00241285714</v>
      </c>
      <c r="BD34" s="21">
        <f t="shared" si="18"/>
        <v>1445.9414692996518</v>
      </c>
      <c r="BE34" s="21">
        <f t="shared" si="20"/>
        <v>5988.2424486147183</v>
      </c>
      <c r="BF34" s="22">
        <f t="shared" si="21"/>
        <v>14.60546938686517</v>
      </c>
    </row>
    <row r="35" spans="1:58" s="9" customFormat="1" x14ac:dyDescent="0.35">
      <c r="A35" s="18">
        <v>33</v>
      </c>
      <c r="B35" s="16" t="s">
        <v>528</v>
      </c>
      <c r="C35" s="16" t="s">
        <v>529</v>
      </c>
      <c r="D35" s="16" t="s">
        <v>530</v>
      </c>
      <c r="E35" s="16" t="s">
        <v>531</v>
      </c>
      <c r="F35" s="18" t="s">
        <v>532</v>
      </c>
      <c r="G35" s="16" t="s">
        <v>588</v>
      </c>
      <c r="H35" s="25" t="s">
        <v>600</v>
      </c>
      <c r="I35" s="25" t="s">
        <v>601</v>
      </c>
      <c r="J35" s="18" t="s">
        <v>536</v>
      </c>
      <c r="K35" s="16" t="s">
        <v>14</v>
      </c>
      <c r="L35" s="16" t="s">
        <v>537</v>
      </c>
      <c r="M35" s="16" t="s">
        <v>538</v>
      </c>
      <c r="N35" s="16">
        <v>4610047669</v>
      </c>
      <c r="O35" s="16">
        <v>4900049377</v>
      </c>
      <c r="P35" s="26">
        <v>7</v>
      </c>
      <c r="Q35" s="2">
        <f t="shared" si="19"/>
        <v>3555462.9432000001</v>
      </c>
      <c r="R35" s="3">
        <v>507923.27760000003</v>
      </c>
      <c r="S35" s="2">
        <v>3590.3</v>
      </c>
      <c r="T35" s="2">
        <v>5983.83</v>
      </c>
      <c r="U35" s="1">
        <v>2289.5</v>
      </c>
      <c r="V35" s="1">
        <v>2410</v>
      </c>
      <c r="W35" s="16">
        <v>8643.33</v>
      </c>
      <c r="X35" s="16">
        <v>18</v>
      </c>
      <c r="Y35" s="16">
        <v>0</v>
      </c>
      <c r="Z35" s="16">
        <v>0</v>
      </c>
      <c r="AA35" s="16">
        <v>0</v>
      </c>
      <c r="AB35" s="16">
        <v>0</v>
      </c>
      <c r="AC35" s="26">
        <v>7</v>
      </c>
      <c r="AD35" s="2">
        <f t="shared" si="0"/>
        <v>452377.8</v>
      </c>
      <c r="AE35" s="16">
        <f t="shared" si="1"/>
        <v>0</v>
      </c>
      <c r="AF35" s="27">
        <f t="shared" si="2"/>
        <v>0</v>
      </c>
      <c r="AG35" s="27">
        <f t="shared" si="3"/>
        <v>0</v>
      </c>
      <c r="AH35" s="28">
        <f t="shared" si="4"/>
        <v>0</v>
      </c>
      <c r="AI35" s="16">
        <f t="shared" si="5"/>
        <v>126</v>
      </c>
      <c r="AJ35" s="16">
        <f t="shared" si="6"/>
        <v>0</v>
      </c>
      <c r="AK35" s="16">
        <f t="shared" si="7"/>
        <v>0</v>
      </c>
      <c r="AL35" s="16">
        <f t="shared" si="8"/>
        <v>0</v>
      </c>
      <c r="AM35" s="16">
        <f t="shared" si="9"/>
        <v>0</v>
      </c>
      <c r="AN35" s="6">
        <f t="shared" si="10"/>
        <v>452377.8</v>
      </c>
      <c r="AO35" s="2">
        <f t="shared" si="11"/>
        <v>4007840.7431999999</v>
      </c>
      <c r="AP35" s="12">
        <f t="shared" si="12"/>
        <v>2.5399790982467596E-3</v>
      </c>
      <c r="AQ35" s="2">
        <f t="shared" si="13"/>
        <v>120235.22229599999</v>
      </c>
      <c r="AR35" s="30">
        <v>0</v>
      </c>
      <c r="AS35" s="30">
        <v>0</v>
      </c>
      <c r="AT35" s="12">
        <v>3.0000000000000001E-3</v>
      </c>
      <c r="AU35" s="2">
        <f t="shared" si="14"/>
        <v>142011.27369</v>
      </c>
      <c r="AV35" s="2">
        <f t="shared" si="15"/>
        <v>4149852.0168900001</v>
      </c>
      <c r="AW35" s="2">
        <f t="shared" si="16"/>
        <v>10121.590285097562</v>
      </c>
      <c r="BC35" s="21">
        <f t="shared" si="17"/>
        <v>592836.00241285714</v>
      </c>
      <c r="BD35" s="21">
        <f t="shared" si="18"/>
        <v>1445.9414692996518</v>
      </c>
      <c r="BE35" s="21">
        <f t="shared" si="20"/>
        <v>5988.2424486147183</v>
      </c>
      <c r="BF35" s="22">
        <f t="shared" si="21"/>
        <v>14.60546938686517</v>
      </c>
    </row>
    <row r="36" spans="1:58" s="7" customFormat="1" x14ac:dyDescent="0.35">
      <c r="A36" s="18">
        <v>34</v>
      </c>
      <c r="B36" s="16" t="s">
        <v>528</v>
      </c>
      <c r="C36" s="16" t="s">
        <v>529</v>
      </c>
      <c r="D36" s="16" t="s">
        <v>530</v>
      </c>
      <c r="E36" s="16" t="s">
        <v>531</v>
      </c>
      <c r="F36" s="18" t="s">
        <v>532</v>
      </c>
      <c r="G36" s="16" t="s">
        <v>586</v>
      </c>
      <c r="H36" s="25" t="s">
        <v>602</v>
      </c>
      <c r="I36" s="25" t="s">
        <v>62</v>
      </c>
      <c r="J36" s="18" t="s">
        <v>541</v>
      </c>
      <c r="K36" s="16" t="s">
        <v>14</v>
      </c>
      <c r="L36" s="16" t="s">
        <v>537</v>
      </c>
      <c r="M36" s="16" t="s">
        <v>538</v>
      </c>
      <c r="N36" s="16">
        <v>4610047669</v>
      </c>
      <c r="O36" s="16">
        <v>4900049377</v>
      </c>
      <c r="P36" s="26">
        <v>7</v>
      </c>
      <c r="Q36" s="2">
        <f t="shared" si="19"/>
        <v>3555462.9432000001</v>
      </c>
      <c r="R36" s="3">
        <v>507923.27760000003</v>
      </c>
      <c r="S36" s="2">
        <v>3590.3</v>
      </c>
      <c r="T36" s="2">
        <v>5983.83</v>
      </c>
      <c r="U36" s="1">
        <v>2289.5</v>
      </c>
      <c r="V36" s="1">
        <v>2410</v>
      </c>
      <c r="W36" s="16">
        <v>8643.33</v>
      </c>
      <c r="X36" s="16">
        <v>18</v>
      </c>
      <c r="Y36" s="16">
        <v>0</v>
      </c>
      <c r="Z36" s="16">
        <v>0</v>
      </c>
      <c r="AA36" s="16">
        <v>0</v>
      </c>
      <c r="AB36" s="16">
        <v>0</v>
      </c>
      <c r="AC36" s="26">
        <v>7</v>
      </c>
      <c r="AD36" s="2">
        <f t="shared" si="0"/>
        <v>452377.8</v>
      </c>
      <c r="AE36" s="16">
        <f t="shared" si="1"/>
        <v>0</v>
      </c>
      <c r="AF36" s="27">
        <f t="shared" si="2"/>
        <v>0</v>
      </c>
      <c r="AG36" s="27">
        <f t="shared" si="3"/>
        <v>0</v>
      </c>
      <c r="AH36" s="28">
        <f t="shared" si="4"/>
        <v>0</v>
      </c>
      <c r="AI36" s="16">
        <f t="shared" si="5"/>
        <v>126</v>
      </c>
      <c r="AJ36" s="16">
        <f t="shared" si="6"/>
        <v>0</v>
      </c>
      <c r="AK36" s="16">
        <f t="shared" si="7"/>
        <v>0</v>
      </c>
      <c r="AL36" s="16">
        <f t="shared" si="8"/>
        <v>0</v>
      </c>
      <c r="AM36" s="16">
        <f t="shared" si="9"/>
        <v>0</v>
      </c>
      <c r="AN36" s="6">
        <f t="shared" si="10"/>
        <v>452377.8</v>
      </c>
      <c r="AO36" s="2">
        <f t="shared" si="11"/>
        <v>4007840.7431999999</v>
      </c>
      <c r="AP36" s="12">
        <f t="shared" si="12"/>
        <v>2.5399790982467596E-3</v>
      </c>
      <c r="AQ36" s="2">
        <f t="shared" si="13"/>
        <v>120235.22229599999</v>
      </c>
      <c r="AR36" s="30">
        <v>0</v>
      </c>
      <c r="AS36" s="30">
        <v>0</v>
      </c>
      <c r="AT36" s="12">
        <v>3.0000000000000001E-3</v>
      </c>
      <c r="AU36" s="2">
        <f t="shared" si="14"/>
        <v>142011.27369</v>
      </c>
      <c r="AV36" s="2">
        <f t="shared" si="15"/>
        <v>4149852.0168900001</v>
      </c>
      <c r="AW36" s="2">
        <f t="shared" si="16"/>
        <v>10121.590285097562</v>
      </c>
      <c r="BC36" s="21">
        <f t="shared" si="17"/>
        <v>592836.00241285714</v>
      </c>
      <c r="BD36" s="21">
        <f t="shared" si="18"/>
        <v>1445.9414692996518</v>
      </c>
      <c r="BE36" s="21">
        <f t="shared" si="20"/>
        <v>5988.2424486147183</v>
      </c>
      <c r="BF36" s="22">
        <f t="shared" si="21"/>
        <v>14.60546938686517</v>
      </c>
    </row>
    <row r="37" spans="1:58" s="7" customFormat="1" x14ac:dyDescent="0.35">
      <c r="A37" s="18">
        <v>35</v>
      </c>
      <c r="B37" s="16" t="s">
        <v>528</v>
      </c>
      <c r="C37" s="16" t="s">
        <v>529</v>
      </c>
      <c r="D37" s="16" t="s">
        <v>530</v>
      </c>
      <c r="E37" s="16" t="s">
        <v>531</v>
      </c>
      <c r="F37" s="18" t="s">
        <v>532</v>
      </c>
      <c r="G37" s="16" t="s">
        <v>586</v>
      </c>
      <c r="H37" s="25" t="s">
        <v>603</v>
      </c>
      <c r="I37" s="25" t="s">
        <v>604</v>
      </c>
      <c r="J37" s="18" t="s">
        <v>541</v>
      </c>
      <c r="K37" s="16" t="s">
        <v>14</v>
      </c>
      <c r="L37" s="16" t="s">
        <v>537</v>
      </c>
      <c r="M37" s="16" t="s">
        <v>538</v>
      </c>
      <c r="N37" s="16">
        <v>4610047669</v>
      </c>
      <c r="O37" s="16">
        <v>4900049377</v>
      </c>
      <c r="P37" s="26">
        <v>7</v>
      </c>
      <c r="Q37" s="2">
        <f t="shared" si="19"/>
        <v>3555462.9432000001</v>
      </c>
      <c r="R37" s="3">
        <v>507923.27760000003</v>
      </c>
      <c r="S37" s="2">
        <v>3590.3</v>
      </c>
      <c r="T37" s="2">
        <v>5983.83</v>
      </c>
      <c r="U37" s="1">
        <v>2289.5</v>
      </c>
      <c r="V37" s="1">
        <v>2410</v>
      </c>
      <c r="W37" s="16">
        <v>8643.33</v>
      </c>
      <c r="X37" s="16">
        <v>18</v>
      </c>
      <c r="Y37" s="16">
        <v>0</v>
      </c>
      <c r="Z37" s="16">
        <v>0</v>
      </c>
      <c r="AA37" s="16">
        <v>0</v>
      </c>
      <c r="AB37" s="16">
        <v>0</v>
      </c>
      <c r="AC37" s="26">
        <v>7</v>
      </c>
      <c r="AD37" s="2">
        <f t="shared" si="0"/>
        <v>452377.8</v>
      </c>
      <c r="AE37" s="16">
        <f t="shared" si="1"/>
        <v>0</v>
      </c>
      <c r="AF37" s="27">
        <f t="shared" si="2"/>
        <v>0</v>
      </c>
      <c r="AG37" s="27">
        <f t="shared" si="3"/>
        <v>0</v>
      </c>
      <c r="AH37" s="28">
        <f t="shared" si="4"/>
        <v>0</v>
      </c>
      <c r="AI37" s="16">
        <f t="shared" si="5"/>
        <v>126</v>
      </c>
      <c r="AJ37" s="16">
        <f t="shared" si="6"/>
        <v>0</v>
      </c>
      <c r="AK37" s="16">
        <f t="shared" si="7"/>
        <v>0</v>
      </c>
      <c r="AL37" s="16">
        <f t="shared" si="8"/>
        <v>0</v>
      </c>
      <c r="AM37" s="16">
        <f t="shared" si="9"/>
        <v>0</v>
      </c>
      <c r="AN37" s="6">
        <f t="shared" si="10"/>
        <v>452377.8</v>
      </c>
      <c r="AO37" s="2">
        <f t="shared" si="11"/>
        <v>4007840.7431999999</v>
      </c>
      <c r="AP37" s="12">
        <f t="shared" si="12"/>
        <v>2.5399790982467596E-3</v>
      </c>
      <c r="AQ37" s="2">
        <f t="shared" si="13"/>
        <v>120235.22229599999</v>
      </c>
      <c r="AR37" s="30">
        <v>0</v>
      </c>
      <c r="AS37" s="30">
        <v>0</v>
      </c>
      <c r="AT37" s="12">
        <v>3.0000000000000001E-3</v>
      </c>
      <c r="AU37" s="2">
        <f t="shared" si="14"/>
        <v>142011.27369</v>
      </c>
      <c r="AV37" s="2">
        <f t="shared" si="15"/>
        <v>4149852.0168900001</v>
      </c>
      <c r="AW37" s="2">
        <f t="shared" si="16"/>
        <v>10121.590285097562</v>
      </c>
      <c r="BC37" s="21">
        <f t="shared" si="17"/>
        <v>592836.00241285714</v>
      </c>
      <c r="BD37" s="21">
        <f t="shared" si="18"/>
        <v>1445.9414692996518</v>
      </c>
      <c r="BE37" s="21">
        <f t="shared" si="20"/>
        <v>5988.2424486147183</v>
      </c>
      <c r="BF37" s="22">
        <f t="shared" si="21"/>
        <v>14.60546938686517</v>
      </c>
    </row>
    <row r="38" spans="1:58" s="7" customFormat="1" x14ac:dyDescent="0.35">
      <c r="A38" s="18">
        <v>36</v>
      </c>
      <c r="B38" s="16" t="s">
        <v>528</v>
      </c>
      <c r="C38" s="16" t="s">
        <v>529</v>
      </c>
      <c r="D38" s="16" t="s">
        <v>530</v>
      </c>
      <c r="E38" s="16" t="s">
        <v>531</v>
      </c>
      <c r="F38" s="18" t="s">
        <v>532</v>
      </c>
      <c r="G38" s="16" t="s">
        <v>586</v>
      </c>
      <c r="H38" s="25" t="s">
        <v>605</v>
      </c>
      <c r="I38" s="25" t="s">
        <v>47</v>
      </c>
      <c r="J38" s="18" t="s">
        <v>541</v>
      </c>
      <c r="K38" s="16" t="s">
        <v>14</v>
      </c>
      <c r="L38" s="16" t="s">
        <v>537</v>
      </c>
      <c r="M38" s="16" t="s">
        <v>538</v>
      </c>
      <c r="N38" s="16">
        <v>4610047669</v>
      </c>
      <c r="O38" s="16">
        <v>4900049377</v>
      </c>
      <c r="P38" s="26">
        <v>7</v>
      </c>
      <c r="Q38" s="2">
        <f t="shared" si="19"/>
        <v>3555462.9432000001</v>
      </c>
      <c r="R38" s="3">
        <v>507923.27760000003</v>
      </c>
      <c r="S38" s="2">
        <v>3590.3</v>
      </c>
      <c r="T38" s="2">
        <v>5983.83</v>
      </c>
      <c r="U38" s="1">
        <v>2289.5</v>
      </c>
      <c r="V38" s="1">
        <v>2410</v>
      </c>
      <c r="W38" s="16">
        <v>8643.33</v>
      </c>
      <c r="X38" s="16">
        <v>18</v>
      </c>
      <c r="Y38" s="16">
        <v>0</v>
      </c>
      <c r="Z38" s="16">
        <v>0</v>
      </c>
      <c r="AA38" s="16">
        <v>0</v>
      </c>
      <c r="AB38" s="16">
        <v>0</v>
      </c>
      <c r="AC38" s="26">
        <v>7</v>
      </c>
      <c r="AD38" s="2">
        <f t="shared" si="0"/>
        <v>452377.8</v>
      </c>
      <c r="AE38" s="16">
        <f t="shared" si="1"/>
        <v>0</v>
      </c>
      <c r="AF38" s="27">
        <f t="shared" si="2"/>
        <v>0</v>
      </c>
      <c r="AG38" s="27">
        <f t="shared" si="3"/>
        <v>0</v>
      </c>
      <c r="AH38" s="28">
        <f t="shared" si="4"/>
        <v>0</v>
      </c>
      <c r="AI38" s="16">
        <f t="shared" si="5"/>
        <v>126</v>
      </c>
      <c r="AJ38" s="16">
        <f t="shared" si="6"/>
        <v>0</v>
      </c>
      <c r="AK38" s="16">
        <f t="shared" si="7"/>
        <v>0</v>
      </c>
      <c r="AL38" s="16">
        <f t="shared" si="8"/>
        <v>0</v>
      </c>
      <c r="AM38" s="16">
        <f t="shared" si="9"/>
        <v>0</v>
      </c>
      <c r="AN38" s="6">
        <f t="shared" si="10"/>
        <v>452377.8</v>
      </c>
      <c r="AO38" s="2">
        <f t="shared" si="11"/>
        <v>4007840.7431999999</v>
      </c>
      <c r="AP38" s="12">
        <f t="shared" si="12"/>
        <v>2.5399790982467596E-3</v>
      </c>
      <c r="AQ38" s="2">
        <f t="shared" si="13"/>
        <v>120235.22229599999</v>
      </c>
      <c r="AR38" s="30">
        <v>0</v>
      </c>
      <c r="AS38" s="30">
        <v>0</v>
      </c>
      <c r="AT38" s="12">
        <v>3.0000000000000001E-3</v>
      </c>
      <c r="AU38" s="2">
        <f t="shared" si="14"/>
        <v>142011.27369</v>
      </c>
      <c r="AV38" s="2">
        <f t="shared" si="15"/>
        <v>4149852.0168900001</v>
      </c>
      <c r="AW38" s="2">
        <f t="shared" si="16"/>
        <v>10121.590285097562</v>
      </c>
      <c r="BC38" s="21">
        <f t="shared" si="17"/>
        <v>592836.00241285714</v>
      </c>
      <c r="BD38" s="21">
        <f t="shared" si="18"/>
        <v>1445.9414692996518</v>
      </c>
      <c r="BE38" s="21">
        <f t="shared" si="20"/>
        <v>5988.2424486147183</v>
      </c>
      <c r="BF38" s="22">
        <f t="shared" si="21"/>
        <v>14.60546938686517</v>
      </c>
    </row>
    <row r="39" spans="1:58" s="7" customFormat="1" x14ac:dyDescent="0.35">
      <c r="A39" s="18">
        <v>37</v>
      </c>
      <c r="B39" s="16" t="s">
        <v>528</v>
      </c>
      <c r="C39" s="16" t="s">
        <v>529</v>
      </c>
      <c r="D39" s="16" t="s">
        <v>530</v>
      </c>
      <c r="E39" s="16" t="s">
        <v>531</v>
      </c>
      <c r="F39" s="18" t="s">
        <v>532</v>
      </c>
      <c r="G39" s="16" t="s">
        <v>588</v>
      </c>
      <c r="H39" s="25" t="s">
        <v>606</v>
      </c>
      <c r="I39" s="25" t="s">
        <v>607</v>
      </c>
      <c r="J39" s="18" t="s">
        <v>541</v>
      </c>
      <c r="K39" s="16" t="s">
        <v>14</v>
      </c>
      <c r="L39" s="16" t="s">
        <v>537</v>
      </c>
      <c r="M39" s="16" t="s">
        <v>538</v>
      </c>
      <c r="N39" s="16">
        <v>4610047669</v>
      </c>
      <c r="O39" s="16">
        <v>4900049377</v>
      </c>
      <c r="P39" s="26">
        <v>7</v>
      </c>
      <c r="Q39" s="2">
        <f t="shared" si="19"/>
        <v>3555462.9432000001</v>
      </c>
      <c r="R39" s="3">
        <v>507923.27760000003</v>
      </c>
      <c r="S39" s="2">
        <v>3590.3</v>
      </c>
      <c r="T39" s="2">
        <v>5983.83</v>
      </c>
      <c r="U39" s="1">
        <v>2289.5</v>
      </c>
      <c r="V39" s="1">
        <v>2410</v>
      </c>
      <c r="W39" s="16">
        <v>8643.33</v>
      </c>
      <c r="X39" s="16">
        <v>18</v>
      </c>
      <c r="Y39" s="16">
        <v>0</v>
      </c>
      <c r="Z39" s="16">
        <v>0</v>
      </c>
      <c r="AA39" s="16">
        <v>0</v>
      </c>
      <c r="AB39" s="16">
        <v>0</v>
      </c>
      <c r="AC39" s="26">
        <v>7</v>
      </c>
      <c r="AD39" s="2">
        <f t="shared" si="0"/>
        <v>452377.8</v>
      </c>
      <c r="AE39" s="16">
        <f t="shared" si="1"/>
        <v>0</v>
      </c>
      <c r="AF39" s="27">
        <f t="shared" si="2"/>
        <v>0</v>
      </c>
      <c r="AG39" s="27">
        <f t="shared" si="3"/>
        <v>0</v>
      </c>
      <c r="AH39" s="28">
        <f t="shared" si="4"/>
        <v>0</v>
      </c>
      <c r="AI39" s="16">
        <f t="shared" si="5"/>
        <v>126</v>
      </c>
      <c r="AJ39" s="16">
        <f t="shared" si="6"/>
        <v>0</v>
      </c>
      <c r="AK39" s="16">
        <f t="shared" si="7"/>
        <v>0</v>
      </c>
      <c r="AL39" s="16">
        <f t="shared" si="8"/>
        <v>0</v>
      </c>
      <c r="AM39" s="16">
        <f t="shared" si="9"/>
        <v>0</v>
      </c>
      <c r="AN39" s="6">
        <f t="shared" si="10"/>
        <v>452377.8</v>
      </c>
      <c r="AO39" s="2">
        <f t="shared" si="11"/>
        <v>4007840.7431999999</v>
      </c>
      <c r="AP39" s="12">
        <f t="shared" si="12"/>
        <v>2.5399790982467596E-3</v>
      </c>
      <c r="AQ39" s="2">
        <f t="shared" si="13"/>
        <v>120235.22229599999</v>
      </c>
      <c r="AR39" s="30">
        <v>0</v>
      </c>
      <c r="AS39" s="30">
        <v>0</v>
      </c>
      <c r="AT39" s="12">
        <v>3.0000000000000001E-3</v>
      </c>
      <c r="AU39" s="2">
        <f t="shared" si="14"/>
        <v>142011.27369</v>
      </c>
      <c r="AV39" s="2">
        <f t="shared" si="15"/>
        <v>4149852.0168900001</v>
      </c>
      <c r="AW39" s="2">
        <f t="shared" si="16"/>
        <v>10121.590285097562</v>
      </c>
      <c r="BC39" s="21">
        <f t="shared" si="17"/>
        <v>592836.00241285714</v>
      </c>
      <c r="BD39" s="21">
        <f t="shared" si="18"/>
        <v>1445.9414692996518</v>
      </c>
      <c r="BE39" s="21">
        <f t="shared" si="20"/>
        <v>5988.2424486147183</v>
      </c>
      <c r="BF39" s="22">
        <f t="shared" si="21"/>
        <v>14.60546938686517</v>
      </c>
    </row>
    <row r="40" spans="1:58" s="7" customFormat="1" x14ac:dyDescent="0.35">
      <c r="A40" s="18">
        <v>38</v>
      </c>
      <c r="B40" s="16" t="s">
        <v>528</v>
      </c>
      <c r="C40" s="16" t="s">
        <v>529</v>
      </c>
      <c r="D40" s="16" t="s">
        <v>530</v>
      </c>
      <c r="E40" s="16" t="s">
        <v>531</v>
      </c>
      <c r="F40" s="18" t="s">
        <v>532</v>
      </c>
      <c r="G40" s="16" t="s">
        <v>586</v>
      </c>
      <c r="H40" s="25" t="s">
        <v>608</v>
      </c>
      <c r="I40" s="25" t="s">
        <v>609</v>
      </c>
      <c r="J40" s="18" t="s">
        <v>541</v>
      </c>
      <c r="K40" s="16" t="s">
        <v>14</v>
      </c>
      <c r="L40" s="16" t="s">
        <v>537</v>
      </c>
      <c r="M40" s="16" t="s">
        <v>538</v>
      </c>
      <c r="N40" s="16">
        <v>4610047669</v>
      </c>
      <c r="O40" s="16">
        <v>4900049377</v>
      </c>
      <c r="P40" s="26">
        <v>7</v>
      </c>
      <c r="Q40" s="2">
        <f t="shared" si="19"/>
        <v>3555462.9432000001</v>
      </c>
      <c r="R40" s="3">
        <v>507923.27760000003</v>
      </c>
      <c r="S40" s="2">
        <v>3590.3</v>
      </c>
      <c r="T40" s="2">
        <v>5983.83</v>
      </c>
      <c r="U40" s="1">
        <v>2289.5</v>
      </c>
      <c r="V40" s="1">
        <v>2410</v>
      </c>
      <c r="W40" s="16">
        <v>8643.33</v>
      </c>
      <c r="X40" s="16">
        <v>18</v>
      </c>
      <c r="Y40" s="16">
        <v>0</v>
      </c>
      <c r="Z40" s="16">
        <v>0</v>
      </c>
      <c r="AA40" s="16">
        <v>0</v>
      </c>
      <c r="AB40" s="16">
        <v>0</v>
      </c>
      <c r="AC40" s="26">
        <v>7</v>
      </c>
      <c r="AD40" s="2">
        <f t="shared" si="0"/>
        <v>452377.8</v>
      </c>
      <c r="AE40" s="16">
        <f t="shared" si="1"/>
        <v>0</v>
      </c>
      <c r="AF40" s="27">
        <f t="shared" si="2"/>
        <v>0</v>
      </c>
      <c r="AG40" s="27">
        <f t="shared" si="3"/>
        <v>0</v>
      </c>
      <c r="AH40" s="28">
        <f t="shared" si="4"/>
        <v>0</v>
      </c>
      <c r="AI40" s="16">
        <f t="shared" si="5"/>
        <v>126</v>
      </c>
      <c r="AJ40" s="16">
        <f t="shared" si="6"/>
        <v>0</v>
      </c>
      <c r="AK40" s="16">
        <f t="shared" si="7"/>
        <v>0</v>
      </c>
      <c r="AL40" s="16">
        <f t="shared" si="8"/>
        <v>0</v>
      </c>
      <c r="AM40" s="16">
        <f t="shared" si="9"/>
        <v>0</v>
      </c>
      <c r="AN40" s="6">
        <f t="shared" si="10"/>
        <v>452377.8</v>
      </c>
      <c r="AO40" s="2">
        <f t="shared" si="11"/>
        <v>4007840.7431999999</v>
      </c>
      <c r="AP40" s="12">
        <f t="shared" si="12"/>
        <v>2.5399790982467596E-3</v>
      </c>
      <c r="AQ40" s="2">
        <f t="shared" si="13"/>
        <v>120235.22229599999</v>
      </c>
      <c r="AR40" s="30">
        <v>0</v>
      </c>
      <c r="AS40" s="30">
        <v>0</v>
      </c>
      <c r="AT40" s="12">
        <v>3.0000000000000001E-3</v>
      </c>
      <c r="AU40" s="2">
        <f t="shared" si="14"/>
        <v>142011.27369</v>
      </c>
      <c r="AV40" s="2">
        <f t="shared" si="15"/>
        <v>4149852.0168900001</v>
      </c>
      <c r="AW40" s="2">
        <f t="shared" si="16"/>
        <v>10121.590285097562</v>
      </c>
      <c r="BC40" s="21">
        <f t="shared" si="17"/>
        <v>592836.00241285714</v>
      </c>
      <c r="BD40" s="21">
        <f t="shared" si="18"/>
        <v>1445.9414692996518</v>
      </c>
      <c r="BE40" s="21">
        <f t="shared" si="20"/>
        <v>5988.2424486147183</v>
      </c>
      <c r="BF40" s="22">
        <f t="shared" si="21"/>
        <v>14.60546938686517</v>
      </c>
    </row>
    <row r="41" spans="1:58" s="7" customFormat="1" x14ac:dyDescent="0.35">
      <c r="A41" s="18">
        <v>39</v>
      </c>
      <c r="B41" s="16" t="s">
        <v>528</v>
      </c>
      <c r="C41" s="16" t="s">
        <v>529</v>
      </c>
      <c r="D41" s="16" t="s">
        <v>530</v>
      </c>
      <c r="E41" s="16" t="s">
        <v>531</v>
      </c>
      <c r="F41" s="18" t="s">
        <v>532</v>
      </c>
      <c r="G41" s="16" t="s">
        <v>586</v>
      </c>
      <c r="H41" s="25" t="s">
        <v>610</v>
      </c>
      <c r="I41" s="25" t="s">
        <v>611</v>
      </c>
      <c r="J41" s="18" t="s">
        <v>541</v>
      </c>
      <c r="K41" s="16" t="s">
        <v>14</v>
      </c>
      <c r="L41" s="16" t="s">
        <v>537</v>
      </c>
      <c r="M41" s="16" t="s">
        <v>538</v>
      </c>
      <c r="N41" s="16">
        <v>4610047669</v>
      </c>
      <c r="O41" s="16">
        <v>4900049377</v>
      </c>
      <c r="P41" s="26">
        <v>7</v>
      </c>
      <c r="Q41" s="2">
        <f t="shared" si="19"/>
        <v>3555462.9432000001</v>
      </c>
      <c r="R41" s="3">
        <v>507923.27760000003</v>
      </c>
      <c r="S41" s="2">
        <v>3590.3</v>
      </c>
      <c r="T41" s="2">
        <v>5983.83</v>
      </c>
      <c r="U41" s="1">
        <v>2289.5</v>
      </c>
      <c r="V41" s="1">
        <v>2410</v>
      </c>
      <c r="W41" s="16">
        <v>8643.33</v>
      </c>
      <c r="X41" s="16">
        <v>18</v>
      </c>
      <c r="Y41" s="16">
        <v>0</v>
      </c>
      <c r="Z41" s="16">
        <v>0</v>
      </c>
      <c r="AA41" s="16">
        <v>0</v>
      </c>
      <c r="AB41" s="16">
        <v>0</v>
      </c>
      <c r="AC41" s="26">
        <v>7</v>
      </c>
      <c r="AD41" s="2">
        <f t="shared" si="0"/>
        <v>452377.8</v>
      </c>
      <c r="AE41" s="16">
        <f t="shared" si="1"/>
        <v>0</v>
      </c>
      <c r="AF41" s="27">
        <f t="shared" si="2"/>
        <v>0</v>
      </c>
      <c r="AG41" s="27">
        <f t="shared" si="3"/>
        <v>0</v>
      </c>
      <c r="AH41" s="28">
        <f t="shared" si="4"/>
        <v>0</v>
      </c>
      <c r="AI41" s="16">
        <f t="shared" si="5"/>
        <v>126</v>
      </c>
      <c r="AJ41" s="16">
        <f t="shared" si="6"/>
        <v>0</v>
      </c>
      <c r="AK41" s="16">
        <f t="shared" si="7"/>
        <v>0</v>
      </c>
      <c r="AL41" s="16">
        <f t="shared" si="8"/>
        <v>0</v>
      </c>
      <c r="AM41" s="16">
        <f t="shared" si="9"/>
        <v>0</v>
      </c>
      <c r="AN41" s="6">
        <f t="shared" si="10"/>
        <v>452377.8</v>
      </c>
      <c r="AO41" s="2">
        <f t="shared" si="11"/>
        <v>4007840.7431999999</v>
      </c>
      <c r="AP41" s="12">
        <f t="shared" si="12"/>
        <v>2.5399790982467596E-3</v>
      </c>
      <c r="AQ41" s="2">
        <f t="shared" si="13"/>
        <v>120235.22229599999</v>
      </c>
      <c r="AR41" s="30">
        <v>0</v>
      </c>
      <c r="AS41" s="30">
        <v>0</v>
      </c>
      <c r="AT41" s="12">
        <v>3.0000000000000001E-3</v>
      </c>
      <c r="AU41" s="2">
        <f t="shared" si="14"/>
        <v>142011.27369</v>
      </c>
      <c r="AV41" s="2">
        <f t="shared" si="15"/>
        <v>4149852.0168900001</v>
      </c>
      <c r="AW41" s="2">
        <f t="shared" si="16"/>
        <v>10121.590285097562</v>
      </c>
      <c r="BC41" s="21">
        <f t="shared" si="17"/>
        <v>592836.00241285714</v>
      </c>
      <c r="BD41" s="21">
        <f t="shared" si="18"/>
        <v>1445.9414692996518</v>
      </c>
      <c r="BE41" s="21">
        <f t="shared" si="20"/>
        <v>5988.2424486147183</v>
      </c>
      <c r="BF41" s="22">
        <f t="shared" si="21"/>
        <v>14.60546938686517</v>
      </c>
    </row>
    <row r="42" spans="1:58" s="7" customFormat="1" x14ac:dyDescent="0.35">
      <c r="A42" s="18">
        <v>40</v>
      </c>
      <c r="B42" s="16" t="s">
        <v>528</v>
      </c>
      <c r="C42" s="16" t="s">
        <v>579</v>
      </c>
      <c r="D42" s="16" t="s">
        <v>530</v>
      </c>
      <c r="E42" s="16" t="s">
        <v>531</v>
      </c>
      <c r="F42" s="18" t="s">
        <v>553</v>
      </c>
      <c r="G42" s="16" t="s">
        <v>580</v>
      </c>
      <c r="H42" s="25" t="s">
        <v>612</v>
      </c>
      <c r="I42" s="25" t="s">
        <v>149</v>
      </c>
      <c r="J42" s="18" t="s">
        <v>541</v>
      </c>
      <c r="K42" s="16" t="s">
        <v>99</v>
      </c>
      <c r="L42" s="16" t="s">
        <v>583</v>
      </c>
      <c r="M42" s="16" t="s">
        <v>538</v>
      </c>
      <c r="N42" s="16">
        <v>4610047669</v>
      </c>
      <c r="O42" s="16">
        <v>4900049375</v>
      </c>
      <c r="P42" s="26">
        <v>7</v>
      </c>
      <c r="Q42" s="2">
        <f t="shared" si="19"/>
        <v>5131487.0828900002</v>
      </c>
      <c r="R42" s="3">
        <v>733069.58327000006</v>
      </c>
      <c r="S42" s="2">
        <v>3590.3</v>
      </c>
      <c r="T42" s="2">
        <v>5983.83</v>
      </c>
      <c r="U42" s="1">
        <v>2289.5</v>
      </c>
      <c r="V42" s="1">
        <v>2410</v>
      </c>
      <c r="W42" s="16">
        <v>8643.33</v>
      </c>
      <c r="X42" s="16">
        <v>0</v>
      </c>
      <c r="Y42" s="16">
        <v>0</v>
      </c>
      <c r="Z42" s="16">
        <v>18</v>
      </c>
      <c r="AA42" s="16">
        <v>0</v>
      </c>
      <c r="AB42" s="16">
        <v>0</v>
      </c>
      <c r="AC42" s="26">
        <v>7</v>
      </c>
      <c r="AD42" s="2">
        <f t="shared" si="0"/>
        <v>0</v>
      </c>
      <c r="AE42" s="16">
        <f t="shared" si="1"/>
        <v>753962.58000000007</v>
      </c>
      <c r="AF42" s="27">
        <f t="shared" si="2"/>
        <v>0</v>
      </c>
      <c r="AG42" s="27">
        <f t="shared" si="3"/>
        <v>0</v>
      </c>
      <c r="AH42" s="28">
        <f t="shared" si="4"/>
        <v>0</v>
      </c>
      <c r="AI42" s="16">
        <f t="shared" si="5"/>
        <v>0</v>
      </c>
      <c r="AJ42" s="16">
        <f t="shared" si="6"/>
        <v>126</v>
      </c>
      <c r="AK42" s="16">
        <f t="shared" si="7"/>
        <v>0</v>
      </c>
      <c r="AL42" s="16">
        <f t="shared" si="8"/>
        <v>0</v>
      </c>
      <c r="AM42" s="16">
        <f t="shared" si="9"/>
        <v>0</v>
      </c>
      <c r="AN42" s="6">
        <f t="shared" si="10"/>
        <v>753962.58000000007</v>
      </c>
      <c r="AO42" s="2">
        <f t="shared" si="11"/>
        <v>5885449.6628900003</v>
      </c>
      <c r="AP42" s="12">
        <f t="shared" si="12"/>
        <v>3.7299184487027048E-3</v>
      </c>
      <c r="AQ42" s="2">
        <f t="shared" si="13"/>
        <v>176563.4898867</v>
      </c>
      <c r="AR42" s="30">
        <f t="shared" ref="AR42:AR44" si="23">$BA$2</f>
        <v>100000</v>
      </c>
      <c r="AS42" s="30">
        <v>0</v>
      </c>
      <c r="AT42" s="12">
        <v>3.0000000000000001E-3</v>
      </c>
      <c r="AU42" s="2">
        <f t="shared" si="14"/>
        <v>142011.27369</v>
      </c>
      <c r="AV42" s="2">
        <f t="shared" si="15"/>
        <v>6127460.9365800004</v>
      </c>
      <c r="AW42" s="2">
        <f t="shared" si="16"/>
        <v>14945.026674585368</v>
      </c>
      <c r="BC42" s="21">
        <f t="shared" si="17"/>
        <v>875351.56236857153</v>
      </c>
      <c r="BD42" s="21">
        <f t="shared" si="18"/>
        <v>2135.0038106550523</v>
      </c>
      <c r="BE42" s="21">
        <f t="shared" si="20"/>
        <v>8841.9349734199131</v>
      </c>
      <c r="BF42" s="22">
        <f t="shared" si="21"/>
        <v>21.565695057121744</v>
      </c>
    </row>
    <row r="43" spans="1:58" s="7" customFormat="1" x14ac:dyDescent="0.35">
      <c r="A43" s="18">
        <v>41</v>
      </c>
      <c r="B43" s="16" t="s">
        <v>528</v>
      </c>
      <c r="C43" s="16" t="s">
        <v>579</v>
      </c>
      <c r="D43" s="16" t="s">
        <v>530</v>
      </c>
      <c r="E43" s="16" t="s">
        <v>531</v>
      </c>
      <c r="F43" s="18" t="s">
        <v>553</v>
      </c>
      <c r="G43" s="16" t="s">
        <v>580</v>
      </c>
      <c r="H43" s="25" t="s">
        <v>613</v>
      </c>
      <c r="I43" s="25" t="s">
        <v>614</v>
      </c>
      <c r="J43" s="18" t="s">
        <v>541</v>
      </c>
      <c r="K43" s="16" t="s">
        <v>14</v>
      </c>
      <c r="L43" s="16" t="s">
        <v>583</v>
      </c>
      <c r="M43" s="16" t="s">
        <v>538</v>
      </c>
      <c r="N43" s="16">
        <v>4610047669</v>
      </c>
      <c r="O43" s="16">
        <v>4900049375</v>
      </c>
      <c r="P43" s="26">
        <v>7</v>
      </c>
      <c r="Q43" s="2">
        <f t="shared" si="19"/>
        <v>3555462.9432000001</v>
      </c>
      <c r="R43" s="3">
        <v>507923.27760000003</v>
      </c>
      <c r="S43" s="2">
        <v>3590.3</v>
      </c>
      <c r="T43" s="2">
        <v>5983.83</v>
      </c>
      <c r="U43" s="1">
        <v>2289.5</v>
      </c>
      <c r="V43" s="1">
        <v>2410</v>
      </c>
      <c r="W43" s="16">
        <v>8643.33</v>
      </c>
      <c r="X43" s="16">
        <v>0</v>
      </c>
      <c r="Y43" s="16">
        <v>0</v>
      </c>
      <c r="Z43" s="16">
        <v>18</v>
      </c>
      <c r="AA43" s="16">
        <v>0</v>
      </c>
      <c r="AB43" s="16">
        <v>0</v>
      </c>
      <c r="AC43" s="26">
        <v>7</v>
      </c>
      <c r="AD43" s="2">
        <f t="shared" si="0"/>
        <v>0</v>
      </c>
      <c r="AE43" s="16">
        <f t="shared" si="1"/>
        <v>753962.58000000007</v>
      </c>
      <c r="AF43" s="27">
        <f t="shared" si="2"/>
        <v>0</v>
      </c>
      <c r="AG43" s="27">
        <f t="shared" si="3"/>
        <v>0</v>
      </c>
      <c r="AH43" s="28">
        <f t="shared" si="4"/>
        <v>0</v>
      </c>
      <c r="AI43" s="16">
        <f t="shared" si="5"/>
        <v>0</v>
      </c>
      <c r="AJ43" s="16">
        <f t="shared" si="6"/>
        <v>126</v>
      </c>
      <c r="AK43" s="16">
        <f t="shared" si="7"/>
        <v>0</v>
      </c>
      <c r="AL43" s="16">
        <f t="shared" si="8"/>
        <v>0</v>
      </c>
      <c r="AM43" s="16">
        <f t="shared" si="9"/>
        <v>0</v>
      </c>
      <c r="AN43" s="6">
        <f t="shared" si="10"/>
        <v>753962.58000000007</v>
      </c>
      <c r="AO43" s="2">
        <f t="shared" si="11"/>
        <v>4309425.5231999997</v>
      </c>
      <c r="AP43" s="12">
        <f t="shared" si="12"/>
        <v>2.7311092071087527E-3</v>
      </c>
      <c r="AQ43" s="2">
        <f t="shared" si="13"/>
        <v>129282.76569599999</v>
      </c>
      <c r="AR43" s="30">
        <f t="shared" si="23"/>
        <v>100000</v>
      </c>
      <c r="AS43" s="30">
        <v>0</v>
      </c>
      <c r="AT43" s="12">
        <v>3.0000000000000001E-3</v>
      </c>
      <c r="AU43" s="2">
        <f t="shared" si="14"/>
        <v>142011.27369</v>
      </c>
      <c r="AV43" s="2">
        <f t="shared" si="15"/>
        <v>4551436.7968899999</v>
      </c>
      <c r="AW43" s="2">
        <f t="shared" si="16"/>
        <v>11101.065358268292</v>
      </c>
      <c r="BC43" s="21">
        <f t="shared" si="17"/>
        <v>650205.25669857138</v>
      </c>
      <c r="BD43" s="21">
        <f t="shared" si="18"/>
        <v>1585.866479752613</v>
      </c>
      <c r="BE43" s="21">
        <f t="shared" si="20"/>
        <v>6567.7298656421353</v>
      </c>
      <c r="BF43" s="22">
        <f t="shared" si="21"/>
        <v>16.018853330834478</v>
      </c>
    </row>
    <row r="44" spans="1:58" s="7" customFormat="1" x14ac:dyDescent="0.35">
      <c r="A44" s="18">
        <v>42</v>
      </c>
      <c r="B44" s="16" t="s">
        <v>528</v>
      </c>
      <c r="C44" s="16" t="s">
        <v>579</v>
      </c>
      <c r="D44" s="16" t="s">
        <v>530</v>
      </c>
      <c r="E44" s="16" t="s">
        <v>531</v>
      </c>
      <c r="F44" s="18" t="s">
        <v>553</v>
      </c>
      <c r="G44" s="16" t="s">
        <v>580</v>
      </c>
      <c r="H44" s="25" t="s">
        <v>615</v>
      </c>
      <c r="I44" s="25" t="s">
        <v>335</v>
      </c>
      <c r="J44" s="18" t="s">
        <v>541</v>
      </c>
      <c r="K44" s="16" t="s">
        <v>14</v>
      </c>
      <c r="L44" s="16" t="s">
        <v>583</v>
      </c>
      <c r="M44" s="16" t="s">
        <v>538</v>
      </c>
      <c r="N44" s="16">
        <v>4610047669</v>
      </c>
      <c r="O44" s="16">
        <v>4900049375</v>
      </c>
      <c r="P44" s="26">
        <v>7</v>
      </c>
      <c r="Q44" s="2">
        <f t="shared" si="19"/>
        <v>3555462.9432000001</v>
      </c>
      <c r="R44" s="3">
        <v>507923.27760000003</v>
      </c>
      <c r="S44" s="2">
        <v>3590.3</v>
      </c>
      <c r="T44" s="2">
        <v>5983.83</v>
      </c>
      <c r="U44" s="1">
        <v>2289.5</v>
      </c>
      <c r="V44" s="1">
        <v>2410</v>
      </c>
      <c r="W44" s="16">
        <v>8643.33</v>
      </c>
      <c r="X44" s="16">
        <v>0</v>
      </c>
      <c r="Y44" s="16">
        <v>0</v>
      </c>
      <c r="Z44" s="16">
        <v>18</v>
      </c>
      <c r="AA44" s="16">
        <v>0</v>
      </c>
      <c r="AB44" s="16">
        <v>0</v>
      </c>
      <c r="AC44" s="26">
        <v>7</v>
      </c>
      <c r="AD44" s="2">
        <f t="shared" si="0"/>
        <v>0</v>
      </c>
      <c r="AE44" s="16">
        <f t="shared" si="1"/>
        <v>753962.58000000007</v>
      </c>
      <c r="AF44" s="27">
        <f t="shared" si="2"/>
        <v>0</v>
      </c>
      <c r="AG44" s="27">
        <f t="shared" si="3"/>
        <v>0</v>
      </c>
      <c r="AH44" s="28">
        <f t="shared" si="4"/>
        <v>0</v>
      </c>
      <c r="AI44" s="16">
        <f t="shared" si="5"/>
        <v>0</v>
      </c>
      <c r="AJ44" s="16">
        <f t="shared" si="6"/>
        <v>126</v>
      </c>
      <c r="AK44" s="16">
        <f t="shared" si="7"/>
        <v>0</v>
      </c>
      <c r="AL44" s="16">
        <f t="shared" si="8"/>
        <v>0</v>
      </c>
      <c r="AM44" s="16">
        <f t="shared" si="9"/>
        <v>0</v>
      </c>
      <c r="AN44" s="6">
        <f t="shared" si="10"/>
        <v>753962.58000000007</v>
      </c>
      <c r="AO44" s="2">
        <f t="shared" si="11"/>
        <v>4309425.5231999997</v>
      </c>
      <c r="AP44" s="12">
        <f t="shared" si="12"/>
        <v>2.7311092071087527E-3</v>
      </c>
      <c r="AQ44" s="2">
        <f t="shared" si="13"/>
        <v>129282.76569599999</v>
      </c>
      <c r="AR44" s="30">
        <f t="shared" si="23"/>
        <v>100000</v>
      </c>
      <c r="AS44" s="30">
        <v>0</v>
      </c>
      <c r="AT44" s="12">
        <v>3.0000000000000001E-3</v>
      </c>
      <c r="AU44" s="2">
        <f t="shared" si="14"/>
        <v>142011.27369</v>
      </c>
      <c r="AV44" s="2">
        <f t="shared" si="15"/>
        <v>4551436.7968899999</v>
      </c>
      <c r="AW44" s="2">
        <f t="shared" si="16"/>
        <v>11101.065358268292</v>
      </c>
      <c r="BC44" s="21">
        <f t="shared" si="17"/>
        <v>650205.25669857138</v>
      </c>
      <c r="BD44" s="21">
        <f t="shared" si="18"/>
        <v>1585.866479752613</v>
      </c>
      <c r="BE44" s="21">
        <f t="shared" si="20"/>
        <v>6567.7298656421353</v>
      </c>
      <c r="BF44" s="22">
        <f t="shared" si="21"/>
        <v>16.018853330834478</v>
      </c>
    </row>
    <row r="45" spans="1:58" s="7" customFormat="1" x14ac:dyDescent="0.35">
      <c r="A45" s="18">
        <v>43</v>
      </c>
      <c r="B45" s="16" t="s">
        <v>528</v>
      </c>
      <c r="C45" s="16" t="s">
        <v>529</v>
      </c>
      <c r="D45" s="16" t="s">
        <v>530</v>
      </c>
      <c r="E45" s="16" t="s">
        <v>531</v>
      </c>
      <c r="F45" s="18" t="s">
        <v>553</v>
      </c>
      <c r="G45" s="16" t="s">
        <v>554</v>
      </c>
      <c r="H45" s="25" t="s">
        <v>616</v>
      </c>
      <c r="I45" s="25" t="s">
        <v>617</v>
      </c>
      <c r="J45" s="18" t="s">
        <v>541</v>
      </c>
      <c r="K45" s="16" t="s">
        <v>14</v>
      </c>
      <c r="L45" s="16" t="s">
        <v>556</v>
      </c>
      <c r="M45" s="16" t="s">
        <v>538</v>
      </c>
      <c r="N45" s="16">
        <v>4610047669</v>
      </c>
      <c r="O45" s="16">
        <v>4900049375</v>
      </c>
      <c r="P45" s="26">
        <v>7</v>
      </c>
      <c r="Q45" s="2">
        <f t="shared" si="19"/>
        <v>3555462.9432000001</v>
      </c>
      <c r="R45" s="3">
        <v>507923.27760000003</v>
      </c>
      <c r="S45" s="2">
        <v>3590.3</v>
      </c>
      <c r="T45" s="2">
        <v>5983.83</v>
      </c>
      <c r="U45" s="1">
        <v>2289.5</v>
      </c>
      <c r="V45" s="1">
        <v>2410</v>
      </c>
      <c r="W45" s="16">
        <v>8643.33</v>
      </c>
      <c r="X45" s="16">
        <v>18</v>
      </c>
      <c r="Y45" s="16">
        <v>0</v>
      </c>
      <c r="Z45" s="16">
        <v>0</v>
      </c>
      <c r="AA45" s="16">
        <v>0</v>
      </c>
      <c r="AB45" s="16">
        <v>0</v>
      </c>
      <c r="AC45" s="26">
        <v>7</v>
      </c>
      <c r="AD45" s="2">
        <f t="shared" si="0"/>
        <v>452377.8</v>
      </c>
      <c r="AE45" s="16">
        <f t="shared" si="1"/>
        <v>0</v>
      </c>
      <c r="AF45" s="27">
        <f t="shared" si="2"/>
        <v>0</v>
      </c>
      <c r="AG45" s="27">
        <f t="shared" si="3"/>
        <v>0</v>
      </c>
      <c r="AH45" s="28">
        <f t="shared" si="4"/>
        <v>0</v>
      </c>
      <c r="AI45" s="16">
        <f t="shared" si="5"/>
        <v>126</v>
      </c>
      <c r="AJ45" s="16">
        <f t="shared" si="6"/>
        <v>0</v>
      </c>
      <c r="AK45" s="16">
        <f t="shared" si="7"/>
        <v>0</v>
      </c>
      <c r="AL45" s="16">
        <f t="shared" si="8"/>
        <v>0</v>
      </c>
      <c r="AM45" s="16">
        <f t="shared" si="9"/>
        <v>0</v>
      </c>
      <c r="AN45" s="6">
        <f t="shared" si="10"/>
        <v>452377.8</v>
      </c>
      <c r="AO45" s="2">
        <f t="shared" si="11"/>
        <v>4007840.7431999999</v>
      </c>
      <c r="AP45" s="12">
        <f t="shared" si="12"/>
        <v>2.5399790982467596E-3</v>
      </c>
      <c r="AQ45" s="2">
        <f t="shared" si="13"/>
        <v>120235.22229599999</v>
      </c>
      <c r="AR45" s="30">
        <v>0</v>
      </c>
      <c r="AS45" s="30">
        <v>0</v>
      </c>
      <c r="AT45" s="12">
        <v>3.0000000000000001E-3</v>
      </c>
      <c r="AU45" s="2">
        <f t="shared" si="14"/>
        <v>142011.27369</v>
      </c>
      <c r="AV45" s="2">
        <f t="shared" si="15"/>
        <v>4149852.0168900001</v>
      </c>
      <c r="AW45" s="2">
        <f t="shared" si="16"/>
        <v>10121.590285097562</v>
      </c>
      <c r="BC45" s="21">
        <f t="shared" si="17"/>
        <v>592836.00241285714</v>
      </c>
      <c r="BD45" s="21">
        <f t="shared" si="18"/>
        <v>1445.9414692996518</v>
      </c>
      <c r="BE45" s="21">
        <f t="shared" si="20"/>
        <v>5988.2424486147183</v>
      </c>
      <c r="BF45" s="22">
        <f t="shared" si="21"/>
        <v>14.60546938686517</v>
      </c>
    </row>
    <row r="46" spans="1:58" s="7" customFormat="1" x14ac:dyDescent="0.35">
      <c r="A46" s="18">
        <v>44</v>
      </c>
      <c r="B46" s="16" t="s">
        <v>528</v>
      </c>
      <c r="C46" s="16" t="s">
        <v>529</v>
      </c>
      <c r="D46" s="16" t="s">
        <v>530</v>
      </c>
      <c r="E46" s="16" t="s">
        <v>531</v>
      </c>
      <c r="F46" s="18" t="s">
        <v>553</v>
      </c>
      <c r="G46" s="16" t="s">
        <v>554</v>
      </c>
      <c r="H46" s="25" t="s">
        <v>618</v>
      </c>
      <c r="I46" s="25" t="s">
        <v>45</v>
      </c>
      <c r="J46" s="18" t="s">
        <v>541</v>
      </c>
      <c r="K46" s="16" t="s">
        <v>14</v>
      </c>
      <c r="L46" s="16" t="s">
        <v>556</v>
      </c>
      <c r="M46" s="16" t="s">
        <v>538</v>
      </c>
      <c r="N46" s="16">
        <v>4610047669</v>
      </c>
      <c r="O46" s="16">
        <v>4900049375</v>
      </c>
      <c r="P46" s="26">
        <v>7</v>
      </c>
      <c r="Q46" s="2">
        <f t="shared" si="19"/>
        <v>3555462.9432000001</v>
      </c>
      <c r="R46" s="3">
        <v>507923.27760000003</v>
      </c>
      <c r="S46" s="2">
        <v>3590.3</v>
      </c>
      <c r="T46" s="2">
        <v>5983.83</v>
      </c>
      <c r="U46" s="1">
        <v>2289.5</v>
      </c>
      <c r="V46" s="1">
        <v>2410</v>
      </c>
      <c r="W46" s="16">
        <v>8643.33</v>
      </c>
      <c r="X46" s="16">
        <v>18</v>
      </c>
      <c r="Y46" s="16">
        <v>0</v>
      </c>
      <c r="Z46" s="16">
        <v>0</v>
      </c>
      <c r="AA46" s="16">
        <v>0</v>
      </c>
      <c r="AB46" s="16">
        <v>0</v>
      </c>
      <c r="AC46" s="26">
        <v>7</v>
      </c>
      <c r="AD46" s="2">
        <f t="shared" si="0"/>
        <v>452377.8</v>
      </c>
      <c r="AE46" s="16">
        <f t="shared" si="1"/>
        <v>0</v>
      </c>
      <c r="AF46" s="27">
        <f t="shared" si="2"/>
        <v>0</v>
      </c>
      <c r="AG46" s="27">
        <f t="shared" si="3"/>
        <v>0</v>
      </c>
      <c r="AH46" s="28">
        <f t="shared" si="4"/>
        <v>0</v>
      </c>
      <c r="AI46" s="16">
        <f t="shared" si="5"/>
        <v>126</v>
      </c>
      <c r="AJ46" s="16">
        <f t="shared" si="6"/>
        <v>0</v>
      </c>
      <c r="AK46" s="16">
        <f t="shared" si="7"/>
        <v>0</v>
      </c>
      <c r="AL46" s="16">
        <f t="shared" si="8"/>
        <v>0</v>
      </c>
      <c r="AM46" s="16">
        <f t="shared" si="9"/>
        <v>0</v>
      </c>
      <c r="AN46" s="6">
        <f t="shared" si="10"/>
        <v>452377.8</v>
      </c>
      <c r="AO46" s="2">
        <f t="shared" si="11"/>
        <v>4007840.7431999999</v>
      </c>
      <c r="AP46" s="12">
        <f t="shared" si="12"/>
        <v>2.5399790982467596E-3</v>
      </c>
      <c r="AQ46" s="2">
        <f t="shared" si="13"/>
        <v>120235.22229599999</v>
      </c>
      <c r="AR46" s="30">
        <v>0</v>
      </c>
      <c r="AS46" s="30">
        <v>0</v>
      </c>
      <c r="AT46" s="12">
        <v>3.0000000000000001E-3</v>
      </c>
      <c r="AU46" s="2">
        <f t="shared" si="14"/>
        <v>142011.27369</v>
      </c>
      <c r="AV46" s="2">
        <f t="shared" si="15"/>
        <v>4149852.0168900001</v>
      </c>
      <c r="AW46" s="2">
        <f t="shared" si="16"/>
        <v>10121.590285097562</v>
      </c>
      <c r="BC46" s="21">
        <f t="shared" si="17"/>
        <v>592836.00241285714</v>
      </c>
      <c r="BD46" s="21">
        <f t="shared" si="18"/>
        <v>1445.9414692996518</v>
      </c>
      <c r="BE46" s="21">
        <f t="shared" si="20"/>
        <v>5988.2424486147183</v>
      </c>
      <c r="BF46" s="22">
        <f t="shared" si="21"/>
        <v>14.60546938686517</v>
      </c>
    </row>
    <row r="47" spans="1:58" s="7" customFormat="1" x14ac:dyDescent="0.35">
      <c r="A47" s="18">
        <v>45</v>
      </c>
      <c r="B47" s="16" t="s">
        <v>528</v>
      </c>
      <c r="C47" s="16" t="s">
        <v>529</v>
      </c>
      <c r="D47" s="16" t="s">
        <v>530</v>
      </c>
      <c r="E47" s="16" t="s">
        <v>531</v>
      </c>
      <c r="F47" s="18" t="s">
        <v>532</v>
      </c>
      <c r="G47" s="16" t="s">
        <v>619</v>
      </c>
      <c r="H47" s="25" t="s">
        <v>620</v>
      </c>
      <c r="I47" s="25" t="s">
        <v>121</v>
      </c>
      <c r="J47" s="18" t="s">
        <v>541</v>
      </c>
      <c r="K47" s="16" t="s">
        <v>621</v>
      </c>
      <c r="L47" s="16" t="s">
        <v>537</v>
      </c>
      <c r="M47" s="16" t="s">
        <v>538</v>
      </c>
      <c r="N47" s="16">
        <v>4610047669</v>
      </c>
      <c r="O47" s="16">
        <v>4900049377</v>
      </c>
      <c r="P47" s="26">
        <v>7</v>
      </c>
      <c r="Q47" s="2">
        <f t="shared" si="19"/>
        <v>3555469.9432000001</v>
      </c>
      <c r="R47" s="3">
        <v>507924.27760000003</v>
      </c>
      <c r="S47" s="2">
        <v>3590.3</v>
      </c>
      <c r="T47" s="2">
        <v>5983.83</v>
      </c>
      <c r="U47" s="1">
        <v>2289.5</v>
      </c>
      <c r="V47" s="1">
        <v>2410</v>
      </c>
      <c r="W47" s="16">
        <v>8643.33</v>
      </c>
      <c r="X47" s="16">
        <v>18</v>
      </c>
      <c r="Y47" s="16">
        <v>0</v>
      </c>
      <c r="Z47" s="16">
        <v>0</v>
      </c>
      <c r="AA47" s="16">
        <v>18</v>
      </c>
      <c r="AB47" s="16">
        <v>0</v>
      </c>
      <c r="AC47" s="26">
        <v>7</v>
      </c>
      <c r="AD47" s="2">
        <f t="shared" si="0"/>
        <v>452377.8</v>
      </c>
      <c r="AE47" s="16">
        <f t="shared" si="1"/>
        <v>0</v>
      </c>
      <c r="AF47" s="27">
        <f t="shared" si="2"/>
        <v>0</v>
      </c>
      <c r="AG47" s="27">
        <f t="shared" si="3"/>
        <v>303660</v>
      </c>
      <c r="AH47" s="28">
        <f t="shared" si="4"/>
        <v>0</v>
      </c>
      <c r="AI47" s="16">
        <f t="shared" si="5"/>
        <v>126</v>
      </c>
      <c r="AJ47" s="16">
        <f t="shared" si="6"/>
        <v>0</v>
      </c>
      <c r="AK47" s="16">
        <f t="shared" si="7"/>
        <v>0</v>
      </c>
      <c r="AL47" s="16">
        <f t="shared" si="8"/>
        <v>126</v>
      </c>
      <c r="AM47" s="16">
        <f t="shared" si="9"/>
        <v>0</v>
      </c>
      <c r="AN47" s="6">
        <f t="shared" si="10"/>
        <v>756037.8</v>
      </c>
      <c r="AO47" s="2">
        <f t="shared" si="11"/>
        <v>4311507.7432000004</v>
      </c>
      <c r="AP47" s="12">
        <f t="shared" si="12"/>
        <v>2.7324288192432733E-3</v>
      </c>
      <c r="AQ47" s="2">
        <f t="shared" si="13"/>
        <v>129345.232296</v>
      </c>
      <c r="AR47" s="30">
        <v>0</v>
      </c>
      <c r="AS47" s="30">
        <v>0</v>
      </c>
      <c r="AT47" s="12">
        <v>3.0000000000000001E-3</v>
      </c>
      <c r="AU47" s="2">
        <f t="shared" si="14"/>
        <v>142011.27369</v>
      </c>
      <c r="AV47" s="2">
        <f t="shared" si="15"/>
        <v>4453519.0168900006</v>
      </c>
      <c r="AW47" s="2">
        <f t="shared" si="16"/>
        <v>10862.241504609758</v>
      </c>
      <c r="BC47" s="21">
        <f t="shared" si="17"/>
        <v>636217.00241285725</v>
      </c>
      <c r="BD47" s="21">
        <f t="shared" si="18"/>
        <v>1551.7487863728225</v>
      </c>
      <c r="BE47" s="21">
        <f t="shared" si="20"/>
        <v>6426.4343678066389</v>
      </c>
      <c r="BF47" s="22">
        <f t="shared" si="21"/>
        <v>15.674230165382045</v>
      </c>
    </row>
    <row r="48" spans="1:58" s="7" customFormat="1" x14ac:dyDescent="0.35">
      <c r="A48" s="18">
        <v>46</v>
      </c>
      <c r="B48" s="16" t="s">
        <v>528</v>
      </c>
      <c r="C48" s="16" t="s">
        <v>529</v>
      </c>
      <c r="D48" s="16" t="s">
        <v>530</v>
      </c>
      <c r="E48" s="16" t="s">
        <v>531</v>
      </c>
      <c r="F48" s="18" t="s">
        <v>532</v>
      </c>
      <c r="G48" s="16" t="s">
        <v>619</v>
      </c>
      <c r="H48" s="25" t="s">
        <v>622</v>
      </c>
      <c r="I48" s="25" t="s">
        <v>623</v>
      </c>
      <c r="J48" s="18" t="s">
        <v>541</v>
      </c>
      <c r="K48" s="16" t="s">
        <v>621</v>
      </c>
      <c r="L48" s="16" t="s">
        <v>537</v>
      </c>
      <c r="M48" s="16" t="s">
        <v>538</v>
      </c>
      <c r="N48" s="16">
        <v>4610047669</v>
      </c>
      <c r="O48" s="16">
        <v>4900049377</v>
      </c>
      <c r="P48" s="26">
        <v>7</v>
      </c>
      <c r="Q48" s="2">
        <f t="shared" si="19"/>
        <v>3555469.9432000001</v>
      </c>
      <c r="R48" s="3">
        <v>507924.27760000003</v>
      </c>
      <c r="S48" s="2">
        <v>3590.3</v>
      </c>
      <c r="T48" s="2">
        <v>5983.83</v>
      </c>
      <c r="U48" s="1">
        <v>2289.5</v>
      </c>
      <c r="V48" s="1">
        <v>2410</v>
      </c>
      <c r="W48" s="16">
        <v>8643.33</v>
      </c>
      <c r="X48" s="16">
        <v>18</v>
      </c>
      <c r="Y48" s="16">
        <v>0</v>
      </c>
      <c r="Z48" s="16">
        <v>0</v>
      </c>
      <c r="AA48" s="16">
        <v>18</v>
      </c>
      <c r="AB48" s="16">
        <v>0</v>
      </c>
      <c r="AC48" s="26">
        <v>7</v>
      </c>
      <c r="AD48" s="2">
        <f t="shared" si="0"/>
        <v>452377.8</v>
      </c>
      <c r="AE48" s="16">
        <f t="shared" si="1"/>
        <v>0</v>
      </c>
      <c r="AF48" s="27">
        <f t="shared" si="2"/>
        <v>0</v>
      </c>
      <c r="AG48" s="27">
        <f t="shared" si="3"/>
        <v>303660</v>
      </c>
      <c r="AH48" s="28">
        <f t="shared" si="4"/>
        <v>0</v>
      </c>
      <c r="AI48" s="16">
        <f t="shared" si="5"/>
        <v>126</v>
      </c>
      <c r="AJ48" s="16">
        <f t="shared" si="6"/>
        <v>0</v>
      </c>
      <c r="AK48" s="16">
        <f t="shared" si="7"/>
        <v>0</v>
      </c>
      <c r="AL48" s="16">
        <f t="shared" si="8"/>
        <v>126</v>
      </c>
      <c r="AM48" s="16">
        <f t="shared" si="9"/>
        <v>0</v>
      </c>
      <c r="AN48" s="6">
        <f t="shared" si="10"/>
        <v>756037.8</v>
      </c>
      <c r="AO48" s="2">
        <f t="shared" si="11"/>
        <v>4311507.7432000004</v>
      </c>
      <c r="AP48" s="12">
        <f t="shared" si="12"/>
        <v>2.7324288192432733E-3</v>
      </c>
      <c r="AQ48" s="2">
        <f t="shared" si="13"/>
        <v>129345.232296</v>
      </c>
      <c r="AR48" s="30">
        <v>0</v>
      </c>
      <c r="AS48" s="30">
        <v>0</v>
      </c>
      <c r="AT48" s="12">
        <v>3.0000000000000001E-3</v>
      </c>
      <c r="AU48" s="2">
        <f t="shared" si="14"/>
        <v>142011.27369</v>
      </c>
      <c r="AV48" s="2">
        <f t="shared" si="15"/>
        <v>4453519.0168900006</v>
      </c>
      <c r="AW48" s="2">
        <f t="shared" si="16"/>
        <v>10862.241504609758</v>
      </c>
      <c r="BC48" s="21">
        <f t="shared" si="17"/>
        <v>636217.00241285725</v>
      </c>
      <c r="BD48" s="21">
        <f t="shared" si="18"/>
        <v>1551.7487863728225</v>
      </c>
      <c r="BE48" s="21">
        <f t="shared" si="20"/>
        <v>6426.4343678066389</v>
      </c>
      <c r="BF48" s="22">
        <f t="shared" si="21"/>
        <v>15.674230165382045</v>
      </c>
    </row>
    <row r="49" spans="1:58" s="7" customFormat="1" x14ac:dyDescent="0.35">
      <c r="A49" s="18">
        <v>47</v>
      </c>
      <c r="B49" s="16" t="s">
        <v>528</v>
      </c>
      <c r="C49" s="16" t="s">
        <v>529</v>
      </c>
      <c r="D49" s="16" t="s">
        <v>530</v>
      </c>
      <c r="E49" s="16" t="s">
        <v>531</v>
      </c>
      <c r="F49" s="18" t="s">
        <v>532</v>
      </c>
      <c r="G49" s="16" t="s">
        <v>619</v>
      </c>
      <c r="H49" s="25" t="s">
        <v>624</v>
      </c>
      <c r="I49" s="25" t="s">
        <v>625</v>
      </c>
      <c r="J49" s="18" t="s">
        <v>541</v>
      </c>
      <c r="K49" s="16" t="s">
        <v>621</v>
      </c>
      <c r="L49" s="16" t="s">
        <v>537</v>
      </c>
      <c r="M49" s="16" t="s">
        <v>538</v>
      </c>
      <c r="N49" s="16">
        <v>4610047669</v>
      </c>
      <c r="O49" s="16">
        <v>4900049377</v>
      </c>
      <c r="P49" s="26">
        <v>7</v>
      </c>
      <c r="Q49" s="2">
        <f t="shared" si="19"/>
        <v>3555469.9432000001</v>
      </c>
      <c r="R49" s="3">
        <v>507924.27760000003</v>
      </c>
      <c r="S49" s="2">
        <v>3590.3</v>
      </c>
      <c r="T49" s="2">
        <v>5983.83</v>
      </c>
      <c r="U49" s="1">
        <v>2289.5</v>
      </c>
      <c r="V49" s="1">
        <v>2410</v>
      </c>
      <c r="W49" s="16">
        <v>8643.33</v>
      </c>
      <c r="X49" s="16">
        <v>18</v>
      </c>
      <c r="Y49" s="16">
        <v>0</v>
      </c>
      <c r="Z49" s="16">
        <v>0</v>
      </c>
      <c r="AA49" s="16">
        <v>18</v>
      </c>
      <c r="AB49" s="16">
        <v>0</v>
      </c>
      <c r="AC49" s="26">
        <v>7</v>
      </c>
      <c r="AD49" s="2">
        <f t="shared" si="0"/>
        <v>452377.8</v>
      </c>
      <c r="AE49" s="16">
        <f t="shared" si="1"/>
        <v>0</v>
      </c>
      <c r="AF49" s="27">
        <f t="shared" si="2"/>
        <v>0</v>
      </c>
      <c r="AG49" s="27">
        <f t="shared" si="3"/>
        <v>303660</v>
      </c>
      <c r="AH49" s="28">
        <f t="shared" si="4"/>
        <v>0</v>
      </c>
      <c r="AI49" s="16">
        <f t="shared" si="5"/>
        <v>126</v>
      </c>
      <c r="AJ49" s="16">
        <f t="shared" si="6"/>
        <v>0</v>
      </c>
      <c r="AK49" s="16">
        <f t="shared" si="7"/>
        <v>0</v>
      </c>
      <c r="AL49" s="16">
        <f t="shared" si="8"/>
        <v>126</v>
      </c>
      <c r="AM49" s="16">
        <f t="shared" si="9"/>
        <v>0</v>
      </c>
      <c r="AN49" s="6">
        <f t="shared" si="10"/>
        <v>756037.8</v>
      </c>
      <c r="AO49" s="2">
        <f t="shared" si="11"/>
        <v>4311507.7432000004</v>
      </c>
      <c r="AP49" s="12">
        <f t="shared" si="12"/>
        <v>2.7324288192432733E-3</v>
      </c>
      <c r="AQ49" s="2">
        <f t="shared" si="13"/>
        <v>129345.232296</v>
      </c>
      <c r="AR49" s="30">
        <v>0</v>
      </c>
      <c r="AS49" s="30">
        <v>0</v>
      </c>
      <c r="AT49" s="12">
        <v>3.0000000000000001E-3</v>
      </c>
      <c r="AU49" s="2">
        <f t="shared" si="14"/>
        <v>142011.27369</v>
      </c>
      <c r="AV49" s="2">
        <f t="shared" si="15"/>
        <v>4453519.0168900006</v>
      </c>
      <c r="AW49" s="2">
        <f t="shared" si="16"/>
        <v>10862.241504609758</v>
      </c>
      <c r="BC49" s="21">
        <f t="shared" si="17"/>
        <v>636217.00241285725</v>
      </c>
      <c r="BD49" s="21">
        <f t="shared" si="18"/>
        <v>1551.7487863728225</v>
      </c>
      <c r="BE49" s="21">
        <f t="shared" si="20"/>
        <v>6426.4343678066389</v>
      </c>
      <c r="BF49" s="22">
        <f t="shared" si="21"/>
        <v>15.674230165382045</v>
      </c>
    </row>
    <row r="50" spans="1:58" s="7" customFormat="1" x14ac:dyDescent="0.35">
      <c r="A50" s="18">
        <v>48</v>
      </c>
      <c r="B50" s="16" t="s">
        <v>528</v>
      </c>
      <c r="C50" s="16" t="s">
        <v>529</v>
      </c>
      <c r="D50" s="16" t="s">
        <v>530</v>
      </c>
      <c r="E50" s="16" t="s">
        <v>531</v>
      </c>
      <c r="F50" s="18" t="s">
        <v>532</v>
      </c>
      <c r="G50" s="16" t="s">
        <v>619</v>
      </c>
      <c r="H50" s="25" t="s">
        <v>626</v>
      </c>
      <c r="I50" s="25" t="s">
        <v>61</v>
      </c>
      <c r="J50" s="18" t="s">
        <v>536</v>
      </c>
      <c r="K50" s="16" t="s">
        <v>621</v>
      </c>
      <c r="L50" s="16" t="s">
        <v>537</v>
      </c>
      <c r="M50" s="16" t="s">
        <v>538</v>
      </c>
      <c r="N50" s="16">
        <v>4610047669</v>
      </c>
      <c r="O50" s="16">
        <v>4900049377</v>
      </c>
      <c r="P50" s="26">
        <v>7</v>
      </c>
      <c r="Q50" s="2">
        <f t="shared" si="19"/>
        <v>3555469.9432000001</v>
      </c>
      <c r="R50" s="3">
        <v>507924.27760000003</v>
      </c>
      <c r="S50" s="2">
        <v>3590.3</v>
      </c>
      <c r="T50" s="2">
        <v>5983.83</v>
      </c>
      <c r="U50" s="1">
        <v>2289.5</v>
      </c>
      <c r="V50" s="1">
        <v>2410</v>
      </c>
      <c r="W50" s="16">
        <v>8643.33</v>
      </c>
      <c r="X50" s="16">
        <v>18</v>
      </c>
      <c r="Y50" s="16">
        <v>0</v>
      </c>
      <c r="Z50" s="16">
        <v>0</v>
      </c>
      <c r="AA50" s="16">
        <v>18</v>
      </c>
      <c r="AB50" s="16">
        <v>0</v>
      </c>
      <c r="AC50" s="26">
        <v>7</v>
      </c>
      <c r="AD50" s="2">
        <f t="shared" si="0"/>
        <v>452377.8</v>
      </c>
      <c r="AE50" s="16">
        <f t="shared" si="1"/>
        <v>0</v>
      </c>
      <c r="AF50" s="27">
        <f t="shared" si="2"/>
        <v>0</v>
      </c>
      <c r="AG50" s="27">
        <f t="shared" si="3"/>
        <v>303660</v>
      </c>
      <c r="AH50" s="28">
        <f t="shared" si="4"/>
        <v>0</v>
      </c>
      <c r="AI50" s="16">
        <f t="shared" si="5"/>
        <v>126</v>
      </c>
      <c r="AJ50" s="16">
        <f t="shared" si="6"/>
        <v>0</v>
      </c>
      <c r="AK50" s="16">
        <f t="shared" si="7"/>
        <v>0</v>
      </c>
      <c r="AL50" s="16">
        <f t="shared" si="8"/>
        <v>126</v>
      </c>
      <c r="AM50" s="16">
        <f t="shared" si="9"/>
        <v>0</v>
      </c>
      <c r="AN50" s="6">
        <f t="shared" si="10"/>
        <v>756037.8</v>
      </c>
      <c r="AO50" s="2">
        <f t="shared" si="11"/>
        <v>4311507.7432000004</v>
      </c>
      <c r="AP50" s="12">
        <f t="shared" si="12"/>
        <v>2.7324288192432733E-3</v>
      </c>
      <c r="AQ50" s="2">
        <f t="shared" si="13"/>
        <v>129345.232296</v>
      </c>
      <c r="AR50" s="30">
        <v>0</v>
      </c>
      <c r="AS50" s="30">
        <v>0</v>
      </c>
      <c r="AT50" s="12">
        <v>3.0000000000000001E-3</v>
      </c>
      <c r="AU50" s="2">
        <f t="shared" si="14"/>
        <v>142011.27369</v>
      </c>
      <c r="AV50" s="2">
        <f t="shared" si="15"/>
        <v>4453519.0168900006</v>
      </c>
      <c r="AW50" s="2">
        <f t="shared" si="16"/>
        <v>10862.241504609758</v>
      </c>
      <c r="BC50" s="21">
        <f t="shared" si="17"/>
        <v>636217.00241285725</v>
      </c>
      <c r="BD50" s="21">
        <f t="shared" si="18"/>
        <v>1551.7487863728225</v>
      </c>
      <c r="BE50" s="21">
        <f t="shared" si="20"/>
        <v>6426.4343678066389</v>
      </c>
      <c r="BF50" s="22">
        <f t="shared" si="21"/>
        <v>15.674230165382045</v>
      </c>
    </row>
    <row r="51" spans="1:58" s="7" customFormat="1" x14ac:dyDescent="0.35">
      <c r="A51" s="18">
        <v>49</v>
      </c>
      <c r="B51" s="16" t="s">
        <v>528</v>
      </c>
      <c r="C51" s="16" t="s">
        <v>529</v>
      </c>
      <c r="D51" s="16" t="s">
        <v>530</v>
      </c>
      <c r="E51" s="16" t="s">
        <v>531</v>
      </c>
      <c r="F51" s="18" t="s">
        <v>532</v>
      </c>
      <c r="G51" s="16" t="s">
        <v>619</v>
      </c>
      <c r="H51" s="25" t="s">
        <v>627</v>
      </c>
      <c r="I51" s="25" t="s">
        <v>628</v>
      </c>
      <c r="J51" s="18" t="s">
        <v>536</v>
      </c>
      <c r="K51" s="16" t="s">
        <v>621</v>
      </c>
      <c r="L51" s="16" t="s">
        <v>537</v>
      </c>
      <c r="M51" s="16" t="s">
        <v>538</v>
      </c>
      <c r="N51" s="16">
        <v>4610047669</v>
      </c>
      <c r="O51" s="16">
        <v>4900049377</v>
      </c>
      <c r="P51" s="26">
        <v>7</v>
      </c>
      <c r="Q51" s="2">
        <f t="shared" si="19"/>
        <v>3555469.9432000001</v>
      </c>
      <c r="R51" s="3">
        <v>507924.27760000003</v>
      </c>
      <c r="S51" s="2">
        <v>3590.3</v>
      </c>
      <c r="T51" s="2">
        <v>5983.83</v>
      </c>
      <c r="U51" s="1">
        <v>2289.5</v>
      </c>
      <c r="V51" s="1">
        <v>2410</v>
      </c>
      <c r="W51" s="16">
        <v>8643.33</v>
      </c>
      <c r="X51" s="16">
        <v>18</v>
      </c>
      <c r="Y51" s="16">
        <v>0</v>
      </c>
      <c r="Z51" s="16">
        <v>0</v>
      </c>
      <c r="AA51" s="16">
        <v>18</v>
      </c>
      <c r="AB51" s="16">
        <v>0</v>
      </c>
      <c r="AC51" s="26">
        <v>7</v>
      </c>
      <c r="AD51" s="2">
        <f t="shared" si="0"/>
        <v>452377.8</v>
      </c>
      <c r="AE51" s="16">
        <f t="shared" si="1"/>
        <v>0</v>
      </c>
      <c r="AF51" s="27">
        <f t="shared" si="2"/>
        <v>0</v>
      </c>
      <c r="AG51" s="27">
        <f t="shared" si="3"/>
        <v>303660</v>
      </c>
      <c r="AH51" s="28">
        <f t="shared" si="4"/>
        <v>0</v>
      </c>
      <c r="AI51" s="16">
        <f t="shared" si="5"/>
        <v>126</v>
      </c>
      <c r="AJ51" s="16">
        <f t="shared" si="6"/>
        <v>0</v>
      </c>
      <c r="AK51" s="16">
        <f t="shared" si="7"/>
        <v>0</v>
      </c>
      <c r="AL51" s="16">
        <f t="shared" si="8"/>
        <v>126</v>
      </c>
      <c r="AM51" s="16">
        <f t="shared" si="9"/>
        <v>0</v>
      </c>
      <c r="AN51" s="6">
        <f t="shared" si="10"/>
        <v>756037.8</v>
      </c>
      <c r="AO51" s="2">
        <f t="shared" si="11"/>
        <v>4311507.7432000004</v>
      </c>
      <c r="AP51" s="12">
        <f t="shared" si="12"/>
        <v>2.7324288192432733E-3</v>
      </c>
      <c r="AQ51" s="2">
        <f t="shared" si="13"/>
        <v>129345.232296</v>
      </c>
      <c r="AR51" s="30">
        <v>0</v>
      </c>
      <c r="AS51" s="30">
        <v>0</v>
      </c>
      <c r="AT51" s="12">
        <v>3.0000000000000001E-3</v>
      </c>
      <c r="AU51" s="2">
        <f t="shared" si="14"/>
        <v>142011.27369</v>
      </c>
      <c r="AV51" s="2">
        <f t="shared" si="15"/>
        <v>4453519.0168900006</v>
      </c>
      <c r="AW51" s="2">
        <f t="shared" si="16"/>
        <v>10862.241504609758</v>
      </c>
      <c r="BC51" s="21">
        <f t="shared" si="17"/>
        <v>636217.00241285725</v>
      </c>
      <c r="BD51" s="21">
        <f t="shared" si="18"/>
        <v>1551.7487863728225</v>
      </c>
      <c r="BE51" s="21">
        <f t="shared" si="20"/>
        <v>6426.4343678066389</v>
      </c>
      <c r="BF51" s="22">
        <f t="shared" si="21"/>
        <v>15.674230165382045</v>
      </c>
    </row>
    <row r="52" spans="1:58" s="7" customFormat="1" x14ac:dyDescent="0.35">
      <c r="A52" s="18">
        <v>50</v>
      </c>
      <c r="B52" s="16" t="s">
        <v>528</v>
      </c>
      <c r="C52" s="16" t="s">
        <v>529</v>
      </c>
      <c r="D52" s="16" t="s">
        <v>530</v>
      </c>
      <c r="E52" s="16" t="s">
        <v>531</v>
      </c>
      <c r="F52" s="18" t="s">
        <v>532</v>
      </c>
      <c r="G52" s="16" t="s">
        <v>619</v>
      </c>
      <c r="H52" s="25" t="s">
        <v>629</v>
      </c>
      <c r="I52" s="25" t="s">
        <v>630</v>
      </c>
      <c r="J52" s="18" t="s">
        <v>541</v>
      </c>
      <c r="K52" s="16" t="s">
        <v>621</v>
      </c>
      <c r="L52" s="16" t="s">
        <v>537</v>
      </c>
      <c r="M52" s="16" t="s">
        <v>538</v>
      </c>
      <c r="N52" s="16">
        <v>4610047669</v>
      </c>
      <c r="O52" s="16">
        <v>4900049377</v>
      </c>
      <c r="P52" s="26">
        <v>7</v>
      </c>
      <c r="Q52" s="2">
        <f t="shared" si="19"/>
        <v>3555469.9432000001</v>
      </c>
      <c r="R52" s="3">
        <v>507924.27760000003</v>
      </c>
      <c r="S52" s="2">
        <v>3590.3</v>
      </c>
      <c r="T52" s="2">
        <v>5983.83</v>
      </c>
      <c r="U52" s="1">
        <v>2289.5</v>
      </c>
      <c r="V52" s="1">
        <v>2410</v>
      </c>
      <c r="W52" s="16">
        <v>8643.33</v>
      </c>
      <c r="X52" s="16">
        <v>18</v>
      </c>
      <c r="Y52" s="16">
        <v>0</v>
      </c>
      <c r="Z52" s="16">
        <v>0</v>
      </c>
      <c r="AA52" s="16">
        <v>18</v>
      </c>
      <c r="AB52" s="16">
        <v>0</v>
      </c>
      <c r="AC52" s="26">
        <v>7</v>
      </c>
      <c r="AD52" s="2">
        <f t="shared" si="0"/>
        <v>452377.8</v>
      </c>
      <c r="AE52" s="16">
        <f t="shared" si="1"/>
        <v>0</v>
      </c>
      <c r="AF52" s="27">
        <f t="shared" si="2"/>
        <v>0</v>
      </c>
      <c r="AG52" s="27">
        <f t="shared" si="3"/>
        <v>303660</v>
      </c>
      <c r="AH52" s="28">
        <f t="shared" si="4"/>
        <v>0</v>
      </c>
      <c r="AI52" s="16">
        <f t="shared" si="5"/>
        <v>126</v>
      </c>
      <c r="AJ52" s="16">
        <f t="shared" si="6"/>
        <v>0</v>
      </c>
      <c r="AK52" s="16">
        <f t="shared" si="7"/>
        <v>0</v>
      </c>
      <c r="AL52" s="16">
        <f t="shared" si="8"/>
        <v>126</v>
      </c>
      <c r="AM52" s="16">
        <f t="shared" si="9"/>
        <v>0</v>
      </c>
      <c r="AN52" s="6">
        <f t="shared" si="10"/>
        <v>756037.8</v>
      </c>
      <c r="AO52" s="2">
        <f t="shared" si="11"/>
        <v>4311507.7432000004</v>
      </c>
      <c r="AP52" s="12">
        <f t="shared" si="12"/>
        <v>2.7324288192432733E-3</v>
      </c>
      <c r="AQ52" s="2">
        <f t="shared" si="13"/>
        <v>129345.232296</v>
      </c>
      <c r="AR52" s="30">
        <v>0</v>
      </c>
      <c r="AS52" s="30">
        <v>0</v>
      </c>
      <c r="AT52" s="12">
        <v>3.0000000000000001E-3</v>
      </c>
      <c r="AU52" s="2">
        <f t="shared" si="14"/>
        <v>142011.27369</v>
      </c>
      <c r="AV52" s="2">
        <f t="shared" si="15"/>
        <v>4453519.0168900006</v>
      </c>
      <c r="AW52" s="2">
        <f t="shared" si="16"/>
        <v>10862.241504609758</v>
      </c>
      <c r="BC52" s="21">
        <f t="shared" si="17"/>
        <v>636217.00241285725</v>
      </c>
      <c r="BD52" s="21">
        <f t="shared" si="18"/>
        <v>1551.7487863728225</v>
      </c>
      <c r="BE52" s="21">
        <f t="shared" si="20"/>
        <v>6426.4343678066389</v>
      </c>
      <c r="BF52" s="22">
        <f t="shared" si="21"/>
        <v>15.674230165382045</v>
      </c>
    </row>
    <row r="53" spans="1:58" s="7" customFormat="1" x14ac:dyDescent="0.35">
      <c r="A53" s="18">
        <v>51</v>
      </c>
      <c r="B53" s="16" t="s">
        <v>528</v>
      </c>
      <c r="C53" s="16" t="s">
        <v>529</v>
      </c>
      <c r="D53" s="16" t="s">
        <v>530</v>
      </c>
      <c r="E53" s="16" t="s">
        <v>531</v>
      </c>
      <c r="F53" s="18" t="s">
        <v>532</v>
      </c>
      <c r="G53" s="16" t="s">
        <v>619</v>
      </c>
      <c r="H53" s="25" t="s">
        <v>631</v>
      </c>
      <c r="I53" s="25" t="s">
        <v>632</v>
      </c>
      <c r="J53" s="18" t="s">
        <v>541</v>
      </c>
      <c r="K53" s="16" t="s">
        <v>621</v>
      </c>
      <c r="L53" s="16" t="s">
        <v>537</v>
      </c>
      <c r="M53" s="16" t="s">
        <v>538</v>
      </c>
      <c r="N53" s="16">
        <v>4610047669</v>
      </c>
      <c r="O53" s="16">
        <v>4900049377</v>
      </c>
      <c r="P53" s="26">
        <v>7</v>
      </c>
      <c r="Q53" s="2">
        <f t="shared" si="19"/>
        <v>3555469.9432000001</v>
      </c>
      <c r="R53" s="3">
        <v>507924.27760000003</v>
      </c>
      <c r="S53" s="2">
        <v>3590.3</v>
      </c>
      <c r="T53" s="2">
        <v>5983.83</v>
      </c>
      <c r="U53" s="1">
        <v>2289.5</v>
      </c>
      <c r="V53" s="1">
        <v>2410</v>
      </c>
      <c r="W53" s="16">
        <v>8643.33</v>
      </c>
      <c r="X53" s="16">
        <v>18</v>
      </c>
      <c r="Y53" s="16">
        <v>0</v>
      </c>
      <c r="Z53" s="16">
        <v>0</v>
      </c>
      <c r="AA53" s="16">
        <v>18</v>
      </c>
      <c r="AB53" s="16">
        <v>0</v>
      </c>
      <c r="AC53" s="26">
        <v>7</v>
      </c>
      <c r="AD53" s="2">
        <f t="shared" si="0"/>
        <v>452377.8</v>
      </c>
      <c r="AE53" s="16">
        <f t="shared" si="1"/>
        <v>0</v>
      </c>
      <c r="AF53" s="27">
        <f t="shared" si="2"/>
        <v>0</v>
      </c>
      <c r="AG53" s="27">
        <f t="shared" si="3"/>
        <v>303660</v>
      </c>
      <c r="AH53" s="28">
        <f t="shared" si="4"/>
        <v>0</v>
      </c>
      <c r="AI53" s="16">
        <f t="shared" si="5"/>
        <v>126</v>
      </c>
      <c r="AJ53" s="16">
        <f t="shared" si="6"/>
        <v>0</v>
      </c>
      <c r="AK53" s="16">
        <f t="shared" si="7"/>
        <v>0</v>
      </c>
      <c r="AL53" s="16">
        <f t="shared" si="8"/>
        <v>126</v>
      </c>
      <c r="AM53" s="16">
        <f t="shared" si="9"/>
        <v>0</v>
      </c>
      <c r="AN53" s="6">
        <f t="shared" si="10"/>
        <v>756037.8</v>
      </c>
      <c r="AO53" s="2">
        <f t="shared" si="11"/>
        <v>4311507.7432000004</v>
      </c>
      <c r="AP53" s="12">
        <f t="shared" si="12"/>
        <v>2.7324288192432733E-3</v>
      </c>
      <c r="AQ53" s="2">
        <f t="shared" si="13"/>
        <v>129345.232296</v>
      </c>
      <c r="AR53" s="30">
        <v>0</v>
      </c>
      <c r="AS53" s="30">
        <v>0</v>
      </c>
      <c r="AT53" s="12">
        <v>3.0000000000000001E-3</v>
      </c>
      <c r="AU53" s="2">
        <f t="shared" si="14"/>
        <v>142011.27369</v>
      </c>
      <c r="AV53" s="2">
        <f t="shared" si="15"/>
        <v>4453519.0168900006</v>
      </c>
      <c r="AW53" s="2">
        <f t="shared" si="16"/>
        <v>10862.241504609758</v>
      </c>
      <c r="BC53" s="21">
        <f t="shared" si="17"/>
        <v>636217.00241285725</v>
      </c>
      <c r="BD53" s="21">
        <f t="shared" si="18"/>
        <v>1551.7487863728225</v>
      </c>
      <c r="BE53" s="21">
        <f t="shared" si="20"/>
        <v>6426.4343678066389</v>
      </c>
      <c r="BF53" s="22">
        <f t="shared" si="21"/>
        <v>15.674230165382045</v>
      </c>
    </row>
    <row r="54" spans="1:58" s="7" customFormat="1" x14ac:dyDescent="0.35">
      <c r="A54" s="18">
        <v>52</v>
      </c>
      <c r="B54" s="16" t="s">
        <v>528</v>
      </c>
      <c r="C54" s="16" t="s">
        <v>529</v>
      </c>
      <c r="D54" s="16" t="s">
        <v>530</v>
      </c>
      <c r="E54" s="16" t="s">
        <v>531</v>
      </c>
      <c r="F54" s="18" t="s">
        <v>532</v>
      </c>
      <c r="G54" s="16" t="s">
        <v>619</v>
      </c>
      <c r="H54" s="25" t="s">
        <v>48</v>
      </c>
      <c r="I54" s="25" t="s">
        <v>52</v>
      </c>
      <c r="J54" s="18" t="s">
        <v>541</v>
      </c>
      <c r="K54" s="16" t="s">
        <v>621</v>
      </c>
      <c r="L54" s="16" t="s">
        <v>537</v>
      </c>
      <c r="M54" s="16" t="s">
        <v>538</v>
      </c>
      <c r="N54" s="16">
        <v>4610047669</v>
      </c>
      <c r="O54" s="16">
        <v>4900049377</v>
      </c>
      <c r="P54" s="26">
        <v>7</v>
      </c>
      <c r="Q54" s="2">
        <f t="shared" si="19"/>
        <v>3555469.9432000001</v>
      </c>
      <c r="R54" s="3">
        <v>507924.27760000003</v>
      </c>
      <c r="S54" s="2">
        <v>3590.3</v>
      </c>
      <c r="T54" s="2">
        <v>5983.83</v>
      </c>
      <c r="U54" s="1">
        <v>2289.5</v>
      </c>
      <c r="V54" s="1">
        <v>2410</v>
      </c>
      <c r="W54" s="16">
        <v>8643.33</v>
      </c>
      <c r="X54" s="16">
        <v>18</v>
      </c>
      <c r="Y54" s="16">
        <v>0</v>
      </c>
      <c r="Z54" s="16">
        <v>0</v>
      </c>
      <c r="AA54" s="16">
        <v>18</v>
      </c>
      <c r="AB54" s="16">
        <v>0</v>
      </c>
      <c r="AC54" s="26">
        <v>7</v>
      </c>
      <c r="AD54" s="2">
        <f t="shared" si="0"/>
        <v>452377.8</v>
      </c>
      <c r="AE54" s="16">
        <f t="shared" si="1"/>
        <v>0</v>
      </c>
      <c r="AF54" s="27">
        <f t="shared" si="2"/>
        <v>0</v>
      </c>
      <c r="AG54" s="27">
        <f t="shared" si="3"/>
        <v>303660</v>
      </c>
      <c r="AH54" s="28">
        <f t="shared" si="4"/>
        <v>0</v>
      </c>
      <c r="AI54" s="16">
        <f t="shared" si="5"/>
        <v>126</v>
      </c>
      <c r="AJ54" s="16">
        <f t="shared" si="6"/>
        <v>0</v>
      </c>
      <c r="AK54" s="16">
        <f t="shared" si="7"/>
        <v>0</v>
      </c>
      <c r="AL54" s="16">
        <f t="shared" si="8"/>
        <v>126</v>
      </c>
      <c r="AM54" s="16">
        <f t="shared" si="9"/>
        <v>0</v>
      </c>
      <c r="AN54" s="6">
        <f t="shared" si="10"/>
        <v>756037.8</v>
      </c>
      <c r="AO54" s="2">
        <f t="shared" si="11"/>
        <v>4311507.7432000004</v>
      </c>
      <c r="AP54" s="12">
        <f t="shared" si="12"/>
        <v>2.7324288192432733E-3</v>
      </c>
      <c r="AQ54" s="2">
        <f t="shared" si="13"/>
        <v>129345.232296</v>
      </c>
      <c r="AR54" s="30">
        <v>0</v>
      </c>
      <c r="AS54" s="30">
        <v>0</v>
      </c>
      <c r="AT54" s="12">
        <v>3.0000000000000001E-3</v>
      </c>
      <c r="AU54" s="2">
        <f t="shared" si="14"/>
        <v>142011.27369</v>
      </c>
      <c r="AV54" s="2">
        <f t="shared" si="15"/>
        <v>4453519.0168900006</v>
      </c>
      <c r="AW54" s="2">
        <f t="shared" si="16"/>
        <v>10862.241504609758</v>
      </c>
      <c r="BC54" s="21">
        <f t="shared" si="17"/>
        <v>636217.00241285725</v>
      </c>
      <c r="BD54" s="21">
        <f t="shared" si="18"/>
        <v>1551.7487863728225</v>
      </c>
      <c r="BE54" s="21">
        <f t="shared" si="20"/>
        <v>6426.4343678066389</v>
      </c>
      <c r="BF54" s="22">
        <f t="shared" si="21"/>
        <v>15.674230165382045</v>
      </c>
    </row>
    <row r="55" spans="1:58" s="7" customFormat="1" x14ac:dyDescent="0.35">
      <c r="A55" s="18">
        <v>53</v>
      </c>
      <c r="B55" s="16" t="s">
        <v>528</v>
      </c>
      <c r="C55" s="16" t="s">
        <v>529</v>
      </c>
      <c r="D55" s="16" t="s">
        <v>530</v>
      </c>
      <c r="E55" s="16" t="s">
        <v>531</v>
      </c>
      <c r="F55" s="18" t="s">
        <v>532</v>
      </c>
      <c r="G55" s="16" t="s">
        <v>619</v>
      </c>
      <c r="H55" s="25" t="s">
        <v>633</v>
      </c>
      <c r="I55" s="25" t="s">
        <v>634</v>
      </c>
      <c r="J55" s="18" t="s">
        <v>541</v>
      </c>
      <c r="K55" s="16" t="s">
        <v>621</v>
      </c>
      <c r="L55" s="16" t="s">
        <v>537</v>
      </c>
      <c r="M55" s="16" t="s">
        <v>538</v>
      </c>
      <c r="N55" s="16">
        <v>4610047669</v>
      </c>
      <c r="O55" s="16">
        <v>4900049377</v>
      </c>
      <c r="P55" s="26">
        <v>7</v>
      </c>
      <c r="Q55" s="2">
        <f t="shared" si="19"/>
        <v>3555469.9432000001</v>
      </c>
      <c r="R55" s="3">
        <v>507924.27760000003</v>
      </c>
      <c r="S55" s="2">
        <v>3590.3</v>
      </c>
      <c r="T55" s="2">
        <v>5983.83</v>
      </c>
      <c r="U55" s="1">
        <v>2289.5</v>
      </c>
      <c r="V55" s="1">
        <v>2410</v>
      </c>
      <c r="W55" s="16">
        <v>8643.33</v>
      </c>
      <c r="X55" s="16">
        <v>18</v>
      </c>
      <c r="Y55" s="16">
        <v>0</v>
      </c>
      <c r="Z55" s="16">
        <v>0</v>
      </c>
      <c r="AA55" s="16">
        <v>18</v>
      </c>
      <c r="AB55" s="16">
        <v>0</v>
      </c>
      <c r="AC55" s="26">
        <v>7</v>
      </c>
      <c r="AD55" s="2">
        <f t="shared" si="0"/>
        <v>452377.8</v>
      </c>
      <c r="AE55" s="16">
        <f t="shared" si="1"/>
        <v>0</v>
      </c>
      <c r="AF55" s="27">
        <f t="shared" si="2"/>
        <v>0</v>
      </c>
      <c r="AG55" s="27">
        <f t="shared" si="3"/>
        <v>303660</v>
      </c>
      <c r="AH55" s="28">
        <f t="shared" si="4"/>
        <v>0</v>
      </c>
      <c r="AI55" s="16">
        <f t="shared" si="5"/>
        <v>126</v>
      </c>
      <c r="AJ55" s="16">
        <f t="shared" si="6"/>
        <v>0</v>
      </c>
      <c r="AK55" s="16">
        <f t="shared" si="7"/>
        <v>0</v>
      </c>
      <c r="AL55" s="16">
        <f t="shared" si="8"/>
        <v>126</v>
      </c>
      <c r="AM55" s="16">
        <f t="shared" si="9"/>
        <v>0</v>
      </c>
      <c r="AN55" s="6">
        <f t="shared" si="10"/>
        <v>756037.8</v>
      </c>
      <c r="AO55" s="2">
        <f t="shared" si="11"/>
        <v>4311507.7432000004</v>
      </c>
      <c r="AP55" s="12">
        <f t="shared" si="12"/>
        <v>2.7324288192432733E-3</v>
      </c>
      <c r="AQ55" s="2">
        <f t="shared" si="13"/>
        <v>129345.232296</v>
      </c>
      <c r="AR55" s="30">
        <v>0</v>
      </c>
      <c r="AS55" s="30">
        <v>0</v>
      </c>
      <c r="AT55" s="12">
        <v>3.0000000000000001E-3</v>
      </c>
      <c r="AU55" s="2">
        <f t="shared" si="14"/>
        <v>142011.27369</v>
      </c>
      <c r="AV55" s="2">
        <f t="shared" si="15"/>
        <v>4453519.0168900006</v>
      </c>
      <c r="AW55" s="2">
        <f t="shared" si="16"/>
        <v>10862.241504609758</v>
      </c>
      <c r="BC55" s="21">
        <f t="shared" si="17"/>
        <v>636217.00241285725</v>
      </c>
      <c r="BD55" s="21">
        <f t="shared" si="18"/>
        <v>1551.7487863728225</v>
      </c>
      <c r="BE55" s="21">
        <f t="shared" si="20"/>
        <v>6426.4343678066389</v>
      </c>
      <c r="BF55" s="22">
        <f t="shared" si="21"/>
        <v>15.674230165382045</v>
      </c>
    </row>
    <row r="56" spans="1:58" s="7" customFormat="1" x14ac:dyDescent="0.35">
      <c r="A56" s="18">
        <v>54</v>
      </c>
      <c r="B56" s="16" t="s">
        <v>528</v>
      </c>
      <c r="C56" s="16" t="s">
        <v>579</v>
      </c>
      <c r="D56" s="16" t="s">
        <v>530</v>
      </c>
      <c r="E56" s="16" t="s">
        <v>531</v>
      </c>
      <c r="F56" s="18" t="s">
        <v>553</v>
      </c>
      <c r="G56" s="16" t="s">
        <v>580</v>
      </c>
      <c r="H56" s="25" t="s">
        <v>635</v>
      </c>
      <c r="I56" s="25" t="s">
        <v>636</v>
      </c>
      <c r="J56" s="18" t="s">
        <v>541</v>
      </c>
      <c r="K56" s="16" t="s">
        <v>621</v>
      </c>
      <c r="L56" s="16" t="s">
        <v>583</v>
      </c>
      <c r="M56" s="16" t="s">
        <v>538</v>
      </c>
      <c r="N56" s="16">
        <v>4610047669</v>
      </c>
      <c r="O56" s="16">
        <v>4900049375</v>
      </c>
      <c r="P56" s="26">
        <v>7</v>
      </c>
      <c r="Q56" s="2">
        <f t="shared" si="19"/>
        <v>3555469.9432000001</v>
      </c>
      <c r="R56" s="3">
        <v>507924.27760000003</v>
      </c>
      <c r="S56" s="2">
        <v>3590.3</v>
      </c>
      <c r="T56" s="2">
        <v>5983.83</v>
      </c>
      <c r="U56" s="1">
        <v>2289.5</v>
      </c>
      <c r="V56" s="1">
        <v>2410</v>
      </c>
      <c r="W56" s="16">
        <v>8643.33</v>
      </c>
      <c r="X56" s="16">
        <v>0</v>
      </c>
      <c r="Y56" s="16">
        <v>0</v>
      </c>
      <c r="Z56" s="16">
        <v>18</v>
      </c>
      <c r="AA56" s="16">
        <v>0</v>
      </c>
      <c r="AB56" s="16">
        <v>0</v>
      </c>
      <c r="AC56" s="26">
        <v>7</v>
      </c>
      <c r="AD56" s="2">
        <f t="shared" si="0"/>
        <v>0</v>
      </c>
      <c r="AE56" s="16">
        <f t="shared" si="1"/>
        <v>753962.58000000007</v>
      </c>
      <c r="AF56" s="27">
        <f t="shared" si="2"/>
        <v>0</v>
      </c>
      <c r="AG56" s="27">
        <f t="shared" si="3"/>
        <v>0</v>
      </c>
      <c r="AH56" s="28">
        <f t="shared" si="4"/>
        <v>0</v>
      </c>
      <c r="AI56" s="16">
        <f t="shared" si="5"/>
        <v>0</v>
      </c>
      <c r="AJ56" s="16">
        <f t="shared" si="6"/>
        <v>126</v>
      </c>
      <c r="AK56" s="16">
        <f t="shared" si="7"/>
        <v>0</v>
      </c>
      <c r="AL56" s="16">
        <f t="shared" si="8"/>
        <v>0</v>
      </c>
      <c r="AM56" s="16">
        <f t="shared" si="9"/>
        <v>0</v>
      </c>
      <c r="AN56" s="6">
        <f t="shared" si="10"/>
        <v>753962.58000000007</v>
      </c>
      <c r="AO56" s="2">
        <f t="shared" si="11"/>
        <v>4309432.5231999997</v>
      </c>
      <c r="AP56" s="12">
        <f t="shared" si="12"/>
        <v>2.7311136433762662E-3</v>
      </c>
      <c r="AQ56" s="2">
        <f t="shared" si="13"/>
        <v>129282.97569599998</v>
      </c>
      <c r="AR56" s="30">
        <f t="shared" ref="AR56:AR57" si="24">$BA$2</f>
        <v>100000</v>
      </c>
      <c r="AS56" s="30">
        <v>0</v>
      </c>
      <c r="AT56" s="12">
        <v>3.0000000000000001E-3</v>
      </c>
      <c r="AU56" s="2">
        <f t="shared" si="14"/>
        <v>142011.27369</v>
      </c>
      <c r="AV56" s="2">
        <f t="shared" si="15"/>
        <v>4551443.7968899999</v>
      </c>
      <c r="AW56" s="2">
        <f t="shared" si="16"/>
        <v>11101.082431439025</v>
      </c>
      <c r="BC56" s="21">
        <f t="shared" si="17"/>
        <v>650206.25669857138</v>
      </c>
      <c r="BD56" s="21">
        <f t="shared" si="18"/>
        <v>1585.8689187770035</v>
      </c>
      <c r="BE56" s="21">
        <f t="shared" si="20"/>
        <v>6567.739966652236</v>
      </c>
      <c r="BF56" s="22">
        <f t="shared" si="21"/>
        <v>16.018877967444482</v>
      </c>
    </row>
    <row r="57" spans="1:58" s="7" customFormat="1" x14ac:dyDescent="0.35">
      <c r="A57" s="18">
        <v>55</v>
      </c>
      <c r="B57" s="16" t="s">
        <v>528</v>
      </c>
      <c r="C57" s="16" t="s">
        <v>579</v>
      </c>
      <c r="D57" s="16" t="s">
        <v>530</v>
      </c>
      <c r="E57" s="16" t="s">
        <v>531</v>
      </c>
      <c r="F57" s="18" t="s">
        <v>553</v>
      </c>
      <c r="G57" s="16" t="s">
        <v>580</v>
      </c>
      <c r="H57" s="25" t="s">
        <v>637</v>
      </c>
      <c r="I57" s="25" t="s">
        <v>638</v>
      </c>
      <c r="J57" s="18" t="s">
        <v>541</v>
      </c>
      <c r="K57" s="16" t="s">
        <v>621</v>
      </c>
      <c r="L57" s="16" t="s">
        <v>583</v>
      </c>
      <c r="M57" s="16" t="s">
        <v>538</v>
      </c>
      <c r="N57" s="16">
        <v>4610047669</v>
      </c>
      <c r="O57" s="16">
        <v>4900049375</v>
      </c>
      <c r="P57" s="26">
        <v>7</v>
      </c>
      <c r="Q57" s="2">
        <f t="shared" si="19"/>
        <v>3555469.9432000001</v>
      </c>
      <c r="R57" s="3">
        <v>507924.27760000003</v>
      </c>
      <c r="S57" s="2">
        <v>3590.3</v>
      </c>
      <c r="T57" s="2">
        <v>5983.83</v>
      </c>
      <c r="U57" s="1">
        <v>2289.5</v>
      </c>
      <c r="V57" s="1">
        <v>2410</v>
      </c>
      <c r="W57" s="16">
        <v>8643.33</v>
      </c>
      <c r="X57" s="16">
        <v>0</v>
      </c>
      <c r="Y57" s="16">
        <v>0</v>
      </c>
      <c r="Z57" s="16">
        <v>18</v>
      </c>
      <c r="AA57" s="16">
        <v>0</v>
      </c>
      <c r="AB57" s="16">
        <v>0</v>
      </c>
      <c r="AC57" s="26">
        <v>7</v>
      </c>
      <c r="AD57" s="2">
        <f t="shared" si="0"/>
        <v>0</v>
      </c>
      <c r="AE57" s="16">
        <f t="shared" si="1"/>
        <v>753962.58000000007</v>
      </c>
      <c r="AF57" s="27">
        <f t="shared" si="2"/>
        <v>0</v>
      </c>
      <c r="AG57" s="27">
        <f t="shared" si="3"/>
        <v>0</v>
      </c>
      <c r="AH57" s="28">
        <f t="shared" si="4"/>
        <v>0</v>
      </c>
      <c r="AI57" s="16">
        <f t="shared" si="5"/>
        <v>0</v>
      </c>
      <c r="AJ57" s="16">
        <f t="shared" si="6"/>
        <v>126</v>
      </c>
      <c r="AK57" s="16">
        <f t="shared" si="7"/>
        <v>0</v>
      </c>
      <c r="AL57" s="16">
        <f t="shared" si="8"/>
        <v>0</v>
      </c>
      <c r="AM57" s="16">
        <f t="shared" si="9"/>
        <v>0</v>
      </c>
      <c r="AN57" s="6">
        <f t="shared" si="10"/>
        <v>753962.58000000007</v>
      </c>
      <c r="AO57" s="2">
        <f t="shared" si="11"/>
        <v>4309432.5231999997</v>
      </c>
      <c r="AP57" s="12">
        <f t="shared" si="12"/>
        <v>2.7311136433762662E-3</v>
      </c>
      <c r="AQ57" s="2">
        <f t="shared" si="13"/>
        <v>129282.97569599998</v>
      </c>
      <c r="AR57" s="30">
        <f t="shared" si="24"/>
        <v>100000</v>
      </c>
      <c r="AS57" s="30">
        <v>0</v>
      </c>
      <c r="AT57" s="12">
        <v>3.0000000000000001E-3</v>
      </c>
      <c r="AU57" s="2">
        <f t="shared" si="14"/>
        <v>142011.27369</v>
      </c>
      <c r="AV57" s="2">
        <f t="shared" si="15"/>
        <v>4551443.7968899999</v>
      </c>
      <c r="AW57" s="2">
        <f t="shared" si="16"/>
        <v>11101.082431439025</v>
      </c>
      <c r="BC57" s="21">
        <f t="shared" si="17"/>
        <v>650206.25669857138</v>
      </c>
      <c r="BD57" s="21">
        <f t="shared" si="18"/>
        <v>1585.8689187770035</v>
      </c>
      <c r="BE57" s="21">
        <f t="shared" si="20"/>
        <v>6567.739966652236</v>
      </c>
      <c r="BF57" s="22">
        <f t="shared" si="21"/>
        <v>16.018877967444482</v>
      </c>
    </row>
    <row r="58" spans="1:58" s="7" customFormat="1" x14ac:dyDescent="0.35">
      <c r="A58" s="18">
        <v>56</v>
      </c>
      <c r="B58" s="16" t="s">
        <v>528</v>
      </c>
      <c r="C58" s="16" t="s">
        <v>529</v>
      </c>
      <c r="D58" s="16" t="s">
        <v>530</v>
      </c>
      <c r="E58" s="16" t="s">
        <v>531</v>
      </c>
      <c r="F58" s="18" t="s">
        <v>553</v>
      </c>
      <c r="G58" s="16" t="s">
        <v>554</v>
      </c>
      <c r="H58" s="25" t="s">
        <v>639</v>
      </c>
      <c r="I58" s="25" t="s">
        <v>640</v>
      </c>
      <c r="J58" s="18" t="s">
        <v>541</v>
      </c>
      <c r="K58" s="16" t="s">
        <v>621</v>
      </c>
      <c r="L58" s="16" t="s">
        <v>556</v>
      </c>
      <c r="M58" s="16" t="s">
        <v>538</v>
      </c>
      <c r="N58" s="16">
        <v>4610047669</v>
      </c>
      <c r="O58" s="16">
        <v>4900049375</v>
      </c>
      <c r="P58" s="26">
        <v>7</v>
      </c>
      <c r="Q58" s="2">
        <f t="shared" si="19"/>
        <v>3555469.9432000001</v>
      </c>
      <c r="R58" s="3">
        <v>507924.27760000003</v>
      </c>
      <c r="S58" s="2">
        <v>3590.3</v>
      </c>
      <c r="T58" s="2">
        <v>5983.83</v>
      </c>
      <c r="U58" s="1">
        <v>2289.5</v>
      </c>
      <c r="V58" s="1">
        <v>2410</v>
      </c>
      <c r="W58" s="16">
        <v>8643.33</v>
      </c>
      <c r="X58" s="16">
        <v>18</v>
      </c>
      <c r="Y58" s="16">
        <v>0</v>
      </c>
      <c r="Z58" s="16">
        <v>0</v>
      </c>
      <c r="AA58" s="16">
        <v>18</v>
      </c>
      <c r="AB58" s="16">
        <v>0</v>
      </c>
      <c r="AC58" s="26">
        <v>7</v>
      </c>
      <c r="AD58" s="2">
        <f t="shared" si="0"/>
        <v>452377.8</v>
      </c>
      <c r="AE58" s="16">
        <f t="shared" si="1"/>
        <v>0</v>
      </c>
      <c r="AF58" s="27">
        <f t="shared" si="2"/>
        <v>0</v>
      </c>
      <c r="AG58" s="27">
        <f t="shared" si="3"/>
        <v>303660</v>
      </c>
      <c r="AH58" s="28">
        <f t="shared" si="4"/>
        <v>0</v>
      </c>
      <c r="AI58" s="16">
        <f t="shared" si="5"/>
        <v>126</v>
      </c>
      <c r="AJ58" s="16">
        <f t="shared" si="6"/>
        <v>0</v>
      </c>
      <c r="AK58" s="16">
        <f t="shared" si="7"/>
        <v>0</v>
      </c>
      <c r="AL58" s="16">
        <f t="shared" si="8"/>
        <v>126</v>
      </c>
      <c r="AM58" s="16">
        <f t="shared" si="9"/>
        <v>0</v>
      </c>
      <c r="AN58" s="6">
        <f t="shared" si="10"/>
        <v>756037.8</v>
      </c>
      <c r="AO58" s="2">
        <f t="shared" si="11"/>
        <v>4311507.7432000004</v>
      </c>
      <c r="AP58" s="12">
        <f t="shared" si="12"/>
        <v>2.7324288192432733E-3</v>
      </c>
      <c r="AQ58" s="2">
        <f t="shared" si="13"/>
        <v>129345.232296</v>
      </c>
      <c r="AR58" s="30">
        <v>0</v>
      </c>
      <c r="AS58" s="30">
        <v>0</v>
      </c>
      <c r="AT58" s="12">
        <v>3.0000000000000001E-3</v>
      </c>
      <c r="AU58" s="2">
        <f t="shared" si="14"/>
        <v>142011.27369</v>
      </c>
      <c r="AV58" s="2">
        <f t="shared" si="15"/>
        <v>4453519.0168900006</v>
      </c>
      <c r="AW58" s="2">
        <f t="shared" si="16"/>
        <v>10862.241504609758</v>
      </c>
      <c r="BC58" s="21">
        <f t="shared" si="17"/>
        <v>636217.00241285725</v>
      </c>
      <c r="BD58" s="21">
        <f t="shared" si="18"/>
        <v>1551.7487863728225</v>
      </c>
      <c r="BE58" s="21">
        <f t="shared" si="20"/>
        <v>6426.4343678066389</v>
      </c>
      <c r="BF58" s="22">
        <f t="shared" si="21"/>
        <v>15.674230165382045</v>
      </c>
    </row>
    <row r="59" spans="1:58" s="7" customFormat="1" x14ac:dyDescent="0.35">
      <c r="A59" s="18">
        <v>57</v>
      </c>
      <c r="B59" s="16" t="s">
        <v>528</v>
      </c>
      <c r="C59" s="16" t="s">
        <v>529</v>
      </c>
      <c r="D59" s="16" t="s">
        <v>530</v>
      </c>
      <c r="E59" s="16" t="s">
        <v>531</v>
      </c>
      <c r="F59" s="18" t="s">
        <v>553</v>
      </c>
      <c r="G59" s="16" t="s">
        <v>554</v>
      </c>
      <c r="H59" s="25" t="s">
        <v>641</v>
      </c>
      <c r="I59" s="25" t="s">
        <v>639</v>
      </c>
      <c r="J59" s="18" t="s">
        <v>536</v>
      </c>
      <c r="K59" s="16" t="s">
        <v>621</v>
      </c>
      <c r="L59" s="16" t="s">
        <v>556</v>
      </c>
      <c r="M59" s="16" t="s">
        <v>538</v>
      </c>
      <c r="N59" s="16">
        <v>4610047669</v>
      </c>
      <c r="O59" s="16">
        <v>4900049375</v>
      </c>
      <c r="P59" s="26">
        <v>7</v>
      </c>
      <c r="Q59" s="2">
        <f t="shared" si="19"/>
        <v>3555469.9432000001</v>
      </c>
      <c r="R59" s="3">
        <v>507924.27760000003</v>
      </c>
      <c r="S59" s="2">
        <v>3590.3</v>
      </c>
      <c r="T59" s="2">
        <v>5983.83</v>
      </c>
      <c r="U59" s="1">
        <v>2289.5</v>
      </c>
      <c r="V59" s="1">
        <v>2410</v>
      </c>
      <c r="W59" s="16">
        <v>8643.33</v>
      </c>
      <c r="X59" s="16">
        <v>18</v>
      </c>
      <c r="Y59" s="16">
        <v>0</v>
      </c>
      <c r="Z59" s="16">
        <v>0</v>
      </c>
      <c r="AA59" s="16">
        <v>18</v>
      </c>
      <c r="AB59" s="16">
        <v>0</v>
      </c>
      <c r="AC59" s="26">
        <v>7</v>
      </c>
      <c r="AD59" s="2">
        <f t="shared" si="0"/>
        <v>452377.8</v>
      </c>
      <c r="AE59" s="16">
        <f t="shared" si="1"/>
        <v>0</v>
      </c>
      <c r="AF59" s="27">
        <f t="shared" si="2"/>
        <v>0</v>
      </c>
      <c r="AG59" s="27">
        <f t="shared" si="3"/>
        <v>303660</v>
      </c>
      <c r="AH59" s="28">
        <f t="shared" si="4"/>
        <v>0</v>
      </c>
      <c r="AI59" s="16">
        <f t="shared" si="5"/>
        <v>126</v>
      </c>
      <c r="AJ59" s="16">
        <f t="shared" si="6"/>
        <v>0</v>
      </c>
      <c r="AK59" s="16">
        <f t="shared" si="7"/>
        <v>0</v>
      </c>
      <c r="AL59" s="16">
        <f t="shared" si="8"/>
        <v>126</v>
      </c>
      <c r="AM59" s="16">
        <f t="shared" si="9"/>
        <v>0</v>
      </c>
      <c r="AN59" s="6">
        <f t="shared" si="10"/>
        <v>756037.8</v>
      </c>
      <c r="AO59" s="2">
        <f t="shared" si="11"/>
        <v>4311507.7432000004</v>
      </c>
      <c r="AP59" s="12">
        <f t="shared" si="12"/>
        <v>2.7324288192432733E-3</v>
      </c>
      <c r="AQ59" s="2">
        <f t="shared" si="13"/>
        <v>129345.232296</v>
      </c>
      <c r="AR59" s="30">
        <v>0</v>
      </c>
      <c r="AS59" s="30">
        <v>0</v>
      </c>
      <c r="AT59" s="12">
        <v>3.0000000000000001E-3</v>
      </c>
      <c r="AU59" s="2">
        <f t="shared" si="14"/>
        <v>142011.27369</v>
      </c>
      <c r="AV59" s="2">
        <f t="shared" si="15"/>
        <v>4453519.0168900006</v>
      </c>
      <c r="AW59" s="2">
        <f t="shared" si="16"/>
        <v>10862.241504609758</v>
      </c>
      <c r="BC59" s="21">
        <f t="shared" si="17"/>
        <v>636217.00241285725</v>
      </c>
      <c r="BD59" s="21">
        <f t="shared" si="18"/>
        <v>1551.7487863728225</v>
      </c>
      <c r="BE59" s="21">
        <f t="shared" si="20"/>
        <v>6426.4343678066389</v>
      </c>
      <c r="BF59" s="22">
        <f t="shared" si="21"/>
        <v>15.674230165382045</v>
      </c>
    </row>
    <row r="60" spans="1:58" s="7" customFormat="1" x14ac:dyDescent="0.35">
      <c r="A60" s="18">
        <v>58</v>
      </c>
      <c r="B60" s="16" t="s">
        <v>528</v>
      </c>
      <c r="C60" s="16" t="s">
        <v>529</v>
      </c>
      <c r="D60" s="16" t="s">
        <v>530</v>
      </c>
      <c r="E60" s="16" t="s">
        <v>531</v>
      </c>
      <c r="F60" s="18" t="s">
        <v>553</v>
      </c>
      <c r="G60" s="16" t="s">
        <v>554</v>
      </c>
      <c r="H60" s="25" t="s">
        <v>42</v>
      </c>
      <c r="I60" s="25" t="s">
        <v>642</v>
      </c>
      <c r="J60" s="18" t="s">
        <v>541</v>
      </c>
      <c r="K60" s="16" t="s">
        <v>621</v>
      </c>
      <c r="L60" s="16" t="s">
        <v>556</v>
      </c>
      <c r="M60" s="16" t="s">
        <v>538</v>
      </c>
      <c r="N60" s="16">
        <v>4610047669</v>
      </c>
      <c r="O60" s="16">
        <v>4900049375</v>
      </c>
      <c r="P60" s="26">
        <v>7</v>
      </c>
      <c r="Q60" s="2">
        <f t="shared" si="19"/>
        <v>3555469.9432000001</v>
      </c>
      <c r="R60" s="3">
        <v>507924.27760000003</v>
      </c>
      <c r="S60" s="2">
        <v>3590.3</v>
      </c>
      <c r="T60" s="2">
        <v>5983.83</v>
      </c>
      <c r="U60" s="1">
        <v>2289.5</v>
      </c>
      <c r="V60" s="1">
        <v>2410</v>
      </c>
      <c r="W60" s="16">
        <v>8643.33</v>
      </c>
      <c r="X60" s="16">
        <v>18</v>
      </c>
      <c r="Y60" s="16">
        <v>0</v>
      </c>
      <c r="Z60" s="16">
        <v>0</v>
      </c>
      <c r="AA60" s="16">
        <v>18</v>
      </c>
      <c r="AB60" s="16">
        <v>0</v>
      </c>
      <c r="AC60" s="26">
        <v>7</v>
      </c>
      <c r="AD60" s="2">
        <f t="shared" si="0"/>
        <v>452377.8</v>
      </c>
      <c r="AE60" s="16">
        <f t="shared" si="1"/>
        <v>0</v>
      </c>
      <c r="AF60" s="27">
        <f t="shared" si="2"/>
        <v>0</v>
      </c>
      <c r="AG60" s="27">
        <f t="shared" si="3"/>
        <v>303660</v>
      </c>
      <c r="AH60" s="28">
        <f t="shared" si="4"/>
        <v>0</v>
      </c>
      <c r="AI60" s="16">
        <f t="shared" si="5"/>
        <v>126</v>
      </c>
      <c r="AJ60" s="16">
        <f t="shared" si="6"/>
        <v>0</v>
      </c>
      <c r="AK60" s="16">
        <f t="shared" si="7"/>
        <v>0</v>
      </c>
      <c r="AL60" s="16">
        <f t="shared" si="8"/>
        <v>126</v>
      </c>
      <c r="AM60" s="16">
        <f t="shared" si="9"/>
        <v>0</v>
      </c>
      <c r="AN60" s="6">
        <f t="shared" si="10"/>
        <v>756037.8</v>
      </c>
      <c r="AO60" s="2">
        <f t="shared" si="11"/>
        <v>4311507.7432000004</v>
      </c>
      <c r="AP60" s="12">
        <f t="shared" si="12"/>
        <v>2.7324288192432733E-3</v>
      </c>
      <c r="AQ60" s="2">
        <f t="shared" si="13"/>
        <v>129345.232296</v>
      </c>
      <c r="AR60" s="30">
        <v>0</v>
      </c>
      <c r="AS60" s="30">
        <v>0</v>
      </c>
      <c r="AT60" s="12">
        <v>3.0000000000000001E-3</v>
      </c>
      <c r="AU60" s="2">
        <f t="shared" si="14"/>
        <v>142011.27369</v>
      </c>
      <c r="AV60" s="2">
        <f t="shared" si="15"/>
        <v>4453519.0168900006</v>
      </c>
      <c r="AW60" s="2">
        <f t="shared" si="16"/>
        <v>10862.241504609758</v>
      </c>
      <c r="BC60" s="21">
        <f t="shared" si="17"/>
        <v>636217.00241285725</v>
      </c>
      <c r="BD60" s="21">
        <f t="shared" si="18"/>
        <v>1551.7487863728225</v>
      </c>
      <c r="BE60" s="21">
        <f t="shared" si="20"/>
        <v>6426.4343678066389</v>
      </c>
      <c r="BF60" s="22">
        <f t="shared" si="21"/>
        <v>15.674230165382045</v>
      </c>
    </row>
    <row r="61" spans="1:58" s="7" customFormat="1" x14ac:dyDescent="0.35">
      <c r="A61" s="18">
        <v>59</v>
      </c>
      <c r="B61" s="16" t="s">
        <v>528</v>
      </c>
      <c r="C61" s="16" t="s">
        <v>579</v>
      </c>
      <c r="D61" s="16" t="s">
        <v>530</v>
      </c>
      <c r="E61" s="16" t="s">
        <v>531</v>
      </c>
      <c r="F61" s="18" t="s">
        <v>553</v>
      </c>
      <c r="G61" s="16" t="s">
        <v>580</v>
      </c>
      <c r="H61" s="25" t="s">
        <v>643</v>
      </c>
      <c r="I61" s="25" t="s">
        <v>375</v>
      </c>
      <c r="J61" s="18" t="s">
        <v>541</v>
      </c>
      <c r="K61" s="16" t="s">
        <v>621</v>
      </c>
      <c r="L61" s="16" t="s">
        <v>583</v>
      </c>
      <c r="M61" s="16" t="s">
        <v>538</v>
      </c>
      <c r="N61" s="16">
        <v>4610047669</v>
      </c>
      <c r="O61" s="16">
        <v>4900049375</v>
      </c>
      <c r="P61" s="26">
        <v>7</v>
      </c>
      <c r="Q61" s="2">
        <f t="shared" si="19"/>
        <v>3555469.9432000001</v>
      </c>
      <c r="R61" s="3">
        <v>507924.27760000003</v>
      </c>
      <c r="S61" s="2">
        <v>3590.3</v>
      </c>
      <c r="T61" s="2">
        <v>5983.83</v>
      </c>
      <c r="U61" s="1">
        <v>2289.5</v>
      </c>
      <c r="V61" s="1">
        <v>2410</v>
      </c>
      <c r="W61" s="16">
        <v>8643.33</v>
      </c>
      <c r="X61" s="16">
        <v>0</v>
      </c>
      <c r="Y61" s="16">
        <v>0</v>
      </c>
      <c r="Z61" s="16">
        <v>18</v>
      </c>
      <c r="AA61" s="16">
        <v>0</v>
      </c>
      <c r="AB61" s="16">
        <v>0</v>
      </c>
      <c r="AC61" s="26">
        <v>7</v>
      </c>
      <c r="AD61" s="2">
        <f t="shared" si="0"/>
        <v>0</v>
      </c>
      <c r="AE61" s="16">
        <f t="shared" si="1"/>
        <v>753962.58000000007</v>
      </c>
      <c r="AF61" s="27">
        <f t="shared" si="2"/>
        <v>0</v>
      </c>
      <c r="AG61" s="27">
        <f t="shared" si="3"/>
        <v>0</v>
      </c>
      <c r="AH61" s="28">
        <f t="shared" si="4"/>
        <v>0</v>
      </c>
      <c r="AI61" s="16">
        <f t="shared" si="5"/>
        <v>0</v>
      </c>
      <c r="AJ61" s="16">
        <f t="shared" si="6"/>
        <v>126</v>
      </c>
      <c r="AK61" s="16">
        <f t="shared" si="7"/>
        <v>0</v>
      </c>
      <c r="AL61" s="16">
        <f t="shared" si="8"/>
        <v>0</v>
      </c>
      <c r="AM61" s="16">
        <f t="shared" si="9"/>
        <v>0</v>
      </c>
      <c r="AN61" s="6">
        <f t="shared" si="10"/>
        <v>753962.58000000007</v>
      </c>
      <c r="AO61" s="2">
        <f t="shared" si="11"/>
        <v>4309432.5231999997</v>
      </c>
      <c r="AP61" s="12">
        <f t="shared" si="12"/>
        <v>2.7311136433762662E-3</v>
      </c>
      <c r="AQ61" s="2">
        <f t="shared" si="13"/>
        <v>129282.97569599998</v>
      </c>
      <c r="AR61" s="30">
        <f>$BA$2</f>
        <v>100000</v>
      </c>
      <c r="AS61" s="30">
        <v>0</v>
      </c>
      <c r="AT61" s="12">
        <v>3.0000000000000001E-3</v>
      </c>
      <c r="AU61" s="2">
        <f t="shared" si="14"/>
        <v>142011.27369</v>
      </c>
      <c r="AV61" s="2">
        <f t="shared" si="15"/>
        <v>4551443.7968899999</v>
      </c>
      <c r="AW61" s="2">
        <f t="shared" si="16"/>
        <v>11101.082431439025</v>
      </c>
      <c r="BC61" s="21">
        <f t="shared" si="17"/>
        <v>650206.25669857138</v>
      </c>
      <c r="BD61" s="21">
        <f t="shared" si="18"/>
        <v>1585.8689187770035</v>
      </c>
      <c r="BE61" s="21">
        <f t="shared" si="20"/>
        <v>6567.739966652236</v>
      </c>
      <c r="BF61" s="22">
        <f t="shared" si="21"/>
        <v>16.018877967444482</v>
      </c>
    </row>
    <row r="62" spans="1:58" s="7" customFormat="1" x14ac:dyDescent="0.35">
      <c r="A62" s="18">
        <v>60</v>
      </c>
      <c r="B62" s="16" t="s">
        <v>528</v>
      </c>
      <c r="C62" s="16" t="s">
        <v>529</v>
      </c>
      <c r="D62" s="16" t="s">
        <v>530</v>
      </c>
      <c r="E62" s="16" t="s">
        <v>531</v>
      </c>
      <c r="F62" s="18" t="s">
        <v>553</v>
      </c>
      <c r="G62" s="16" t="s">
        <v>554</v>
      </c>
      <c r="H62" s="25" t="s">
        <v>644</v>
      </c>
      <c r="I62" s="25" t="s">
        <v>645</v>
      </c>
      <c r="J62" s="18" t="s">
        <v>541</v>
      </c>
      <c r="K62" s="16" t="s">
        <v>621</v>
      </c>
      <c r="L62" s="16" t="s">
        <v>556</v>
      </c>
      <c r="M62" s="16" t="s">
        <v>538</v>
      </c>
      <c r="N62" s="16">
        <v>4610047669</v>
      </c>
      <c r="O62" s="16">
        <v>4900049375</v>
      </c>
      <c r="P62" s="26">
        <v>7</v>
      </c>
      <c r="Q62" s="2">
        <f t="shared" si="19"/>
        <v>3555469.9432000001</v>
      </c>
      <c r="R62" s="3">
        <v>507924.27760000003</v>
      </c>
      <c r="S62" s="2">
        <v>3590.3</v>
      </c>
      <c r="T62" s="2">
        <v>5983.83</v>
      </c>
      <c r="U62" s="1">
        <v>2289.5</v>
      </c>
      <c r="V62" s="1">
        <v>2410</v>
      </c>
      <c r="W62" s="16">
        <v>8643.33</v>
      </c>
      <c r="X62" s="16">
        <v>18</v>
      </c>
      <c r="Y62" s="16">
        <v>0</v>
      </c>
      <c r="Z62" s="16">
        <v>0</v>
      </c>
      <c r="AA62" s="16">
        <v>18</v>
      </c>
      <c r="AB62" s="16">
        <v>0</v>
      </c>
      <c r="AC62" s="26">
        <v>7</v>
      </c>
      <c r="AD62" s="2">
        <f t="shared" si="0"/>
        <v>452377.8</v>
      </c>
      <c r="AE62" s="16">
        <f t="shared" si="1"/>
        <v>0</v>
      </c>
      <c r="AF62" s="27">
        <f t="shared" si="2"/>
        <v>0</v>
      </c>
      <c r="AG62" s="27">
        <f t="shared" si="3"/>
        <v>303660</v>
      </c>
      <c r="AH62" s="28">
        <f t="shared" si="4"/>
        <v>0</v>
      </c>
      <c r="AI62" s="16">
        <f t="shared" si="5"/>
        <v>126</v>
      </c>
      <c r="AJ62" s="16">
        <f t="shared" si="6"/>
        <v>0</v>
      </c>
      <c r="AK62" s="16">
        <f t="shared" si="7"/>
        <v>0</v>
      </c>
      <c r="AL62" s="16">
        <f t="shared" si="8"/>
        <v>126</v>
      </c>
      <c r="AM62" s="16">
        <f t="shared" si="9"/>
        <v>0</v>
      </c>
      <c r="AN62" s="6">
        <f t="shared" si="10"/>
        <v>756037.8</v>
      </c>
      <c r="AO62" s="2">
        <f t="shared" si="11"/>
        <v>4311507.7432000004</v>
      </c>
      <c r="AP62" s="12">
        <f t="shared" si="12"/>
        <v>2.7324288192432733E-3</v>
      </c>
      <c r="AQ62" s="2">
        <f t="shared" si="13"/>
        <v>129345.232296</v>
      </c>
      <c r="AR62" s="30">
        <v>0</v>
      </c>
      <c r="AS62" s="30">
        <v>0</v>
      </c>
      <c r="AT62" s="12">
        <v>3.0000000000000001E-3</v>
      </c>
      <c r="AU62" s="2">
        <f t="shared" si="14"/>
        <v>142011.27369</v>
      </c>
      <c r="AV62" s="2">
        <f t="shared" si="15"/>
        <v>4453519.0168900006</v>
      </c>
      <c r="AW62" s="2">
        <f t="shared" si="16"/>
        <v>10862.241504609758</v>
      </c>
      <c r="BC62" s="21">
        <f t="shared" si="17"/>
        <v>636217.00241285725</v>
      </c>
      <c r="BD62" s="21">
        <f t="shared" si="18"/>
        <v>1551.7487863728225</v>
      </c>
      <c r="BE62" s="21">
        <f t="shared" si="20"/>
        <v>6426.4343678066389</v>
      </c>
      <c r="BF62" s="22">
        <f t="shared" si="21"/>
        <v>15.674230165382045</v>
      </c>
    </row>
    <row r="63" spans="1:58" s="7" customFormat="1" x14ac:dyDescent="0.35">
      <c r="A63" s="18">
        <v>61</v>
      </c>
      <c r="B63" s="16" t="s">
        <v>528</v>
      </c>
      <c r="C63" s="16" t="s">
        <v>529</v>
      </c>
      <c r="D63" s="16" t="s">
        <v>530</v>
      </c>
      <c r="E63" s="16" t="s">
        <v>531</v>
      </c>
      <c r="F63" s="18" t="s">
        <v>532</v>
      </c>
      <c r="G63" s="16" t="s">
        <v>619</v>
      </c>
      <c r="H63" s="25" t="s">
        <v>646</v>
      </c>
      <c r="I63" s="25" t="s">
        <v>647</v>
      </c>
      <c r="J63" s="18" t="s">
        <v>536</v>
      </c>
      <c r="K63" s="16" t="s">
        <v>15</v>
      </c>
      <c r="L63" s="16" t="s">
        <v>537</v>
      </c>
      <c r="M63" s="16" t="s">
        <v>538</v>
      </c>
      <c r="N63" s="16">
        <v>4610047669</v>
      </c>
      <c r="O63" s="16">
        <v>4900049377</v>
      </c>
      <c r="P63" s="26">
        <v>7</v>
      </c>
      <c r="Q63" s="2">
        <f t="shared" si="19"/>
        <v>3555490.9432000001</v>
      </c>
      <c r="R63" s="3">
        <v>507927.27760000003</v>
      </c>
      <c r="S63" s="2">
        <v>3590.3</v>
      </c>
      <c r="T63" s="2">
        <v>5983.83</v>
      </c>
      <c r="U63" s="1">
        <v>2289.5</v>
      </c>
      <c r="V63" s="1">
        <v>2410</v>
      </c>
      <c r="W63" s="16">
        <v>8643.33</v>
      </c>
      <c r="X63" s="16">
        <v>18</v>
      </c>
      <c r="Y63" s="16">
        <v>0</v>
      </c>
      <c r="Z63" s="16">
        <v>0</v>
      </c>
      <c r="AA63" s="16">
        <v>0</v>
      </c>
      <c r="AB63" s="16">
        <v>0</v>
      </c>
      <c r="AC63" s="26">
        <v>7</v>
      </c>
      <c r="AD63" s="2">
        <f t="shared" si="0"/>
        <v>452377.8</v>
      </c>
      <c r="AE63" s="16">
        <f t="shared" si="1"/>
        <v>0</v>
      </c>
      <c r="AF63" s="27">
        <f t="shared" si="2"/>
        <v>0</v>
      </c>
      <c r="AG63" s="27">
        <f t="shared" si="3"/>
        <v>0</v>
      </c>
      <c r="AH63" s="28">
        <f t="shared" si="4"/>
        <v>0</v>
      </c>
      <c r="AI63" s="16">
        <f t="shared" si="5"/>
        <v>126</v>
      </c>
      <c r="AJ63" s="16">
        <f t="shared" si="6"/>
        <v>0</v>
      </c>
      <c r="AK63" s="16">
        <f t="shared" si="7"/>
        <v>0</v>
      </c>
      <c r="AL63" s="16">
        <f t="shared" si="8"/>
        <v>0</v>
      </c>
      <c r="AM63" s="16">
        <f t="shared" si="9"/>
        <v>0</v>
      </c>
      <c r="AN63" s="6">
        <f t="shared" si="10"/>
        <v>452377.8</v>
      </c>
      <c r="AO63" s="2">
        <f t="shared" si="11"/>
        <v>4007868.7431999999</v>
      </c>
      <c r="AP63" s="12">
        <f t="shared" si="12"/>
        <v>2.5399968433168132E-3</v>
      </c>
      <c r="AQ63" s="2">
        <f t="shared" si="13"/>
        <v>120236.06229599999</v>
      </c>
      <c r="AR63" s="30">
        <v>0</v>
      </c>
      <c r="AS63" s="30">
        <v>0</v>
      </c>
      <c r="AT63" s="12">
        <v>3.0000000000000001E-3</v>
      </c>
      <c r="AU63" s="2">
        <f t="shared" si="14"/>
        <v>142011.27369</v>
      </c>
      <c r="AV63" s="2">
        <f t="shared" si="15"/>
        <v>4149880.0168900001</v>
      </c>
      <c r="AW63" s="2">
        <f t="shared" si="16"/>
        <v>10121.658577780488</v>
      </c>
      <c r="BC63" s="21">
        <f t="shared" si="17"/>
        <v>592840.00241285714</v>
      </c>
      <c r="BD63" s="21">
        <f t="shared" si="18"/>
        <v>1445.9512253972127</v>
      </c>
      <c r="BE63" s="21">
        <f t="shared" si="20"/>
        <v>5988.282852655122</v>
      </c>
      <c r="BF63" s="22">
        <f t="shared" si="21"/>
        <v>14.60556793330518</v>
      </c>
    </row>
    <row r="64" spans="1:58" s="7" customFormat="1" x14ac:dyDescent="0.35">
      <c r="A64" s="18">
        <v>62</v>
      </c>
      <c r="B64" s="16" t="s">
        <v>528</v>
      </c>
      <c r="C64" s="16" t="s">
        <v>579</v>
      </c>
      <c r="D64" s="16" t="s">
        <v>530</v>
      </c>
      <c r="E64" s="16" t="s">
        <v>531</v>
      </c>
      <c r="F64" s="18" t="s">
        <v>532</v>
      </c>
      <c r="G64" s="16" t="s">
        <v>580</v>
      </c>
      <c r="H64" s="25" t="s">
        <v>648</v>
      </c>
      <c r="I64" s="25" t="s">
        <v>649</v>
      </c>
      <c r="J64" s="18" t="s">
        <v>541</v>
      </c>
      <c r="K64" s="16" t="s">
        <v>15</v>
      </c>
      <c r="L64" s="16" t="s">
        <v>583</v>
      </c>
      <c r="M64" s="16" t="s">
        <v>538</v>
      </c>
      <c r="N64" s="16">
        <v>4610047669</v>
      </c>
      <c r="O64" s="16">
        <v>4900049377</v>
      </c>
      <c r="P64" s="26">
        <v>7</v>
      </c>
      <c r="Q64" s="2">
        <f t="shared" si="19"/>
        <v>3555490.9432000001</v>
      </c>
      <c r="R64" s="3">
        <v>507927.27760000003</v>
      </c>
      <c r="S64" s="2">
        <v>3590.3</v>
      </c>
      <c r="T64" s="2">
        <v>5983.83</v>
      </c>
      <c r="U64" s="1">
        <v>2289.5</v>
      </c>
      <c r="V64" s="1">
        <v>2410</v>
      </c>
      <c r="W64" s="16">
        <v>8643.33</v>
      </c>
      <c r="X64" s="16">
        <v>0</v>
      </c>
      <c r="Y64" s="16">
        <v>0</v>
      </c>
      <c r="Z64" s="16">
        <v>18</v>
      </c>
      <c r="AA64" s="16">
        <v>0</v>
      </c>
      <c r="AB64" s="16">
        <v>0</v>
      </c>
      <c r="AC64" s="26">
        <v>7</v>
      </c>
      <c r="AD64" s="2">
        <f t="shared" si="0"/>
        <v>0</v>
      </c>
      <c r="AE64" s="16">
        <f t="shared" si="1"/>
        <v>753962.58000000007</v>
      </c>
      <c r="AF64" s="27">
        <f t="shared" si="2"/>
        <v>0</v>
      </c>
      <c r="AG64" s="27">
        <f t="shared" si="3"/>
        <v>0</v>
      </c>
      <c r="AH64" s="28">
        <f t="shared" si="4"/>
        <v>0</v>
      </c>
      <c r="AI64" s="16">
        <f t="shared" si="5"/>
        <v>0</v>
      </c>
      <c r="AJ64" s="16">
        <f t="shared" si="6"/>
        <v>126</v>
      </c>
      <c r="AK64" s="16">
        <f t="shared" si="7"/>
        <v>0</v>
      </c>
      <c r="AL64" s="16">
        <f t="shared" si="8"/>
        <v>0</v>
      </c>
      <c r="AM64" s="16">
        <f t="shared" si="9"/>
        <v>0</v>
      </c>
      <c r="AN64" s="6">
        <f t="shared" si="10"/>
        <v>753962.58000000007</v>
      </c>
      <c r="AO64" s="2">
        <f t="shared" si="11"/>
        <v>4309453.5231999997</v>
      </c>
      <c r="AP64" s="12">
        <f t="shared" si="12"/>
        <v>2.7311269521788062E-3</v>
      </c>
      <c r="AQ64" s="2">
        <f t="shared" si="13"/>
        <v>129283.60569599998</v>
      </c>
      <c r="AR64" s="30">
        <f>$BA$2</f>
        <v>100000</v>
      </c>
      <c r="AS64" s="30">
        <v>0</v>
      </c>
      <c r="AT64" s="12">
        <v>3.0000000000000001E-3</v>
      </c>
      <c r="AU64" s="2">
        <f t="shared" si="14"/>
        <v>142011.27369</v>
      </c>
      <c r="AV64" s="2">
        <f t="shared" si="15"/>
        <v>4551464.7968899999</v>
      </c>
      <c r="AW64" s="2">
        <f t="shared" si="16"/>
        <v>11101.133650951218</v>
      </c>
      <c r="BC64" s="21">
        <f t="shared" si="17"/>
        <v>650209.25669857138</v>
      </c>
      <c r="BD64" s="21">
        <f t="shared" si="18"/>
        <v>1585.876235850174</v>
      </c>
      <c r="BE64" s="21">
        <f t="shared" si="20"/>
        <v>6567.7702696825399</v>
      </c>
      <c r="BF64" s="22">
        <f t="shared" si="21"/>
        <v>16.018951877274485</v>
      </c>
    </row>
    <row r="65" spans="1:58" s="7" customFormat="1" x14ac:dyDescent="0.35">
      <c r="A65" s="18">
        <v>63</v>
      </c>
      <c r="B65" s="16" t="s">
        <v>528</v>
      </c>
      <c r="C65" s="16" t="s">
        <v>529</v>
      </c>
      <c r="D65" s="16" t="s">
        <v>530</v>
      </c>
      <c r="E65" s="16" t="s">
        <v>531</v>
      </c>
      <c r="F65" s="18" t="s">
        <v>532</v>
      </c>
      <c r="G65" s="16" t="s">
        <v>619</v>
      </c>
      <c r="H65" s="25" t="s">
        <v>650</v>
      </c>
      <c r="I65" s="25" t="s">
        <v>651</v>
      </c>
      <c r="J65" s="18" t="s">
        <v>541</v>
      </c>
      <c r="K65" s="16" t="s">
        <v>15</v>
      </c>
      <c r="L65" s="16" t="s">
        <v>537</v>
      </c>
      <c r="M65" s="16" t="s">
        <v>538</v>
      </c>
      <c r="N65" s="16">
        <v>4610047669</v>
      </c>
      <c r="O65" s="16">
        <v>4900049377</v>
      </c>
      <c r="P65" s="26">
        <v>7</v>
      </c>
      <c r="Q65" s="2">
        <f t="shared" si="19"/>
        <v>3555490.9432000001</v>
      </c>
      <c r="R65" s="3">
        <v>507927.27760000003</v>
      </c>
      <c r="S65" s="2">
        <v>3590.3</v>
      </c>
      <c r="T65" s="2">
        <v>5983.83</v>
      </c>
      <c r="U65" s="1">
        <v>2289.5</v>
      </c>
      <c r="V65" s="1">
        <v>2410</v>
      </c>
      <c r="W65" s="16">
        <v>8643.33</v>
      </c>
      <c r="X65" s="16">
        <v>18</v>
      </c>
      <c r="Y65" s="16">
        <v>0</v>
      </c>
      <c r="Z65" s="16">
        <v>0</v>
      </c>
      <c r="AA65" s="16">
        <v>0</v>
      </c>
      <c r="AB65" s="16">
        <v>0</v>
      </c>
      <c r="AC65" s="26">
        <v>7</v>
      </c>
      <c r="AD65" s="2">
        <f t="shared" si="0"/>
        <v>452377.8</v>
      </c>
      <c r="AE65" s="16">
        <f t="shared" si="1"/>
        <v>0</v>
      </c>
      <c r="AF65" s="27">
        <f t="shared" si="2"/>
        <v>0</v>
      </c>
      <c r="AG65" s="27">
        <f t="shared" si="3"/>
        <v>0</v>
      </c>
      <c r="AH65" s="28">
        <f t="shared" si="4"/>
        <v>0</v>
      </c>
      <c r="AI65" s="16">
        <f t="shared" si="5"/>
        <v>126</v>
      </c>
      <c r="AJ65" s="16">
        <f t="shared" si="6"/>
        <v>0</v>
      </c>
      <c r="AK65" s="16">
        <f t="shared" si="7"/>
        <v>0</v>
      </c>
      <c r="AL65" s="16">
        <f t="shared" si="8"/>
        <v>0</v>
      </c>
      <c r="AM65" s="16">
        <f t="shared" si="9"/>
        <v>0</v>
      </c>
      <c r="AN65" s="6">
        <f t="shared" si="10"/>
        <v>452377.8</v>
      </c>
      <c r="AO65" s="2">
        <f t="shared" si="11"/>
        <v>4007868.7431999999</v>
      </c>
      <c r="AP65" s="12">
        <f t="shared" si="12"/>
        <v>2.5399968433168132E-3</v>
      </c>
      <c r="AQ65" s="2">
        <f t="shared" si="13"/>
        <v>120236.06229599999</v>
      </c>
      <c r="AR65" s="30">
        <v>0</v>
      </c>
      <c r="AS65" s="30">
        <v>0</v>
      </c>
      <c r="AT65" s="12">
        <v>3.0000000000000001E-3</v>
      </c>
      <c r="AU65" s="2">
        <f t="shared" si="14"/>
        <v>142011.27369</v>
      </c>
      <c r="AV65" s="2">
        <f t="shared" si="15"/>
        <v>4149880.0168900001</v>
      </c>
      <c r="AW65" s="2">
        <f t="shared" si="16"/>
        <v>10121.658577780488</v>
      </c>
      <c r="BC65" s="21">
        <f t="shared" si="17"/>
        <v>592840.00241285714</v>
      </c>
      <c r="BD65" s="21">
        <f t="shared" si="18"/>
        <v>1445.9512253972127</v>
      </c>
      <c r="BE65" s="21">
        <f t="shared" si="20"/>
        <v>5988.282852655122</v>
      </c>
      <c r="BF65" s="22">
        <f t="shared" si="21"/>
        <v>14.60556793330518</v>
      </c>
    </row>
    <row r="66" spans="1:58" s="7" customFormat="1" x14ac:dyDescent="0.35">
      <c r="A66" s="18">
        <v>64</v>
      </c>
      <c r="B66" s="16" t="s">
        <v>528</v>
      </c>
      <c r="C66" s="16" t="s">
        <v>529</v>
      </c>
      <c r="D66" s="16" t="s">
        <v>530</v>
      </c>
      <c r="E66" s="16" t="s">
        <v>531</v>
      </c>
      <c r="F66" s="18" t="s">
        <v>532</v>
      </c>
      <c r="G66" s="16" t="s">
        <v>619</v>
      </c>
      <c r="H66" s="25" t="s">
        <v>652</v>
      </c>
      <c r="I66" s="25" t="s">
        <v>72</v>
      </c>
      <c r="J66" s="18" t="s">
        <v>541</v>
      </c>
      <c r="K66" s="16" t="s">
        <v>15</v>
      </c>
      <c r="L66" s="16" t="s">
        <v>537</v>
      </c>
      <c r="M66" s="16" t="s">
        <v>538</v>
      </c>
      <c r="N66" s="16">
        <v>4610047669</v>
      </c>
      <c r="O66" s="16">
        <v>4900049377</v>
      </c>
      <c r="P66" s="26">
        <v>7</v>
      </c>
      <c r="Q66" s="2">
        <f t="shared" si="19"/>
        <v>3555490.9432000001</v>
      </c>
      <c r="R66" s="3">
        <v>507927.27760000003</v>
      </c>
      <c r="S66" s="2">
        <v>3590.3</v>
      </c>
      <c r="T66" s="2">
        <v>5983.83</v>
      </c>
      <c r="U66" s="1">
        <v>2289.5</v>
      </c>
      <c r="V66" s="1">
        <v>2410</v>
      </c>
      <c r="W66" s="16">
        <v>8643.33</v>
      </c>
      <c r="X66" s="16">
        <v>18</v>
      </c>
      <c r="Y66" s="16">
        <v>0</v>
      </c>
      <c r="Z66" s="16">
        <v>0</v>
      </c>
      <c r="AA66" s="16">
        <v>0</v>
      </c>
      <c r="AB66" s="16">
        <v>0</v>
      </c>
      <c r="AC66" s="26">
        <v>7</v>
      </c>
      <c r="AD66" s="2">
        <f t="shared" si="0"/>
        <v>452377.8</v>
      </c>
      <c r="AE66" s="16">
        <f t="shared" si="1"/>
        <v>0</v>
      </c>
      <c r="AF66" s="27">
        <f t="shared" si="2"/>
        <v>0</v>
      </c>
      <c r="AG66" s="27">
        <f t="shared" si="3"/>
        <v>0</v>
      </c>
      <c r="AH66" s="28">
        <f t="shared" si="4"/>
        <v>0</v>
      </c>
      <c r="AI66" s="16">
        <f t="shared" si="5"/>
        <v>126</v>
      </c>
      <c r="AJ66" s="16">
        <f t="shared" si="6"/>
        <v>0</v>
      </c>
      <c r="AK66" s="16">
        <f t="shared" si="7"/>
        <v>0</v>
      </c>
      <c r="AL66" s="16">
        <f t="shared" si="8"/>
        <v>0</v>
      </c>
      <c r="AM66" s="16">
        <f t="shared" si="9"/>
        <v>0</v>
      </c>
      <c r="AN66" s="6">
        <f t="shared" si="10"/>
        <v>452377.8</v>
      </c>
      <c r="AO66" s="2">
        <f t="shared" si="11"/>
        <v>4007868.7431999999</v>
      </c>
      <c r="AP66" s="12">
        <f t="shared" si="12"/>
        <v>2.5399968433168132E-3</v>
      </c>
      <c r="AQ66" s="2">
        <f t="shared" si="13"/>
        <v>120236.06229599999</v>
      </c>
      <c r="AR66" s="30">
        <v>0</v>
      </c>
      <c r="AS66" s="30">
        <v>0</v>
      </c>
      <c r="AT66" s="12">
        <v>3.0000000000000001E-3</v>
      </c>
      <c r="AU66" s="2">
        <f t="shared" si="14"/>
        <v>142011.27369</v>
      </c>
      <c r="AV66" s="2">
        <f t="shared" si="15"/>
        <v>4149880.0168900001</v>
      </c>
      <c r="AW66" s="2">
        <f t="shared" si="16"/>
        <v>10121.658577780488</v>
      </c>
      <c r="BC66" s="21">
        <f t="shared" si="17"/>
        <v>592840.00241285714</v>
      </c>
      <c r="BD66" s="21">
        <f t="shared" si="18"/>
        <v>1445.9512253972127</v>
      </c>
      <c r="BE66" s="21">
        <f t="shared" si="20"/>
        <v>5988.282852655122</v>
      </c>
      <c r="BF66" s="22">
        <f t="shared" si="21"/>
        <v>14.60556793330518</v>
      </c>
    </row>
    <row r="67" spans="1:58" s="7" customFormat="1" x14ac:dyDescent="0.35">
      <c r="A67" s="18">
        <v>65</v>
      </c>
      <c r="B67" s="16" t="s">
        <v>528</v>
      </c>
      <c r="C67" s="16" t="s">
        <v>529</v>
      </c>
      <c r="D67" s="16" t="s">
        <v>530</v>
      </c>
      <c r="E67" s="16" t="s">
        <v>531</v>
      </c>
      <c r="F67" s="18" t="s">
        <v>532</v>
      </c>
      <c r="G67" s="16" t="s">
        <v>619</v>
      </c>
      <c r="H67" s="25" t="s">
        <v>559</v>
      </c>
      <c r="I67" s="25" t="s">
        <v>653</v>
      </c>
      <c r="J67" s="18" t="s">
        <v>541</v>
      </c>
      <c r="K67" s="16" t="s">
        <v>15</v>
      </c>
      <c r="L67" s="16" t="s">
        <v>537</v>
      </c>
      <c r="M67" s="16" t="s">
        <v>538</v>
      </c>
      <c r="N67" s="16">
        <v>4610047669</v>
      </c>
      <c r="O67" s="16">
        <v>4900049377</v>
      </c>
      <c r="P67" s="26">
        <v>7</v>
      </c>
      <c r="Q67" s="2">
        <f t="shared" si="19"/>
        <v>3555490.9432000001</v>
      </c>
      <c r="R67" s="3">
        <v>507927.27760000003</v>
      </c>
      <c r="S67" s="2">
        <v>3590.3</v>
      </c>
      <c r="T67" s="2">
        <v>5983.83</v>
      </c>
      <c r="U67" s="1">
        <v>2289.5</v>
      </c>
      <c r="V67" s="1">
        <v>2410</v>
      </c>
      <c r="W67" s="16">
        <v>8643.33</v>
      </c>
      <c r="X67" s="16">
        <v>18</v>
      </c>
      <c r="Y67" s="16">
        <v>0</v>
      </c>
      <c r="Z67" s="16">
        <v>0</v>
      </c>
      <c r="AA67" s="16">
        <v>0</v>
      </c>
      <c r="AB67" s="16">
        <v>0</v>
      </c>
      <c r="AC67" s="26">
        <v>7</v>
      </c>
      <c r="AD67" s="2">
        <f t="shared" ref="AD67:AD130" si="25">S67*X67*AC67</f>
        <v>452377.8</v>
      </c>
      <c r="AE67" s="16">
        <f t="shared" ref="AE67:AE130" si="26">T67*Z67*AC67</f>
        <v>0</v>
      </c>
      <c r="AF67" s="27">
        <f t="shared" ref="AF67:AF130" si="27">U67*Y67*AC67</f>
        <v>0</v>
      </c>
      <c r="AG67" s="27">
        <f t="shared" ref="AG67:AG130" si="28">V67*AA67*AC67</f>
        <v>0</v>
      </c>
      <c r="AH67" s="28">
        <f t="shared" ref="AH67:AH130" si="29">W67*AB67*AC67</f>
        <v>0</v>
      </c>
      <c r="AI67" s="16">
        <f t="shared" ref="AI67:AI130" si="30">X67*AC67</f>
        <v>126</v>
      </c>
      <c r="AJ67" s="16">
        <f t="shared" ref="AJ67:AJ130" si="31">Z67*AC67</f>
        <v>0</v>
      </c>
      <c r="AK67" s="16">
        <f t="shared" ref="AK67:AK130" si="32">Y67*AC67</f>
        <v>0</v>
      </c>
      <c r="AL67" s="16">
        <f t="shared" ref="AL67:AL130" si="33">AA67*AC67</f>
        <v>0</v>
      </c>
      <c r="AM67" s="16">
        <f t="shared" ref="AM67:AM130" si="34">AB67*AC67</f>
        <v>0</v>
      </c>
      <c r="AN67" s="6">
        <f t="shared" ref="AN67:AN130" si="35">AD67+AE67+AF67+AG67+AH67</f>
        <v>452377.8</v>
      </c>
      <c r="AO67" s="2">
        <f t="shared" ref="AO67:AO130" si="36">Q67+AN67</f>
        <v>4007868.7431999999</v>
      </c>
      <c r="AP67" s="12">
        <f t="shared" ref="AP67:AP130" si="37">(AO67*$AY$2)/$AZ$2</f>
        <v>2.5399968433168132E-3</v>
      </c>
      <c r="AQ67" s="2">
        <f t="shared" ref="AQ67:AQ130" si="38">AO67*$AY$2</f>
        <v>120236.06229599999</v>
      </c>
      <c r="AR67" s="30">
        <v>0</v>
      </c>
      <c r="AS67" s="30">
        <v>0</v>
      </c>
      <c r="AT67" s="12">
        <v>3.0000000000000001E-3</v>
      </c>
      <c r="AU67" s="2">
        <f t="shared" ref="AU67:AU130" si="39">AT67*$AZ$2</f>
        <v>142011.27369</v>
      </c>
      <c r="AV67" s="2">
        <f t="shared" ref="AV67:AV130" si="40">AO67+AR67+AS67+AU67</f>
        <v>4149880.0168900001</v>
      </c>
      <c r="AW67" s="2">
        <f t="shared" ref="AW67:AW130" si="41">AV67/$AX$2</f>
        <v>10121.658577780488</v>
      </c>
      <c r="BC67" s="21">
        <f t="shared" ref="BC67:BC130" si="42">AV67/7</f>
        <v>592840.00241285714</v>
      </c>
      <c r="BD67" s="21">
        <f t="shared" ref="BD67:BD130" si="43">AW67/7</f>
        <v>1445.9512253972127</v>
      </c>
      <c r="BE67" s="21">
        <f t="shared" si="20"/>
        <v>5988.282852655122</v>
      </c>
      <c r="BF67" s="22">
        <f t="shared" si="21"/>
        <v>14.60556793330518</v>
      </c>
    </row>
    <row r="68" spans="1:58" s="7" customFormat="1" x14ac:dyDescent="0.35">
      <c r="A68" s="18">
        <v>66</v>
      </c>
      <c r="B68" s="16" t="s">
        <v>528</v>
      </c>
      <c r="C68" s="16" t="s">
        <v>654</v>
      </c>
      <c r="D68" s="16" t="s">
        <v>530</v>
      </c>
      <c r="E68" s="16" t="s">
        <v>1759</v>
      </c>
      <c r="F68" s="18" t="s">
        <v>655</v>
      </c>
      <c r="G68" s="16" t="s">
        <v>656</v>
      </c>
      <c r="H68" s="25" t="s">
        <v>657</v>
      </c>
      <c r="I68" s="25" t="s">
        <v>658</v>
      </c>
      <c r="J68" s="18" t="s">
        <v>541</v>
      </c>
      <c r="K68" s="16" t="s">
        <v>490</v>
      </c>
      <c r="L68" s="16" t="s">
        <v>659</v>
      </c>
      <c r="M68" s="16" t="s">
        <v>538</v>
      </c>
      <c r="N68" s="16">
        <v>4610047669</v>
      </c>
      <c r="O68" s="16">
        <v>4900049379</v>
      </c>
      <c r="P68" s="26">
        <v>7</v>
      </c>
      <c r="Q68" s="2">
        <f t="shared" ref="Q68:Q131" si="44">P68*R68</f>
        <v>5131536.0828900002</v>
      </c>
      <c r="R68" s="3">
        <v>733076.58327000006</v>
      </c>
      <c r="S68" s="2">
        <v>3590.3</v>
      </c>
      <c r="T68" s="2">
        <v>5983.83</v>
      </c>
      <c r="U68" s="1">
        <v>2289.5</v>
      </c>
      <c r="V68" s="1">
        <v>2410</v>
      </c>
      <c r="W68" s="16">
        <v>8643.33</v>
      </c>
      <c r="X68" s="16">
        <v>0</v>
      </c>
      <c r="Y68" s="16">
        <v>18</v>
      </c>
      <c r="Z68" s="16">
        <v>18</v>
      </c>
      <c r="AA68" s="16">
        <v>0</v>
      </c>
      <c r="AB68" s="16">
        <v>0</v>
      </c>
      <c r="AC68" s="26">
        <v>7</v>
      </c>
      <c r="AD68" s="2">
        <f t="shared" si="25"/>
        <v>0</v>
      </c>
      <c r="AE68" s="16">
        <f t="shared" si="26"/>
        <v>753962.58000000007</v>
      </c>
      <c r="AF68" s="27">
        <f t="shared" si="27"/>
        <v>288477</v>
      </c>
      <c r="AG68" s="27">
        <f t="shared" si="28"/>
        <v>0</v>
      </c>
      <c r="AH68" s="28">
        <f t="shared" si="29"/>
        <v>0</v>
      </c>
      <c r="AI68" s="16">
        <f t="shared" si="30"/>
        <v>0</v>
      </c>
      <c r="AJ68" s="16">
        <f t="shared" si="31"/>
        <v>126</v>
      </c>
      <c r="AK68" s="16">
        <f t="shared" si="32"/>
        <v>126</v>
      </c>
      <c r="AL68" s="16">
        <f t="shared" si="33"/>
        <v>0</v>
      </c>
      <c r="AM68" s="16">
        <f t="shared" si="34"/>
        <v>0</v>
      </c>
      <c r="AN68" s="6">
        <f t="shared" si="35"/>
        <v>1042439.5800000001</v>
      </c>
      <c r="AO68" s="2">
        <f t="shared" si="36"/>
        <v>6173975.6628900003</v>
      </c>
      <c r="AP68" s="12">
        <f t="shared" si="37"/>
        <v>3.9127725230678478E-3</v>
      </c>
      <c r="AQ68" s="2">
        <f t="shared" si="38"/>
        <v>185219.2698867</v>
      </c>
      <c r="AR68" s="30">
        <f>$BA$2</f>
        <v>100000</v>
      </c>
      <c r="AS68" s="30">
        <v>0</v>
      </c>
      <c r="AT68" s="12">
        <v>4.0000000000000001E-3</v>
      </c>
      <c r="AU68" s="2">
        <f t="shared" si="39"/>
        <v>189348.36491999999</v>
      </c>
      <c r="AV68" s="2">
        <f t="shared" si="40"/>
        <v>6463324.0278099999</v>
      </c>
      <c r="AW68" s="2">
        <f t="shared" si="41"/>
        <v>15764.204945878049</v>
      </c>
      <c r="BC68" s="21">
        <f t="shared" si="42"/>
        <v>923332.00397285714</v>
      </c>
      <c r="BD68" s="21">
        <f t="shared" si="43"/>
        <v>2252.0292779825786</v>
      </c>
      <c r="BE68" s="21">
        <f t="shared" ref="BE68:BE131" si="45">BC68*0.01/0.99</f>
        <v>9326.585898715728</v>
      </c>
      <c r="BF68" s="22">
        <f t="shared" ref="BF68:BF131" si="46">BD68*0.01/0.99</f>
        <v>22.747770484672511</v>
      </c>
    </row>
    <row r="69" spans="1:58" s="7" customFormat="1" x14ac:dyDescent="0.35">
      <c r="A69" s="18">
        <v>67</v>
      </c>
      <c r="B69" s="16" t="s">
        <v>528</v>
      </c>
      <c r="C69" s="16" t="s">
        <v>529</v>
      </c>
      <c r="D69" s="16" t="s">
        <v>530</v>
      </c>
      <c r="E69" s="16" t="s">
        <v>531</v>
      </c>
      <c r="F69" s="18" t="s">
        <v>532</v>
      </c>
      <c r="G69" s="31" t="s">
        <v>533</v>
      </c>
      <c r="H69" s="25" t="s">
        <v>660</v>
      </c>
      <c r="I69" s="25" t="s">
        <v>661</v>
      </c>
      <c r="J69" s="18" t="s">
        <v>541</v>
      </c>
      <c r="K69" s="16" t="s">
        <v>662</v>
      </c>
      <c r="L69" s="16" t="s">
        <v>537</v>
      </c>
      <c r="M69" s="16" t="s">
        <v>538</v>
      </c>
      <c r="N69" s="16">
        <v>4610047669</v>
      </c>
      <c r="O69" s="16">
        <v>4900049377</v>
      </c>
      <c r="P69" s="26">
        <v>7</v>
      </c>
      <c r="Q69" s="2">
        <f t="shared" si="44"/>
        <v>5131235.0828900002</v>
      </c>
      <c r="R69" s="3">
        <v>733033.58327000006</v>
      </c>
      <c r="S69" s="2">
        <v>3590.3</v>
      </c>
      <c r="T69" s="2">
        <v>5983.83</v>
      </c>
      <c r="U69" s="1">
        <v>2289.5</v>
      </c>
      <c r="V69" s="1">
        <v>2410</v>
      </c>
      <c r="W69" s="16">
        <v>8643.33</v>
      </c>
      <c r="X69" s="16">
        <v>18</v>
      </c>
      <c r="Y69" s="16">
        <v>18</v>
      </c>
      <c r="Z69" s="16">
        <v>0</v>
      </c>
      <c r="AA69" s="16"/>
      <c r="AB69" s="16">
        <v>0</v>
      </c>
      <c r="AC69" s="26">
        <v>7</v>
      </c>
      <c r="AD69" s="2">
        <f t="shared" si="25"/>
        <v>452377.8</v>
      </c>
      <c r="AE69" s="16">
        <f t="shared" si="26"/>
        <v>0</v>
      </c>
      <c r="AF69" s="27">
        <f t="shared" si="27"/>
        <v>288477</v>
      </c>
      <c r="AG69" s="27">
        <f t="shared" si="28"/>
        <v>0</v>
      </c>
      <c r="AH69" s="28">
        <f t="shared" si="29"/>
        <v>0</v>
      </c>
      <c r="AI69" s="16">
        <f t="shared" si="30"/>
        <v>126</v>
      </c>
      <c r="AJ69" s="16">
        <f t="shared" si="31"/>
        <v>0</v>
      </c>
      <c r="AK69" s="16">
        <f t="shared" si="32"/>
        <v>126</v>
      </c>
      <c r="AL69" s="16">
        <f t="shared" si="33"/>
        <v>0</v>
      </c>
      <c r="AM69" s="16">
        <f t="shared" si="34"/>
        <v>0</v>
      </c>
      <c r="AN69" s="6">
        <f t="shared" si="35"/>
        <v>740854.8</v>
      </c>
      <c r="AO69" s="2">
        <f t="shared" si="36"/>
        <v>5872089.88289</v>
      </c>
      <c r="AP69" s="12">
        <f t="shared" si="37"/>
        <v>3.7214516547027813E-3</v>
      </c>
      <c r="AQ69" s="2">
        <f t="shared" si="38"/>
        <v>176162.69648670001</v>
      </c>
      <c r="AR69" s="30">
        <v>0</v>
      </c>
      <c r="AS69" s="30">
        <v>0</v>
      </c>
      <c r="AT69" s="12">
        <v>4.0000000000000001E-3</v>
      </c>
      <c r="AU69" s="2">
        <f t="shared" si="39"/>
        <v>189348.36491999999</v>
      </c>
      <c r="AV69" s="2">
        <f t="shared" si="40"/>
        <v>6061438.2478099996</v>
      </c>
      <c r="AW69" s="2">
        <f t="shared" si="41"/>
        <v>14783.995726365853</v>
      </c>
      <c r="BC69" s="21">
        <f t="shared" si="42"/>
        <v>865919.74968714279</v>
      </c>
      <c r="BD69" s="21">
        <f t="shared" si="43"/>
        <v>2111.9993894808363</v>
      </c>
      <c r="BE69" s="21">
        <f t="shared" si="45"/>
        <v>8746.6641382539674</v>
      </c>
      <c r="BF69" s="22">
        <f t="shared" si="46"/>
        <v>21.333327166473094</v>
      </c>
    </row>
    <row r="70" spans="1:58" s="7" customFormat="1" x14ac:dyDescent="0.35">
      <c r="A70" s="18">
        <v>68</v>
      </c>
      <c r="B70" s="16" t="s">
        <v>528</v>
      </c>
      <c r="C70" s="16" t="s">
        <v>529</v>
      </c>
      <c r="D70" s="16" t="s">
        <v>530</v>
      </c>
      <c r="E70" s="16" t="s">
        <v>531</v>
      </c>
      <c r="F70" s="18" t="s">
        <v>532</v>
      </c>
      <c r="G70" s="16" t="s">
        <v>588</v>
      </c>
      <c r="H70" s="25" t="s">
        <v>663</v>
      </c>
      <c r="I70" s="25" t="s">
        <v>664</v>
      </c>
      <c r="J70" s="18" t="s">
        <v>541</v>
      </c>
      <c r="K70" s="16" t="s">
        <v>16</v>
      </c>
      <c r="L70" s="16" t="s">
        <v>537</v>
      </c>
      <c r="M70" s="16" t="s">
        <v>538</v>
      </c>
      <c r="N70" s="16">
        <v>4610047669</v>
      </c>
      <c r="O70" s="16">
        <v>4900049377</v>
      </c>
      <c r="P70" s="26">
        <v>7</v>
      </c>
      <c r="Q70" s="2">
        <f t="shared" si="44"/>
        <v>3555504.9432000001</v>
      </c>
      <c r="R70" s="3">
        <v>507929.27760000003</v>
      </c>
      <c r="S70" s="2">
        <v>3590.3</v>
      </c>
      <c r="T70" s="2">
        <v>5983.83</v>
      </c>
      <c r="U70" s="1">
        <v>2289.5</v>
      </c>
      <c r="V70" s="1">
        <v>2410</v>
      </c>
      <c r="W70" s="16">
        <v>8643.33</v>
      </c>
      <c r="X70" s="16">
        <v>18</v>
      </c>
      <c r="Y70" s="16">
        <v>0</v>
      </c>
      <c r="Z70" s="16">
        <v>0</v>
      </c>
      <c r="AA70" s="16">
        <v>0</v>
      </c>
      <c r="AB70" s="16">
        <v>0</v>
      </c>
      <c r="AC70" s="26">
        <v>7</v>
      </c>
      <c r="AD70" s="2">
        <f t="shared" si="25"/>
        <v>452377.8</v>
      </c>
      <c r="AE70" s="16">
        <f t="shared" si="26"/>
        <v>0</v>
      </c>
      <c r="AF70" s="27">
        <f t="shared" si="27"/>
        <v>0</v>
      </c>
      <c r="AG70" s="27">
        <f t="shared" si="28"/>
        <v>0</v>
      </c>
      <c r="AH70" s="28">
        <f t="shared" si="29"/>
        <v>0</v>
      </c>
      <c r="AI70" s="16">
        <f t="shared" si="30"/>
        <v>126</v>
      </c>
      <c r="AJ70" s="16">
        <f t="shared" si="31"/>
        <v>0</v>
      </c>
      <c r="AK70" s="16">
        <f t="shared" si="32"/>
        <v>0</v>
      </c>
      <c r="AL70" s="16">
        <f t="shared" si="33"/>
        <v>0</v>
      </c>
      <c r="AM70" s="16">
        <f t="shared" si="34"/>
        <v>0</v>
      </c>
      <c r="AN70" s="6">
        <f t="shared" si="35"/>
        <v>452377.8</v>
      </c>
      <c r="AO70" s="2">
        <f t="shared" si="36"/>
        <v>4007882.7431999999</v>
      </c>
      <c r="AP70" s="12">
        <f t="shared" si="37"/>
        <v>2.5400057158518397E-3</v>
      </c>
      <c r="AQ70" s="2">
        <f t="shared" si="38"/>
        <v>120236.48229599999</v>
      </c>
      <c r="AR70" s="30">
        <v>0</v>
      </c>
      <c r="AS70" s="30">
        <v>0</v>
      </c>
      <c r="AT70" s="12">
        <v>3.0000000000000001E-3</v>
      </c>
      <c r="AU70" s="2">
        <f t="shared" si="39"/>
        <v>142011.27369</v>
      </c>
      <c r="AV70" s="2">
        <f t="shared" si="40"/>
        <v>4149894.0168900001</v>
      </c>
      <c r="AW70" s="2">
        <f t="shared" si="41"/>
        <v>10121.692724121951</v>
      </c>
      <c r="BC70" s="21">
        <f t="shared" si="42"/>
        <v>592842.00241285714</v>
      </c>
      <c r="BD70" s="21">
        <f t="shared" si="43"/>
        <v>1445.956103445993</v>
      </c>
      <c r="BE70" s="21">
        <f t="shared" si="45"/>
        <v>5988.3030546753253</v>
      </c>
      <c r="BF70" s="22">
        <f t="shared" si="46"/>
        <v>14.605617206525183</v>
      </c>
    </row>
    <row r="71" spans="1:58" s="7" customFormat="1" x14ac:dyDescent="0.35">
      <c r="A71" s="18">
        <v>69</v>
      </c>
      <c r="B71" s="16" t="s">
        <v>528</v>
      </c>
      <c r="C71" s="16" t="s">
        <v>529</v>
      </c>
      <c r="D71" s="16" t="s">
        <v>530</v>
      </c>
      <c r="E71" s="16" t="s">
        <v>531</v>
      </c>
      <c r="F71" s="18" t="s">
        <v>532</v>
      </c>
      <c r="G71" s="16" t="s">
        <v>586</v>
      </c>
      <c r="H71" s="25" t="s">
        <v>665</v>
      </c>
      <c r="I71" s="25" t="s">
        <v>666</v>
      </c>
      <c r="J71" s="18" t="s">
        <v>541</v>
      </c>
      <c r="K71" s="16" t="s">
        <v>16</v>
      </c>
      <c r="L71" s="16" t="s">
        <v>537</v>
      </c>
      <c r="M71" s="16" t="s">
        <v>538</v>
      </c>
      <c r="N71" s="16">
        <v>4610047669</v>
      </c>
      <c r="O71" s="16">
        <v>4900049377</v>
      </c>
      <c r="P71" s="26">
        <v>7</v>
      </c>
      <c r="Q71" s="2">
        <f t="shared" si="44"/>
        <v>3555504.9432000001</v>
      </c>
      <c r="R71" s="3">
        <v>507929.27760000003</v>
      </c>
      <c r="S71" s="2">
        <v>3590.3</v>
      </c>
      <c r="T71" s="2">
        <v>5983.83</v>
      </c>
      <c r="U71" s="1">
        <v>2289.5</v>
      </c>
      <c r="V71" s="1">
        <v>2410</v>
      </c>
      <c r="W71" s="16">
        <v>8643.33</v>
      </c>
      <c r="X71" s="16">
        <v>18</v>
      </c>
      <c r="Y71" s="16">
        <v>0</v>
      </c>
      <c r="Z71" s="16">
        <v>0</v>
      </c>
      <c r="AA71" s="16">
        <v>0</v>
      </c>
      <c r="AB71" s="16">
        <v>0</v>
      </c>
      <c r="AC71" s="26">
        <v>7</v>
      </c>
      <c r="AD71" s="2">
        <f t="shared" si="25"/>
        <v>452377.8</v>
      </c>
      <c r="AE71" s="16">
        <f t="shared" si="26"/>
        <v>0</v>
      </c>
      <c r="AF71" s="27">
        <f t="shared" si="27"/>
        <v>0</v>
      </c>
      <c r="AG71" s="27">
        <f t="shared" si="28"/>
        <v>0</v>
      </c>
      <c r="AH71" s="28">
        <f t="shared" si="29"/>
        <v>0</v>
      </c>
      <c r="AI71" s="16">
        <f t="shared" si="30"/>
        <v>126</v>
      </c>
      <c r="AJ71" s="16">
        <f t="shared" si="31"/>
        <v>0</v>
      </c>
      <c r="AK71" s="16">
        <f t="shared" si="32"/>
        <v>0</v>
      </c>
      <c r="AL71" s="16">
        <f t="shared" si="33"/>
        <v>0</v>
      </c>
      <c r="AM71" s="16">
        <f t="shared" si="34"/>
        <v>0</v>
      </c>
      <c r="AN71" s="6">
        <f t="shared" si="35"/>
        <v>452377.8</v>
      </c>
      <c r="AO71" s="2">
        <f t="shared" si="36"/>
        <v>4007882.7431999999</v>
      </c>
      <c r="AP71" s="12">
        <f t="shared" si="37"/>
        <v>2.5400057158518397E-3</v>
      </c>
      <c r="AQ71" s="2">
        <f t="shared" si="38"/>
        <v>120236.48229599999</v>
      </c>
      <c r="AR71" s="30">
        <v>0</v>
      </c>
      <c r="AS71" s="30">
        <v>0</v>
      </c>
      <c r="AT71" s="12">
        <v>3.0000000000000001E-3</v>
      </c>
      <c r="AU71" s="2">
        <f t="shared" si="39"/>
        <v>142011.27369</v>
      </c>
      <c r="AV71" s="2">
        <f t="shared" si="40"/>
        <v>4149894.0168900001</v>
      </c>
      <c r="AW71" s="2">
        <f t="shared" si="41"/>
        <v>10121.692724121951</v>
      </c>
      <c r="BC71" s="21">
        <f t="shared" si="42"/>
        <v>592842.00241285714</v>
      </c>
      <c r="BD71" s="21">
        <f t="shared" si="43"/>
        <v>1445.956103445993</v>
      </c>
      <c r="BE71" s="21">
        <f t="shared" si="45"/>
        <v>5988.3030546753253</v>
      </c>
      <c r="BF71" s="22">
        <f t="shared" si="46"/>
        <v>14.605617206525183</v>
      </c>
    </row>
    <row r="72" spans="1:58" s="7" customFormat="1" x14ac:dyDescent="0.35">
      <c r="A72" s="18">
        <v>70</v>
      </c>
      <c r="B72" s="16" t="s">
        <v>528</v>
      </c>
      <c r="C72" s="16" t="s">
        <v>529</v>
      </c>
      <c r="D72" s="16" t="s">
        <v>530</v>
      </c>
      <c r="E72" s="16" t="s">
        <v>531</v>
      </c>
      <c r="F72" s="18" t="s">
        <v>532</v>
      </c>
      <c r="G72" s="16" t="s">
        <v>588</v>
      </c>
      <c r="H72" s="25" t="s">
        <v>667</v>
      </c>
      <c r="I72" s="25" t="s">
        <v>668</v>
      </c>
      <c r="J72" s="18" t="s">
        <v>541</v>
      </c>
      <c r="K72" s="16" t="s">
        <v>16</v>
      </c>
      <c r="L72" s="16" t="s">
        <v>537</v>
      </c>
      <c r="M72" s="16" t="s">
        <v>538</v>
      </c>
      <c r="N72" s="16">
        <v>4610047669</v>
      </c>
      <c r="O72" s="16">
        <v>4900049377</v>
      </c>
      <c r="P72" s="26">
        <v>7</v>
      </c>
      <c r="Q72" s="2">
        <f t="shared" si="44"/>
        <v>3555504.9432000001</v>
      </c>
      <c r="R72" s="3">
        <v>507929.27760000003</v>
      </c>
      <c r="S72" s="2">
        <v>3590.3</v>
      </c>
      <c r="T72" s="2">
        <v>5983.83</v>
      </c>
      <c r="U72" s="1">
        <v>2289.5</v>
      </c>
      <c r="V72" s="1">
        <v>2410</v>
      </c>
      <c r="W72" s="16">
        <v>8643.33</v>
      </c>
      <c r="X72" s="16">
        <v>18</v>
      </c>
      <c r="Y72" s="16">
        <v>0</v>
      </c>
      <c r="Z72" s="16">
        <v>0</v>
      </c>
      <c r="AA72" s="16">
        <v>0</v>
      </c>
      <c r="AB72" s="16">
        <v>0</v>
      </c>
      <c r="AC72" s="26">
        <v>7</v>
      </c>
      <c r="AD72" s="2">
        <f t="shared" si="25"/>
        <v>452377.8</v>
      </c>
      <c r="AE72" s="16">
        <f t="shared" si="26"/>
        <v>0</v>
      </c>
      <c r="AF72" s="27">
        <f t="shared" si="27"/>
        <v>0</v>
      </c>
      <c r="AG72" s="27">
        <f t="shared" si="28"/>
        <v>0</v>
      </c>
      <c r="AH72" s="28">
        <f t="shared" si="29"/>
        <v>0</v>
      </c>
      <c r="AI72" s="16">
        <f t="shared" si="30"/>
        <v>126</v>
      </c>
      <c r="AJ72" s="16">
        <f t="shared" si="31"/>
        <v>0</v>
      </c>
      <c r="AK72" s="16">
        <f t="shared" si="32"/>
        <v>0</v>
      </c>
      <c r="AL72" s="16">
        <f t="shared" si="33"/>
        <v>0</v>
      </c>
      <c r="AM72" s="16">
        <f t="shared" si="34"/>
        <v>0</v>
      </c>
      <c r="AN72" s="6">
        <f t="shared" si="35"/>
        <v>452377.8</v>
      </c>
      <c r="AO72" s="2">
        <f t="shared" si="36"/>
        <v>4007882.7431999999</v>
      </c>
      <c r="AP72" s="12">
        <f t="shared" si="37"/>
        <v>2.5400057158518397E-3</v>
      </c>
      <c r="AQ72" s="2">
        <f t="shared" si="38"/>
        <v>120236.48229599999</v>
      </c>
      <c r="AR72" s="30">
        <v>0</v>
      </c>
      <c r="AS72" s="30">
        <v>0</v>
      </c>
      <c r="AT72" s="12">
        <v>3.0000000000000001E-3</v>
      </c>
      <c r="AU72" s="2">
        <f t="shared" si="39"/>
        <v>142011.27369</v>
      </c>
      <c r="AV72" s="2">
        <f t="shared" si="40"/>
        <v>4149894.0168900001</v>
      </c>
      <c r="AW72" s="2">
        <f t="shared" si="41"/>
        <v>10121.692724121951</v>
      </c>
      <c r="BC72" s="21">
        <f t="shared" si="42"/>
        <v>592842.00241285714</v>
      </c>
      <c r="BD72" s="21">
        <f t="shared" si="43"/>
        <v>1445.956103445993</v>
      </c>
      <c r="BE72" s="21">
        <f t="shared" si="45"/>
        <v>5988.3030546753253</v>
      </c>
      <c r="BF72" s="22">
        <f t="shared" si="46"/>
        <v>14.605617206525183</v>
      </c>
    </row>
    <row r="73" spans="1:58" s="7" customFormat="1" x14ac:dyDescent="0.35">
      <c r="A73" s="18">
        <v>71</v>
      </c>
      <c r="B73" s="16" t="s">
        <v>528</v>
      </c>
      <c r="C73" s="16" t="s">
        <v>529</v>
      </c>
      <c r="D73" s="16" t="s">
        <v>530</v>
      </c>
      <c r="E73" s="16" t="s">
        <v>531</v>
      </c>
      <c r="F73" s="18" t="s">
        <v>532</v>
      </c>
      <c r="G73" s="16" t="s">
        <v>588</v>
      </c>
      <c r="H73" s="25" t="s">
        <v>669</v>
      </c>
      <c r="I73" s="25" t="s">
        <v>62</v>
      </c>
      <c r="J73" s="18" t="s">
        <v>541</v>
      </c>
      <c r="K73" s="16" t="s">
        <v>16</v>
      </c>
      <c r="L73" s="16" t="s">
        <v>537</v>
      </c>
      <c r="M73" s="16" t="s">
        <v>538</v>
      </c>
      <c r="N73" s="16">
        <v>4610047669</v>
      </c>
      <c r="O73" s="16">
        <v>4900049377</v>
      </c>
      <c r="P73" s="26">
        <v>7</v>
      </c>
      <c r="Q73" s="2">
        <f t="shared" si="44"/>
        <v>3555504.9432000001</v>
      </c>
      <c r="R73" s="3">
        <v>507929.27760000003</v>
      </c>
      <c r="S73" s="2">
        <v>3590.3</v>
      </c>
      <c r="T73" s="2">
        <v>5983.83</v>
      </c>
      <c r="U73" s="1">
        <v>2289.5</v>
      </c>
      <c r="V73" s="1">
        <v>2410</v>
      </c>
      <c r="W73" s="16">
        <v>8643.33</v>
      </c>
      <c r="X73" s="16">
        <v>18</v>
      </c>
      <c r="Y73" s="16">
        <v>0</v>
      </c>
      <c r="Z73" s="16">
        <v>0</v>
      </c>
      <c r="AA73" s="16">
        <v>0</v>
      </c>
      <c r="AB73" s="16">
        <v>0</v>
      </c>
      <c r="AC73" s="26">
        <v>7</v>
      </c>
      <c r="AD73" s="2">
        <f t="shared" si="25"/>
        <v>452377.8</v>
      </c>
      <c r="AE73" s="16">
        <f t="shared" si="26"/>
        <v>0</v>
      </c>
      <c r="AF73" s="27">
        <f t="shared" si="27"/>
        <v>0</v>
      </c>
      <c r="AG73" s="27">
        <f t="shared" si="28"/>
        <v>0</v>
      </c>
      <c r="AH73" s="28">
        <f t="shared" si="29"/>
        <v>0</v>
      </c>
      <c r="AI73" s="16">
        <f t="shared" si="30"/>
        <v>126</v>
      </c>
      <c r="AJ73" s="16">
        <f t="shared" si="31"/>
        <v>0</v>
      </c>
      <c r="AK73" s="16">
        <f t="shared" si="32"/>
        <v>0</v>
      </c>
      <c r="AL73" s="16">
        <f t="shared" si="33"/>
        <v>0</v>
      </c>
      <c r="AM73" s="16">
        <f t="shared" si="34"/>
        <v>0</v>
      </c>
      <c r="AN73" s="6">
        <f t="shared" si="35"/>
        <v>452377.8</v>
      </c>
      <c r="AO73" s="2">
        <f t="shared" si="36"/>
        <v>4007882.7431999999</v>
      </c>
      <c r="AP73" s="12">
        <f t="shared" si="37"/>
        <v>2.5400057158518397E-3</v>
      </c>
      <c r="AQ73" s="2">
        <f t="shared" si="38"/>
        <v>120236.48229599999</v>
      </c>
      <c r="AR73" s="30">
        <v>0</v>
      </c>
      <c r="AS73" s="30">
        <v>0</v>
      </c>
      <c r="AT73" s="12">
        <v>3.0000000000000001E-3</v>
      </c>
      <c r="AU73" s="2">
        <f t="shared" si="39"/>
        <v>142011.27369</v>
      </c>
      <c r="AV73" s="2">
        <f t="shared" si="40"/>
        <v>4149894.0168900001</v>
      </c>
      <c r="AW73" s="2">
        <f t="shared" si="41"/>
        <v>10121.692724121951</v>
      </c>
      <c r="BC73" s="21">
        <f t="shared" si="42"/>
        <v>592842.00241285714</v>
      </c>
      <c r="BD73" s="21">
        <f t="shared" si="43"/>
        <v>1445.956103445993</v>
      </c>
      <c r="BE73" s="21">
        <f t="shared" si="45"/>
        <v>5988.3030546753253</v>
      </c>
      <c r="BF73" s="22">
        <f t="shared" si="46"/>
        <v>14.605617206525183</v>
      </c>
    </row>
    <row r="74" spans="1:58" s="7" customFormat="1" x14ac:dyDescent="0.35">
      <c r="A74" s="18">
        <v>72</v>
      </c>
      <c r="B74" s="16" t="s">
        <v>528</v>
      </c>
      <c r="C74" s="16" t="s">
        <v>529</v>
      </c>
      <c r="D74" s="16" t="s">
        <v>530</v>
      </c>
      <c r="E74" s="16" t="s">
        <v>531</v>
      </c>
      <c r="F74" s="18" t="s">
        <v>532</v>
      </c>
      <c r="G74" s="16" t="s">
        <v>586</v>
      </c>
      <c r="H74" s="25" t="s">
        <v>670</v>
      </c>
      <c r="I74" s="25" t="s">
        <v>671</v>
      </c>
      <c r="J74" s="18" t="s">
        <v>541</v>
      </c>
      <c r="K74" s="16" t="s">
        <v>16</v>
      </c>
      <c r="L74" s="16" t="s">
        <v>537</v>
      </c>
      <c r="M74" s="16" t="s">
        <v>538</v>
      </c>
      <c r="N74" s="16">
        <v>4610047669</v>
      </c>
      <c r="O74" s="16">
        <v>4900049377</v>
      </c>
      <c r="P74" s="26">
        <v>7</v>
      </c>
      <c r="Q74" s="2">
        <f t="shared" si="44"/>
        <v>3555504.9432000001</v>
      </c>
      <c r="R74" s="3">
        <v>507929.27760000003</v>
      </c>
      <c r="S74" s="2">
        <v>3590.3</v>
      </c>
      <c r="T74" s="2">
        <v>5983.83</v>
      </c>
      <c r="U74" s="1">
        <v>2289.5</v>
      </c>
      <c r="V74" s="1">
        <v>2410</v>
      </c>
      <c r="W74" s="16">
        <v>8643.33</v>
      </c>
      <c r="X74" s="16">
        <v>18</v>
      </c>
      <c r="Y74" s="16">
        <v>0</v>
      </c>
      <c r="Z74" s="16">
        <v>0</v>
      </c>
      <c r="AA74" s="16">
        <v>0</v>
      </c>
      <c r="AB74" s="16">
        <v>0</v>
      </c>
      <c r="AC74" s="26">
        <v>7</v>
      </c>
      <c r="AD74" s="2">
        <f t="shared" si="25"/>
        <v>452377.8</v>
      </c>
      <c r="AE74" s="16">
        <f t="shared" si="26"/>
        <v>0</v>
      </c>
      <c r="AF74" s="27">
        <f t="shared" si="27"/>
        <v>0</v>
      </c>
      <c r="AG74" s="27">
        <f t="shared" si="28"/>
        <v>0</v>
      </c>
      <c r="AH74" s="28">
        <f t="shared" si="29"/>
        <v>0</v>
      </c>
      <c r="AI74" s="16">
        <f t="shared" si="30"/>
        <v>126</v>
      </c>
      <c r="AJ74" s="16">
        <f t="shared" si="31"/>
        <v>0</v>
      </c>
      <c r="AK74" s="16">
        <f t="shared" si="32"/>
        <v>0</v>
      </c>
      <c r="AL74" s="16">
        <f t="shared" si="33"/>
        <v>0</v>
      </c>
      <c r="AM74" s="16">
        <f t="shared" si="34"/>
        <v>0</v>
      </c>
      <c r="AN74" s="6">
        <f t="shared" si="35"/>
        <v>452377.8</v>
      </c>
      <c r="AO74" s="2">
        <f t="shared" si="36"/>
        <v>4007882.7431999999</v>
      </c>
      <c r="AP74" s="12">
        <f t="shared" si="37"/>
        <v>2.5400057158518397E-3</v>
      </c>
      <c r="AQ74" s="2">
        <f t="shared" si="38"/>
        <v>120236.48229599999</v>
      </c>
      <c r="AR74" s="30">
        <v>0</v>
      </c>
      <c r="AS74" s="30">
        <v>0</v>
      </c>
      <c r="AT74" s="12">
        <v>3.0000000000000001E-3</v>
      </c>
      <c r="AU74" s="2">
        <f t="shared" si="39"/>
        <v>142011.27369</v>
      </c>
      <c r="AV74" s="2">
        <f t="shared" si="40"/>
        <v>4149894.0168900001</v>
      </c>
      <c r="AW74" s="2">
        <f t="shared" si="41"/>
        <v>10121.692724121951</v>
      </c>
      <c r="BC74" s="21">
        <f t="shared" si="42"/>
        <v>592842.00241285714</v>
      </c>
      <c r="BD74" s="21">
        <f t="shared" si="43"/>
        <v>1445.956103445993</v>
      </c>
      <c r="BE74" s="21">
        <f t="shared" si="45"/>
        <v>5988.3030546753253</v>
      </c>
      <c r="BF74" s="22">
        <f t="shared" si="46"/>
        <v>14.605617206525183</v>
      </c>
    </row>
    <row r="75" spans="1:58" s="7" customFormat="1" ht="15" customHeight="1" x14ac:dyDescent="0.35">
      <c r="A75" s="18">
        <v>73</v>
      </c>
      <c r="B75" s="16" t="s">
        <v>528</v>
      </c>
      <c r="C75" s="16" t="s">
        <v>529</v>
      </c>
      <c r="D75" s="16" t="s">
        <v>530</v>
      </c>
      <c r="E75" s="16" t="s">
        <v>531</v>
      </c>
      <c r="F75" s="18" t="s">
        <v>532</v>
      </c>
      <c r="G75" s="16" t="s">
        <v>586</v>
      </c>
      <c r="H75" s="25" t="s">
        <v>672</v>
      </c>
      <c r="I75" s="25" t="s">
        <v>48</v>
      </c>
      <c r="J75" s="18" t="s">
        <v>541</v>
      </c>
      <c r="K75" s="16" t="s">
        <v>16</v>
      </c>
      <c r="L75" s="16" t="s">
        <v>537</v>
      </c>
      <c r="M75" s="16" t="s">
        <v>538</v>
      </c>
      <c r="N75" s="16">
        <v>4610047669</v>
      </c>
      <c r="O75" s="16">
        <v>4900049377</v>
      </c>
      <c r="P75" s="26">
        <v>7</v>
      </c>
      <c r="Q75" s="2">
        <f t="shared" si="44"/>
        <v>3555504.9432000001</v>
      </c>
      <c r="R75" s="3">
        <v>507929.27760000003</v>
      </c>
      <c r="S75" s="2">
        <v>3590.3</v>
      </c>
      <c r="T75" s="2">
        <v>5983.83</v>
      </c>
      <c r="U75" s="1">
        <v>2289.5</v>
      </c>
      <c r="V75" s="1">
        <v>2410</v>
      </c>
      <c r="W75" s="16">
        <v>8643.33</v>
      </c>
      <c r="X75" s="16">
        <v>18</v>
      </c>
      <c r="Y75" s="16">
        <v>0</v>
      </c>
      <c r="Z75" s="16">
        <v>0</v>
      </c>
      <c r="AA75" s="16">
        <v>0</v>
      </c>
      <c r="AB75" s="16">
        <v>0</v>
      </c>
      <c r="AC75" s="26">
        <v>7</v>
      </c>
      <c r="AD75" s="2">
        <f t="shared" si="25"/>
        <v>452377.8</v>
      </c>
      <c r="AE75" s="16">
        <f t="shared" si="26"/>
        <v>0</v>
      </c>
      <c r="AF75" s="27">
        <f t="shared" si="27"/>
        <v>0</v>
      </c>
      <c r="AG75" s="27">
        <f t="shared" si="28"/>
        <v>0</v>
      </c>
      <c r="AH75" s="28">
        <f t="shared" si="29"/>
        <v>0</v>
      </c>
      <c r="AI75" s="16">
        <f t="shared" si="30"/>
        <v>126</v>
      </c>
      <c r="AJ75" s="16">
        <f t="shared" si="31"/>
        <v>0</v>
      </c>
      <c r="AK75" s="16">
        <f t="shared" si="32"/>
        <v>0</v>
      </c>
      <c r="AL75" s="16">
        <f t="shared" si="33"/>
        <v>0</v>
      </c>
      <c r="AM75" s="16">
        <f t="shared" si="34"/>
        <v>0</v>
      </c>
      <c r="AN75" s="6">
        <f t="shared" si="35"/>
        <v>452377.8</v>
      </c>
      <c r="AO75" s="2">
        <f t="shared" si="36"/>
        <v>4007882.7431999999</v>
      </c>
      <c r="AP75" s="12">
        <f t="shared" si="37"/>
        <v>2.5400057158518397E-3</v>
      </c>
      <c r="AQ75" s="2">
        <f t="shared" si="38"/>
        <v>120236.48229599999</v>
      </c>
      <c r="AR75" s="30">
        <v>0</v>
      </c>
      <c r="AS75" s="30">
        <v>0</v>
      </c>
      <c r="AT75" s="12">
        <v>3.0000000000000001E-3</v>
      </c>
      <c r="AU75" s="2">
        <f t="shared" si="39"/>
        <v>142011.27369</v>
      </c>
      <c r="AV75" s="2">
        <f t="shared" si="40"/>
        <v>4149894.0168900001</v>
      </c>
      <c r="AW75" s="2">
        <f t="shared" si="41"/>
        <v>10121.692724121951</v>
      </c>
      <c r="BC75" s="21">
        <f t="shared" si="42"/>
        <v>592842.00241285714</v>
      </c>
      <c r="BD75" s="21">
        <f t="shared" si="43"/>
        <v>1445.956103445993</v>
      </c>
      <c r="BE75" s="21">
        <f t="shared" si="45"/>
        <v>5988.3030546753253</v>
      </c>
      <c r="BF75" s="22">
        <f t="shared" si="46"/>
        <v>14.605617206525183</v>
      </c>
    </row>
    <row r="76" spans="1:58" s="7" customFormat="1" ht="15" customHeight="1" x14ac:dyDescent="0.35">
      <c r="A76" s="18">
        <v>74</v>
      </c>
      <c r="B76" s="16" t="s">
        <v>528</v>
      </c>
      <c r="C76" s="16" t="s">
        <v>529</v>
      </c>
      <c r="D76" s="16" t="s">
        <v>530</v>
      </c>
      <c r="E76" s="16" t="s">
        <v>531</v>
      </c>
      <c r="F76" s="18" t="s">
        <v>532</v>
      </c>
      <c r="G76" s="16" t="s">
        <v>586</v>
      </c>
      <c r="H76" s="25" t="s">
        <v>673</v>
      </c>
      <c r="I76" s="25" t="s">
        <v>674</v>
      </c>
      <c r="J76" s="18" t="s">
        <v>541</v>
      </c>
      <c r="K76" s="16" t="s">
        <v>16</v>
      </c>
      <c r="L76" s="16" t="s">
        <v>537</v>
      </c>
      <c r="M76" s="16" t="s">
        <v>538</v>
      </c>
      <c r="N76" s="16">
        <v>4610047669</v>
      </c>
      <c r="O76" s="16">
        <v>4900049377</v>
      </c>
      <c r="P76" s="26">
        <v>7</v>
      </c>
      <c r="Q76" s="2">
        <f t="shared" si="44"/>
        <v>3555504.9432000001</v>
      </c>
      <c r="R76" s="3">
        <v>507929.27760000003</v>
      </c>
      <c r="S76" s="2">
        <v>3590.3</v>
      </c>
      <c r="T76" s="2">
        <v>5983.83</v>
      </c>
      <c r="U76" s="1">
        <v>2289.5</v>
      </c>
      <c r="V76" s="1">
        <v>2410</v>
      </c>
      <c r="W76" s="16">
        <v>8643.33</v>
      </c>
      <c r="X76" s="16">
        <v>18</v>
      </c>
      <c r="Y76" s="16">
        <v>0</v>
      </c>
      <c r="Z76" s="16">
        <v>0</v>
      </c>
      <c r="AA76" s="16">
        <v>0</v>
      </c>
      <c r="AB76" s="16">
        <v>0</v>
      </c>
      <c r="AC76" s="26">
        <v>7</v>
      </c>
      <c r="AD76" s="2">
        <f t="shared" si="25"/>
        <v>452377.8</v>
      </c>
      <c r="AE76" s="16">
        <f t="shared" si="26"/>
        <v>0</v>
      </c>
      <c r="AF76" s="27">
        <f t="shared" si="27"/>
        <v>0</v>
      </c>
      <c r="AG76" s="27">
        <f t="shared" si="28"/>
        <v>0</v>
      </c>
      <c r="AH76" s="28">
        <f t="shared" si="29"/>
        <v>0</v>
      </c>
      <c r="AI76" s="16">
        <f t="shared" si="30"/>
        <v>126</v>
      </c>
      <c r="AJ76" s="16">
        <f t="shared" si="31"/>
        <v>0</v>
      </c>
      <c r="AK76" s="16">
        <f t="shared" si="32"/>
        <v>0</v>
      </c>
      <c r="AL76" s="16">
        <f t="shared" si="33"/>
        <v>0</v>
      </c>
      <c r="AM76" s="16">
        <f t="shared" si="34"/>
        <v>0</v>
      </c>
      <c r="AN76" s="6">
        <f t="shared" si="35"/>
        <v>452377.8</v>
      </c>
      <c r="AO76" s="2">
        <f t="shared" si="36"/>
        <v>4007882.7431999999</v>
      </c>
      <c r="AP76" s="12">
        <f t="shared" si="37"/>
        <v>2.5400057158518397E-3</v>
      </c>
      <c r="AQ76" s="2">
        <f t="shared" si="38"/>
        <v>120236.48229599999</v>
      </c>
      <c r="AR76" s="30">
        <v>0</v>
      </c>
      <c r="AS76" s="30">
        <v>0</v>
      </c>
      <c r="AT76" s="12">
        <v>3.0000000000000001E-3</v>
      </c>
      <c r="AU76" s="2">
        <f t="shared" si="39"/>
        <v>142011.27369</v>
      </c>
      <c r="AV76" s="2">
        <f t="shared" si="40"/>
        <v>4149894.0168900001</v>
      </c>
      <c r="AW76" s="2">
        <f t="shared" si="41"/>
        <v>10121.692724121951</v>
      </c>
      <c r="BC76" s="21">
        <f t="shared" si="42"/>
        <v>592842.00241285714</v>
      </c>
      <c r="BD76" s="21">
        <f t="shared" si="43"/>
        <v>1445.956103445993</v>
      </c>
      <c r="BE76" s="21">
        <f t="shared" si="45"/>
        <v>5988.3030546753253</v>
      </c>
      <c r="BF76" s="22">
        <f t="shared" si="46"/>
        <v>14.605617206525183</v>
      </c>
    </row>
    <row r="77" spans="1:58" s="7" customFormat="1" ht="15" customHeight="1" x14ac:dyDescent="0.35">
      <c r="A77" s="18">
        <v>75</v>
      </c>
      <c r="B77" s="16" t="s">
        <v>528</v>
      </c>
      <c r="C77" s="16" t="s">
        <v>529</v>
      </c>
      <c r="D77" s="16" t="s">
        <v>530</v>
      </c>
      <c r="E77" s="16" t="s">
        <v>531</v>
      </c>
      <c r="F77" s="18" t="s">
        <v>532</v>
      </c>
      <c r="G77" s="16" t="s">
        <v>588</v>
      </c>
      <c r="H77" s="25" t="s">
        <v>675</v>
      </c>
      <c r="I77" s="25" t="s">
        <v>676</v>
      </c>
      <c r="J77" s="18" t="s">
        <v>541</v>
      </c>
      <c r="K77" s="16" t="s">
        <v>16</v>
      </c>
      <c r="L77" s="16" t="s">
        <v>537</v>
      </c>
      <c r="M77" s="16" t="s">
        <v>538</v>
      </c>
      <c r="N77" s="16">
        <v>4610047669</v>
      </c>
      <c r="O77" s="16">
        <v>4900049377</v>
      </c>
      <c r="P77" s="26">
        <v>7</v>
      </c>
      <c r="Q77" s="2">
        <f t="shared" si="44"/>
        <v>3555504.9432000001</v>
      </c>
      <c r="R77" s="3">
        <v>507929.27760000003</v>
      </c>
      <c r="S77" s="2">
        <v>3590.3</v>
      </c>
      <c r="T77" s="2">
        <v>5983.83</v>
      </c>
      <c r="U77" s="1">
        <v>2289.5</v>
      </c>
      <c r="V77" s="1">
        <v>2410</v>
      </c>
      <c r="W77" s="16">
        <v>8643.33</v>
      </c>
      <c r="X77" s="16">
        <v>18</v>
      </c>
      <c r="Y77" s="16">
        <v>0</v>
      </c>
      <c r="Z77" s="16">
        <v>0</v>
      </c>
      <c r="AA77" s="16">
        <v>0</v>
      </c>
      <c r="AB77" s="16">
        <v>0</v>
      </c>
      <c r="AC77" s="26">
        <v>7</v>
      </c>
      <c r="AD77" s="2">
        <f t="shared" si="25"/>
        <v>452377.8</v>
      </c>
      <c r="AE77" s="16">
        <f t="shared" si="26"/>
        <v>0</v>
      </c>
      <c r="AF77" s="27">
        <f t="shared" si="27"/>
        <v>0</v>
      </c>
      <c r="AG77" s="27">
        <f t="shared" si="28"/>
        <v>0</v>
      </c>
      <c r="AH77" s="28">
        <f t="shared" si="29"/>
        <v>0</v>
      </c>
      <c r="AI77" s="16">
        <f t="shared" si="30"/>
        <v>126</v>
      </c>
      <c r="AJ77" s="16">
        <f t="shared" si="31"/>
        <v>0</v>
      </c>
      <c r="AK77" s="16">
        <f t="shared" si="32"/>
        <v>0</v>
      </c>
      <c r="AL77" s="16">
        <f t="shared" si="33"/>
        <v>0</v>
      </c>
      <c r="AM77" s="16">
        <f t="shared" si="34"/>
        <v>0</v>
      </c>
      <c r="AN77" s="6">
        <f t="shared" si="35"/>
        <v>452377.8</v>
      </c>
      <c r="AO77" s="2">
        <f t="shared" si="36"/>
        <v>4007882.7431999999</v>
      </c>
      <c r="AP77" s="12">
        <f t="shared" si="37"/>
        <v>2.5400057158518397E-3</v>
      </c>
      <c r="AQ77" s="2">
        <f t="shared" si="38"/>
        <v>120236.48229599999</v>
      </c>
      <c r="AR77" s="30">
        <v>0</v>
      </c>
      <c r="AS77" s="30">
        <v>0</v>
      </c>
      <c r="AT77" s="12">
        <v>3.0000000000000001E-3</v>
      </c>
      <c r="AU77" s="2">
        <f t="shared" si="39"/>
        <v>142011.27369</v>
      </c>
      <c r="AV77" s="2">
        <f t="shared" si="40"/>
        <v>4149894.0168900001</v>
      </c>
      <c r="AW77" s="2">
        <f t="shared" si="41"/>
        <v>10121.692724121951</v>
      </c>
      <c r="BC77" s="21">
        <f t="shared" si="42"/>
        <v>592842.00241285714</v>
      </c>
      <c r="BD77" s="21">
        <f t="shared" si="43"/>
        <v>1445.956103445993</v>
      </c>
      <c r="BE77" s="21">
        <f t="shared" si="45"/>
        <v>5988.3030546753253</v>
      </c>
      <c r="BF77" s="22">
        <f t="shared" si="46"/>
        <v>14.605617206525183</v>
      </c>
    </row>
    <row r="78" spans="1:58" s="7" customFormat="1" x14ac:dyDescent="0.35">
      <c r="A78" s="18">
        <v>76</v>
      </c>
      <c r="B78" s="16" t="s">
        <v>528</v>
      </c>
      <c r="C78" s="16" t="s">
        <v>529</v>
      </c>
      <c r="D78" s="16" t="s">
        <v>530</v>
      </c>
      <c r="E78" s="16" t="s">
        <v>531</v>
      </c>
      <c r="F78" s="18" t="s">
        <v>532</v>
      </c>
      <c r="G78" s="16" t="s">
        <v>586</v>
      </c>
      <c r="H78" s="25" t="s">
        <v>52</v>
      </c>
      <c r="I78" s="25" t="s">
        <v>677</v>
      </c>
      <c r="J78" s="18" t="s">
        <v>541</v>
      </c>
      <c r="K78" s="16" t="s">
        <v>16</v>
      </c>
      <c r="L78" s="16" t="s">
        <v>537</v>
      </c>
      <c r="M78" s="16" t="s">
        <v>538</v>
      </c>
      <c r="N78" s="16">
        <v>4610047669</v>
      </c>
      <c r="O78" s="16">
        <v>4900049377</v>
      </c>
      <c r="P78" s="26">
        <v>7</v>
      </c>
      <c r="Q78" s="2">
        <f t="shared" si="44"/>
        <v>3555504.9432000001</v>
      </c>
      <c r="R78" s="3">
        <v>507929.27760000003</v>
      </c>
      <c r="S78" s="2">
        <v>3590.3</v>
      </c>
      <c r="T78" s="2">
        <v>5983.83</v>
      </c>
      <c r="U78" s="1">
        <v>2289.5</v>
      </c>
      <c r="V78" s="1">
        <v>2410</v>
      </c>
      <c r="W78" s="16">
        <v>8643.33</v>
      </c>
      <c r="X78" s="16">
        <v>18</v>
      </c>
      <c r="Y78" s="16">
        <v>0</v>
      </c>
      <c r="Z78" s="16">
        <v>0</v>
      </c>
      <c r="AA78" s="16">
        <v>0</v>
      </c>
      <c r="AB78" s="16">
        <v>0</v>
      </c>
      <c r="AC78" s="26">
        <v>7</v>
      </c>
      <c r="AD78" s="2">
        <f t="shared" si="25"/>
        <v>452377.8</v>
      </c>
      <c r="AE78" s="16">
        <f t="shared" si="26"/>
        <v>0</v>
      </c>
      <c r="AF78" s="27">
        <f t="shared" si="27"/>
        <v>0</v>
      </c>
      <c r="AG78" s="27">
        <f t="shared" si="28"/>
        <v>0</v>
      </c>
      <c r="AH78" s="28">
        <f t="shared" si="29"/>
        <v>0</v>
      </c>
      <c r="AI78" s="16">
        <f t="shared" si="30"/>
        <v>126</v>
      </c>
      <c r="AJ78" s="16">
        <f t="shared" si="31"/>
        <v>0</v>
      </c>
      <c r="AK78" s="16">
        <f t="shared" si="32"/>
        <v>0</v>
      </c>
      <c r="AL78" s="16">
        <f t="shared" si="33"/>
        <v>0</v>
      </c>
      <c r="AM78" s="16">
        <f t="shared" si="34"/>
        <v>0</v>
      </c>
      <c r="AN78" s="6">
        <f t="shared" si="35"/>
        <v>452377.8</v>
      </c>
      <c r="AO78" s="2">
        <f t="shared" si="36"/>
        <v>4007882.7431999999</v>
      </c>
      <c r="AP78" s="12">
        <f t="shared" si="37"/>
        <v>2.5400057158518397E-3</v>
      </c>
      <c r="AQ78" s="2">
        <f t="shared" si="38"/>
        <v>120236.48229599999</v>
      </c>
      <c r="AR78" s="30">
        <v>0</v>
      </c>
      <c r="AS78" s="30">
        <v>0</v>
      </c>
      <c r="AT78" s="12">
        <v>3.0000000000000001E-3</v>
      </c>
      <c r="AU78" s="2">
        <f t="shared" si="39"/>
        <v>142011.27369</v>
      </c>
      <c r="AV78" s="2">
        <f t="shared" si="40"/>
        <v>4149894.0168900001</v>
      </c>
      <c r="AW78" s="2">
        <f t="shared" si="41"/>
        <v>10121.692724121951</v>
      </c>
      <c r="BC78" s="21">
        <f t="shared" si="42"/>
        <v>592842.00241285714</v>
      </c>
      <c r="BD78" s="21">
        <f t="shared" si="43"/>
        <v>1445.956103445993</v>
      </c>
      <c r="BE78" s="21">
        <f t="shared" si="45"/>
        <v>5988.3030546753253</v>
      </c>
      <c r="BF78" s="22">
        <f t="shared" si="46"/>
        <v>14.605617206525183</v>
      </c>
    </row>
    <row r="79" spans="1:58" s="7" customFormat="1" x14ac:dyDescent="0.35">
      <c r="A79" s="18">
        <v>77</v>
      </c>
      <c r="B79" s="16" t="s">
        <v>528</v>
      </c>
      <c r="C79" s="16" t="s">
        <v>529</v>
      </c>
      <c r="D79" s="16" t="s">
        <v>530</v>
      </c>
      <c r="E79" s="16" t="s">
        <v>531</v>
      </c>
      <c r="F79" s="18" t="s">
        <v>532</v>
      </c>
      <c r="G79" s="16" t="s">
        <v>586</v>
      </c>
      <c r="H79" s="25" t="s">
        <v>678</v>
      </c>
      <c r="I79" s="25" t="s">
        <v>679</v>
      </c>
      <c r="J79" s="18" t="s">
        <v>541</v>
      </c>
      <c r="K79" s="16" t="s">
        <v>16</v>
      </c>
      <c r="L79" s="16" t="s">
        <v>537</v>
      </c>
      <c r="M79" s="16" t="s">
        <v>538</v>
      </c>
      <c r="N79" s="16">
        <v>4610047669</v>
      </c>
      <c r="O79" s="16">
        <v>4900049377</v>
      </c>
      <c r="P79" s="26">
        <v>7</v>
      </c>
      <c r="Q79" s="2">
        <f t="shared" si="44"/>
        <v>3555504.9432000001</v>
      </c>
      <c r="R79" s="3">
        <v>507929.27760000003</v>
      </c>
      <c r="S79" s="2">
        <v>3590.3</v>
      </c>
      <c r="T79" s="2">
        <v>5983.83</v>
      </c>
      <c r="U79" s="1">
        <v>2289.5</v>
      </c>
      <c r="V79" s="1">
        <v>2410</v>
      </c>
      <c r="W79" s="16">
        <v>8643.33</v>
      </c>
      <c r="X79" s="16">
        <v>18</v>
      </c>
      <c r="Y79" s="16">
        <v>0</v>
      </c>
      <c r="Z79" s="16">
        <v>0</v>
      </c>
      <c r="AA79" s="16">
        <v>0</v>
      </c>
      <c r="AB79" s="16">
        <v>0</v>
      </c>
      <c r="AC79" s="26">
        <v>7</v>
      </c>
      <c r="AD79" s="2">
        <f t="shared" si="25"/>
        <v>452377.8</v>
      </c>
      <c r="AE79" s="16">
        <f t="shared" si="26"/>
        <v>0</v>
      </c>
      <c r="AF79" s="27">
        <f t="shared" si="27"/>
        <v>0</v>
      </c>
      <c r="AG79" s="27">
        <f t="shared" si="28"/>
        <v>0</v>
      </c>
      <c r="AH79" s="28">
        <f t="shared" si="29"/>
        <v>0</v>
      </c>
      <c r="AI79" s="16">
        <f t="shared" si="30"/>
        <v>126</v>
      </c>
      <c r="AJ79" s="16">
        <f t="shared" si="31"/>
        <v>0</v>
      </c>
      <c r="AK79" s="16">
        <f t="shared" si="32"/>
        <v>0</v>
      </c>
      <c r="AL79" s="16">
        <f t="shared" si="33"/>
        <v>0</v>
      </c>
      <c r="AM79" s="16">
        <f t="shared" si="34"/>
        <v>0</v>
      </c>
      <c r="AN79" s="6">
        <f t="shared" si="35"/>
        <v>452377.8</v>
      </c>
      <c r="AO79" s="2">
        <f t="shared" si="36"/>
        <v>4007882.7431999999</v>
      </c>
      <c r="AP79" s="12">
        <f t="shared" si="37"/>
        <v>2.5400057158518397E-3</v>
      </c>
      <c r="AQ79" s="2">
        <f t="shared" si="38"/>
        <v>120236.48229599999</v>
      </c>
      <c r="AR79" s="30">
        <v>0</v>
      </c>
      <c r="AS79" s="30">
        <v>0</v>
      </c>
      <c r="AT79" s="12">
        <v>3.0000000000000001E-3</v>
      </c>
      <c r="AU79" s="2">
        <f t="shared" si="39"/>
        <v>142011.27369</v>
      </c>
      <c r="AV79" s="2">
        <f t="shared" si="40"/>
        <v>4149894.0168900001</v>
      </c>
      <c r="AW79" s="2">
        <f t="shared" si="41"/>
        <v>10121.692724121951</v>
      </c>
      <c r="BC79" s="21">
        <f t="shared" si="42"/>
        <v>592842.00241285714</v>
      </c>
      <c r="BD79" s="21">
        <f t="shared" si="43"/>
        <v>1445.956103445993</v>
      </c>
      <c r="BE79" s="21">
        <f t="shared" si="45"/>
        <v>5988.3030546753253</v>
      </c>
      <c r="BF79" s="22">
        <f t="shared" si="46"/>
        <v>14.605617206525183</v>
      </c>
    </row>
    <row r="80" spans="1:58" s="7" customFormat="1" x14ac:dyDescent="0.35">
      <c r="A80" s="18">
        <v>78</v>
      </c>
      <c r="B80" s="16" t="s">
        <v>528</v>
      </c>
      <c r="C80" s="16" t="s">
        <v>529</v>
      </c>
      <c r="D80" s="16" t="s">
        <v>530</v>
      </c>
      <c r="E80" s="16" t="s">
        <v>531</v>
      </c>
      <c r="F80" s="18" t="s">
        <v>532</v>
      </c>
      <c r="G80" s="16" t="s">
        <v>588</v>
      </c>
      <c r="H80" s="25" t="s">
        <v>680</v>
      </c>
      <c r="I80" s="25" t="s">
        <v>681</v>
      </c>
      <c r="J80" s="18" t="s">
        <v>541</v>
      </c>
      <c r="K80" s="16" t="s">
        <v>16</v>
      </c>
      <c r="L80" s="16" t="s">
        <v>537</v>
      </c>
      <c r="M80" s="16" t="s">
        <v>538</v>
      </c>
      <c r="N80" s="16">
        <v>4610047669</v>
      </c>
      <c r="O80" s="16">
        <v>4900049377</v>
      </c>
      <c r="P80" s="26">
        <v>7</v>
      </c>
      <c r="Q80" s="2">
        <f t="shared" si="44"/>
        <v>3555504.9432000001</v>
      </c>
      <c r="R80" s="3">
        <v>507929.27760000003</v>
      </c>
      <c r="S80" s="2">
        <v>3590.3</v>
      </c>
      <c r="T80" s="2">
        <v>5983.83</v>
      </c>
      <c r="U80" s="1">
        <v>2289.5</v>
      </c>
      <c r="V80" s="1">
        <v>2410</v>
      </c>
      <c r="W80" s="16">
        <v>8643.33</v>
      </c>
      <c r="X80" s="16">
        <v>18</v>
      </c>
      <c r="Y80" s="16">
        <v>0</v>
      </c>
      <c r="Z80" s="16">
        <v>0</v>
      </c>
      <c r="AA80" s="16">
        <v>0</v>
      </c>
      <c r="AB80" s="16">
        <v>0</v>
      </c>
      <c r="AC80" s="26">
        <v>7</v>
      </c>
      <c r="AD80" s="2">
        <f t="shared" si="25"/>
        <v>452377.8</v>
      </c>
      <c r="AE80" s="16">
        <f t="shared" si="26"/>
        <v>0</v>
      </c>
      <c r="AF80" s="27">
        <f t="shared" si="27"/>
        <v>0</v>
      </c>
      <c r="AG80" s="27">
        <f t="shared" si="28"/>
        <v>0</v>
      </c>
      <c r="AH80" s="28">
        <f t="shared" si="29"/>
        <v>0</v>
      </c>
      <c r="AI80" s="16">
        <f t="shared" si="30"/>
        <v>126</v>
      </c>
      <c r="AJ80" s="16">
        <f t="shared" si="31"/>
        <v>0</v>
      </c>
      <c r="AK80" s="16">
        <f t="shared" si="32"/>
        <v>0</v>
      </c>
      <c r="AL80" s="16">
        <f t="shared" si="33"/>
        <v>0</v>
      </c>
      <c r="AM80" s="16">
        <f t="shared" si="34"/>
        <v>0</v>
      </c>
      <c r="AN80" s="6">
        <f t="shared" si="35"/>
        <v>452377.8</v>
      </c>
      <c r="AO80" s="2">
        <f t="shared" si="36"/>
        <v>4007882.7431999999</v>
      </c>
      <c r="AP80" s="12">
        <f t="shared" si="37"/>
        <v>2.5400057158518397E-3</v>
      </c>
      <c r="AQ80" s="2">
        <f t="shared" si="38"/>
        <v>120236.48229599999</v>
      </c>
      <c r="AR80" s="30">
        <v>0</v>
      </c>
      <c r="AS80" s="30">
        <v>0</v>
      </c>
      <c r="AT80" s="12">
        <v>3.0000000000000001E-3</v>
      </c>
      <c r="AU80" s="2">
        <f t="shared" si="39"/>
        <v>142011.27369</v>
      </c>
      <c r="AV80" s="2">
        <f t="shared" si="40"/>
        <v>4149894.0168900001</v>
      </c>
      <c r="AW80" s="2">
        <f t="shared" si="41"/>
        <v>10121.692724121951</v>
      </c>
      <c r="BC80" s="21">
        <f t="shared" si="42"/>
        <v>592842.00241285714</v>
      </c>
      <c r="BD80" s="21">
        <f t="shared" si="43"/>
        <v>1445.956103445993</v>
      </c>
      <c r="BE80" s="21">
        <f t="shared" si="45"/>
        <v>5988.3030546753253</v>
      </c>
      <c r="BF80" s="22">
        <f t="shared" si="46"/>
        <v>14.605617206525183</v>
      </c>
    </row>
    <row r="81" spans="1:58" s="7" customFormat="1" x14ac:dyDescent="0.35">
      <c r="A81" s="18">
        <v>79</v>
      </c>
      <c r="B81" s="16" t="s">
        <v>528</v>
      </c>
      <c r="C81" s="16" t="s">
        <v>529</v>
      </c>
      <c r="D81" s="16" t="s">
        <v>530</v>
      </c>
      <c r="E81" s="16" t="s">
        <v>531</v>
      </c>
      <c r="F81" s="18" t="s">
        <v>532</v>
      </c>
      <c r="G81" s="16" t="s">
        <v>586</v>
      </c>
      <c r="H81" s="25" t="s">
        <v>682</v>
      </c>
      <c r="I81" s="25" t="s">
        <v>683</v>
      </c>
      <c r="J81" s="18" t="s">
        <v>541</v>
      </c>
      <c r="K81" s="16" t="s">
        <v>16</v>
      </c>
      <c r="L81" s="16" t="s">
        <v>537</v>
      </c>
      <c r="M81" s="16" t="s">
        <v>538</v>
      </c>
      <c r="N81" s="16">
        <v>4610047669</v>
      </c>
      <c r="O81" s="16">
        <v>4900049377</v>
      </c>
      <c r="P81" s="26">
        <v>7</v>
      </c>
      <c r="Q81" s="2">
        <f t="shared" si="44"/>
        <v>3555504.9432000001</v>
      </c>
      <c r="R81" s="3">
        <v>507929.27760000003</v>
      </c>
      <c r="S81" s="2">
        <v>3590.3</v>
      </c>
      <c r="T81" s="2">
        <v>5983.83</v>
      </c>
      <c r="U81" s="1">
        <v>2289.5</v>
      </c>
      <c r="V81" s="1">
        <v>2410</v>
      </c>
      <c r="W81" s="16">
        <v>8643.33</v>
      </c>
      <c r="X81" s="16">
        <v>18</v>
      </c>
      <c r="Y81" s="16">
        <v>0</v>
      </c>
      <c r="Z81" s="16">
        <v>0</v>
      </c>
      <c r="AA81" s="16">
        <v>0</v>
      </c>
      <c r="AB81" s="16">
        <v>0</v>
      </c>
      <c r="AC81" s="26">
        <v>7</v>
      </c>
      <c r="AD81" s="2">
        <f t="shared" si="25"/>
        <v>452377.8</v>
      </c>
      <c r="AE81" s="16">
        <f t="shared" si="26"/>
        <v>0</v>
      </c>
      <c r="AF81" s="27">
        <f t="shared" si="27"/>
        <v>0</v>
      </c>
      <c r="AG81" s="27">
        <f t="shared" si="28"/>
        <v>0</v>
      </c>
      <c r="AH81" s="28">
        <f t="shared" si="29"/>
        <v>0</v>
      </c>
      <c r="AI81" s="16">
        <f t="shared" si="30"/>
        <v>126</v>
      </c>
      <c r="AJ81" s="16">
        <f t="shared" si="31"/>
        <v>0</v>
      </c>
      <c r="AK81" s="16">
        <f t="shared" si="32"/>
        <v>0</v>
      </c>
      <c r="AL81" s="16">
        <f t="shared" si="33"/>
        <v>0</v>
      </c>
      <c r="AM81" s="16">
        <f t="shared" si="34"/>
        <v>0</v>
      </c>
      <c r="AN81" s="6">
        <f t="shared" si="35"/>
        <v>452377.8</v>
      </c>
      <c r="AO81" s="2">
        <f t="shared" si="36"/>
        <v>4007882.7431999999</v>
      </c>
      <c r="AP81" s="12">
        <f t="shared" si="37"/>
        <v>2.5400057158518397E-3</v>
      </c>
      <c r="AQ81" s="2">
        <f t="shared" si="38"/>
        <v>120236.48229599999</v>
      </c>
      <c r="AR81" s="30">
        <v>0</v>
      </c>
      <c r="AS81" s="30">
        <v>0</v>
      </c>
      <c r="AT81" s="12">
        <v>3.0000000000000001E-3</v>
      </c>
      <c r="AU81" s="2">
        <f t="shared" si="39"/>
        <v>142011.27369</v>
      </c>
      <c r="AV81" s="2">
        <f t="shared" si="40"/>
        <v>4149894.0168900001</v>
      </c>
      <c r="AW81" s="2">
        <f t="shared" si="41"/>
        <v>10121.692724121951</v>
      </c>
      <c r="BC81" s="21">
        <f t="shared" si="42"/>
        <v>592842.00241285714</v>
      </c>
      <c r="BD81" s="21">
        <f t="shared" si="43"/>
        <v>1445.956103445993</v>
      </c>
      <c r="BE81" s="21">
        <f t="shared" si="45"/>
        <v>5988.3030546753253</v>
      </c>
      <c r="BF81" s="22">
        <f t="shared" si="46"/>
        <v>14.605617206525183</v>
      </c>
    </row>
    <row r="82" spans="1:58" s="7" customFormat="1" x14ac:dyDescent="0.35">
      <c r="A82" s="18">
        <v>80</v>
      </c>
      <c r="B82" s="16" t="s">
        <v>528</v>
      </c>
      <c r="C82" s="16" t="s">
        <v>529</v>
      </c>
      <c r="D82" s="16" t="s">
        <v>530</v>
      </c>
      <c r="E82" s="16" t="s">
        <v>531</v>
      </c>
      <c r="F82" s="18" t="s">
        <v>532</v>
      </c>
      <c r="G82" s="16" t="s">
        <v>588</v>
      </c>
      <c r="H82" s="25" t="s">
        <v>684</v>
      </c>
      <c r="I82" s="25" t="s">
        <v>685</v>
      </c>
      <c r="J82" s="18" t="s">
        <v>541</v>
      </c>
      <c r="K82" s="16" t="s">
        <v>16</v>
      </c>
      <c r="L82" s="16" t="s">
        <v>537</v>
      </c>
      <c r="M82" s="16" t="s">
        <v>538</v>
      </c>
      <c r="N82" s="16">
        <v>4610047669</v>
      </c>
      <c r="O82" s="16">
        <v>4900049377</v>
      </c>
      <c r="P82" s="26">
        <v>7</v>
      </c>
      <c r="Q82" s="2">
        <f t="shared" si="44"/>
        <v>3555504.9432000001</v>
      </c>
      <c r="R82" s="3">
        <v>507929.27760000003</v>
      </c>
      <c r="S82" s="2">
        <v>3590.3</v>
      </c>
      <c r="T82" s="2">
        <v>5983.83</v>
      </c>
      <c r="U82" s="1">
        <v>2289.5</v>
      </c>
      <c r="V82" s="1">
        <v>2410</v>
      </c>
      <c r="W82" s="16">
        <v>8643.33</v>
      </c>
      <c r="X82" s="16">
        <v>18</v>
      </c>
      <c r="Y82" s="16">
        <v>0</v>
      </c>
      <c r="Z82" s="16">
        <v>0</v>
      </c>
      <c r="AA82" s="16">
        <v>0</v>
      </c>
      <c r="AB82" s="16">
        <v>0</v>
      </c>
      <c r="AC82" s="26">
        <v>7</v>
      </c>
      <c r="AD82" s="2">
        <f t="shared" si="25"/>
        <v>452377.8</v>
      </c>
      <c r="AE82" s="16">
        <f t="shared" si="26"/>
        <v>0</v>
      </c>
      <c r="AF82" s="27">
        <f t="shared" si="27"/>
        <v>0</v>
      </c>
      <c r="AG82" s="27">
        <f t="shared" si="28"/>
        <v>0</v>
      </c>
      <c r="AH82" s="28">
        <f t="shared" si="29"/>
        <v>0</v>
      </c>
      <c r="AI82" s="16">
        <f t="shared" si="30"/>
        <v>126</v>
      </c>
      <c r="AJ82" s="16">
        <f t="shared" si="31"/>
        <v>0</v>
      </c>
      <c r="AK82" s="16">
        <f t="shared" si="32"/>
        <v>0</v>
      </c>
      <c r="AL82" s="16">
        <f t="shared" si="33"/>
        <v>0</v>
      </c>
      <c r="AM82" s="16">
        <f t="shared" si="34"/>
        <v>0</v>
      </c>
      <c r="AN82" s="6">
        <f t="shared" si="35"/>
        <v>452377.8</v>
      </c>
      <c r="AO82" s="2">
        <f t="shared" si="36"/>
        <v>4007882.7431999999</v>
      </c>
      <c r="AP82" s="12">
        <f t="shared" si="37"/>
        <v>2.5400057158518397E-3</v>
      </c>
      <c r="AQ82" s="2">
        <f t="shared" si="38"/>
        <v>120236.48229599999</v>
      </c>
      <c r="AR82" s="30">
        <v>0</v>
      </c>
      <c r="AS82" s="30">
        <v>0</v>
      </c>
      <c r="AT82" s="12">
        <v>3.0000000000000001E-3</v>
      </c>
      <c r="AU82" s="2">
        <f t="shared" si="39"/>
        <v>142011.27369</v>
      </c>
      <c r="AV82" s="2">
        <f t="shared" si="40"/>
        <v>4149894.0168900001</v>
      </c>
      <c r="AW82" s="2">
        <f t="shared" si="41"/>
        <v>10121.692724121951</v>
      </c>
      <c r="BC82" s="21">
        <f t="shared" si="42"/>
        <v>592842.00241285714</v>
      </c>
      <c r="BD82" s="21">
        <f t="shared" si="43"/>
        <v>1445.956103445993</v>
      </c>
      <c r="BE82" s="21">
        <f t="shared" si="45"/>
        <v>5988.3030546753253</v>
      </c>
      <c r="BF82" s="22">
        <f t="shared" si="46"/>
        <v>14.605617206525183</v>
      </c>
    </row>
    <row r="83" spans="1:58" s="7" customFormat="1" x14ac:dyDescent="0.35">
      <c r="A83" s="18">
        <v>81</v>
      </c>
      <c r="B83" s="16" t="s">
        <v>528</v>
      </c>
      <c r="C83" s="16" t="s">
        <v>529</v>
      </c>
      <c r="D83" s="16" t="s">
        <v>530</v>
      </c>
      <c r="E83" s="16" t="s">
        <v>531</v>
      </c>
      <c r="F83" s="18" t="s">
        <v>532</v>
      </c>
      <c r="G83" s="16" t="s">
        <v>586</v>
      </c>
      <c r="H83" s="25" t="s">
        <v>686</v>
      </c>
      <c r="I83" s="25" t="s">
        <v>687</v>
      </c>
      <c r="J83" s="18" t="s">
        <v>541</v>
      </c>
      <c r="K83" s="16" t="s">
        <v>16</v>
      </c>
      <c r="L83" s="16" t="s">
        <v>537</v>
      </c>
      <c r="M83" s="16" t="s">
        <v>538</v>
      </c>
      <c r="N83" s="16">
        <v>4610047669</v>
      </c>
      <c r="O83" s="16">
        <v>4900049377</v>
      </c>
      <c r="P83" s="26">
        <v>7</v>
      </c>
      <c r="Q83" s="2">
        <f t="shared" si="44"/>
        <v>3555504.9432000001</v>
      </c>
      <c r="R83" s="3">
        <v>507929.27760000003</v>
      </c>
      <c r="S83" s="2">
        <v>3590.3</v>
      </c>
      <c r="T83" s="2">
        <v>5983.83</v>
      </c>
      <c r="U83" s="1">
        <v>2289.5</v>
      </c>
      <c r="V83" s="1">
        <v>2410</v>
      </c>
      <c r="W83" s="16">
        <v>8643.33</v>
      </c>
      <c r="X83" s="16">
        <v>18</v>
      </c>
      <c r="Y83" s="16">
        <v>0</v>
      </c>
      <c r="Z83" s="16">
        <v>0</v>
      </c>
      <c r="AA83" s="16">
        <v>0</v>
      </c>
      <c r="AB83" s="16">
        <v>0</v>
      </c>
      <c r="AC83" s="26">
        <v>7</v>
      </c>
      <c r="AD83" s="2">
        <f t="shared" si="25"/>
        <v>452377.8</v>
      </c>
      <c r="AE83" s="16">
        <f t="shared" si="26"/>
        <v>0</v>
      </c>
      <c r="AF83" s="27">
        <f t="shared" si="27"/>
        <v>0</v>
      </c>
      <c r="AG83" s="27">
        <f t="shared" si="28"/>
        <v>0</v>
      </c>
      <c r="AH83" s="28">
        <f t="shared" si="29"/>
        <v>0</v>
      </c>
      <c r="AI83" s="16">
        <f t="shared" si="30"/>
        <v>126</v>
      </c>
      <c r="AJ83" s="16">
        <f t="shared" si="31"/>
        <v>0</v>
      </c>
      <c r="AK83" s="16">
        <f t="shared" si="32"/>
        <v>0</v>
      </c>
      <c r="AL83" s="16">
        <f t="shared" si="33"/>
        <v>0</v>
      </c>
      <c r="AM83" s="16">
        <f t="shared" si="34"/>
        <v>0</v>
      </c>
      <c r="AN83" s="6">
        <f t="shared" si="35"/>
        <v>452377.8</v>
      </c>
      <c r="AO83" s="2">
        <f t="shared" si="36"/>
        <v>4007882.7431999999</v>
      </c>
      <c r="AP83" s="12">
        <f t="shared" si="37"/>
        <v>2.5400057158518397E-3</v>
      </c>
      <c r="AQ83" s="2">
        <f t="shared" si="38"/>
        <v>120236.48229599999</v>
      </c>
      <c r="AR83" s="30">
        <v>0</v>
      </c>
      <c r="AS83" s="30">
        <v>0</v>
      </c>
      <c r="AT83" s="12">
        <v>3.0000000000000001E-3</v>
      </c>
      <c r="AU83" s="2">
        <f t="shared" si="39"/>
        <v>142011.27369</v>
      </c>
      <c r="AV83" s="2">
        <f t="shared" si="40"/>
        <v>4149894.0168900001</v>
      </c>
      <c r="AW83" s="2">
        <f t="shared" si="41"/>
        <v>10121.692724121951</v>
      </c>
      <c r="BC83" s="21">
        <f t="shared" si="42"/>
        <v>592842.00241285714</v>
      </c>
      <c r="BD83" s="21">
        <f t="shared" si="43"/>
        <v>1445.956103445993</v>
      </c>
      <c r="BE83" s="21">
        <f t="shared" si="45"/>
        <v>5988.3030546753253</v>
      </c>
      <c r="BF83" s="22">
        <f t="shared" si="46"/>
        <v>14.605617206525183</v>
      </c>
    </row>
    <row r="84" spans="1:58" s="7" customFormat="1" x14ac:dyDescent="0.35">
      <c r="A84" s="18">
        <v>82</v>
      </c>
      <c r="B84" s="16" t="s">
        <v>528</v>
      </c>
      <c r="C84" s="16" t="s">
        <v>529</v>
      </c>
      <c r="D84" s="16" t="s">
        <v>530</v>
      </c>
      <c r="E84" s="16" t="s">
        <v>531</v>
      </c>
      <c r="F84" s="18" t="s">
        <v>532</v>
      </c>
      <c r="G84" s="16" t="s">
        <v>586</v>
      </c>
      <c r="H84" s="25" t="s">
        <v>688</v>
      </c>
      <c r="I84" s="25" t="s">
        <v>58</v>
      </c>
      <c r="J84" s="18" t="s">
        <v>541</v>
      </c>
      <c r="K84" s="16" t="s">
        <v>16</v>
      </c>
      <c r="L84" s="16" t="s">
        <v>537</v>
      </c>
      <c r="M84" s="16" t="s">
        <v>538</v>
      </c>
      <c r="N84" s="16">
        <v>4610047669</v>
      </c>
      <c r="O84" s="16">
        <v>4900049377</v>
      </c>
      <c r="P84" s="26">
        <v>7</v>
      </c>
      <c r="Q84" s="2">
        <f t="shared" si="44"/>
        <v>3555504.9432000001</v>
      </c>
      <c r="R84" s="3">
        <v>507929.27760000003</v>
      </c>
      <c r="S84" s="2">
        <v>3590.3</v>
      </c>
      <c r="T84" s="2">
        <v>5983.83</v>
      </c>
      <c r="U84" s="1">
        <v>2289.5</v>
      </c>
      <c r="V84" s="1">
        <v>2410</v>
      </c>
      <c r="W84" s="16">
        <v>8643.33</v>
      </c>
      <c r="X84" s="16">
        <v>18</v>
      </c>
      <c r="Y84" s="16">
        <v>0</v>
      </c>
      <c r="Z84" s="16">
        <v>0</v>
      </c>
      <c r="AA84" s="16">
        <v>0</v>
      </c>
      <c r="AB84" s="16">
        <v>0</v>
      </c>
      <c r="AC84" s="26">
        <v>7</v>
      </c>
      <c r="AD84" s="2">
        <f t="shared" si="25"/>
        <v>452377.8</v>
      </c>
      <c r="AE84" s="16">
        <f t="shared" si="26"/>
        <v>0</v>
      </c>
      <c r="AF84" s="27">
        <f t="shared" si="27"/>
        <v>0</v>
      </c>
      <c r="AG84" s="27">
        <f t="shared" si="28"/>
        <v>0</v>
      </c>
      <c r="AH84" s="28">
        <f t="shared" si="29"/>
        <v>0</v>
      </c>
      <c r="AI84" s="16">
        <f t="shared" si="30"/>
        <v>126</v>
      </c>
      <c r="AJ84" s="16">
        <f t="shared" si="31"/>
        <v>0</v>
      </c>
      <c r="AK84" s="16">
        <f t="shared" si="32"/>
        <v>0</v>
      </c>
      <c r="AL84" s="16">
        <f t="shared" si="33"/>
        <v>0</v>
      </c>
      <c r="AM84" s="16">
        <f t="shared" si="34"/>
        <v>0</v>
      </c>
      <c r="AN84" s="6">
        <f t="shared" si="35"/>
        <v>452377.8</v>
      </c>
      <c r="AO84" s="2">
        <f t="shared" si="36"/>
        <v>4007882.7431999999</v>
      </c>
      <c r="AP84" s="12">
        <f t="shared" si="37"/>
        <v>2.5400057158518397E-3</v>
      </c>
      <c r="AQ84" s="2">
        <f t="shared" si="38"/>
        <v>120236.48229599999</v>
      </c>
      <c r="AR84" s="30">
        <v>0</v>
      </c>
      <c r="AS84" s="30">
        <v>0</v>
      </c>
      <c r="AT84" s="12">
        <v>3.0000000000000001E-3</v>
      </c>
      <c r="AU84" s="2">
        <f t="shared" si="39"/>
        <v>142011.27369</v>
      </c>
      <c r="AV84" s="2">
        <f t="shared" si="40"/>
        <v>4149894.0168900001</v>
      </c>
      <c r="AW84" s="2">
        <f t="shared" si="41"/>
        <v>10121.692724121951</v>
      </c>
      <c r="BC84" s="21">
        <f t="shared" si="42"/>
        <v>592842.00241285714</v>
      </c>
      <c r="BD84" s="21">
        <f t="shared" si="43"/>
        <v>1445.956103445993</v>
      </c>
      <c r="BE84" s="21">
        <f t="shared" si="45"/>
        <v>5988.3030546753253</v>
      </c>
      <c r="BF84" s="22">
        <f t="shared" si="46"/>
        <v>14.605617206525183</v>
      </c>
    </row>
    <row r="85" spans="1:58" s="7" customFormat="1" x14ac:dyDescent="0.35">
      <c r="A85" s="18">
        <v>83</v>
      </c>
      <c r="B85" s="16" t="s">
        <v>528</v>
      </c>
      <c r="C85" s="16" t="s">
        <v>529</v>
      </c>
      <c r="D85" s="16" t="s">
        <v>530</v>
      </c>
      <c r="E85" s="16" t="s">
        <v>531</v>
      </c>
      <c r="F85" s="18" t="s">
        <v>532</v>
      </c>
      <c r="G85" s="16" t="s">
        <v>586</v>
      </c>
      <c r="H85" s="25" t="s">
        <v>689</v>
      </c>
      <c r="I85" s="25" t="s">
        <v>690</v>
      </c>
      <c r="J85" s="18" t="s">
        <v>541</v>
      </c>
      <c r="K85" s="16" t="s">
        <v>16</v>
      </c>
      <c r="L85" s="16" t="s">
        <v>537</v>
      </c>
      <c r="M85" s="16" t="s">
        <v>538</v>
      </c>
      <c r="N85" s="16">
        <v>4610047669</v>
      </c>
      <c r="O85" s="16">
        <v>4900049377</v>
      </c>
      <c r="P85" s="26">
        <v>7</v>
      </c>
      <c r="Q85" s="2">
        <f t="shared" si="44"/>
        <v>3555504.9432000001</v>
      </c>
      <c r="R85" s="3">
        <v>507929.27760000003</v>
      </c>
      <c r="S85" s="2">
        <v>3590.3</v>
      </c>
      <c r="T85" s="2">
        <v>5983.83</v>
      </c>
      <c r="U85" s="1">
        <v>2289.5</v>
      </c>
      <c r="V85" s="1">
        <v>2410</v>
      </c>
      <c r="W85" s="16">
        <v>8643.33</v>
      </c>
      <c r="X85" s="16">
        <v>18</v>
      </c>
      <c r="Y85" s="16">
        <v>0</v>
      </c>
      <c r="Z85" s="16">
        <v>0</v>
      </c>
      <c r="AA85" s="16">
        <v>0</v>
      </c>
      <c r="AB85" s="16">
        <v>0</v>
      </c>
      <c r="AC85" s="26">
        <v>7</v>
      </c>
      <c r="AD85" s="2">
        <f t="shared" si="25"/>
        <v>452377.8</v>
      </c>
      <c r="AE85" s="16">
        <f t="shared" si="26"/>
        <v>0</v>
      </c>
      <c r="AF85" s="27">
        <f t="shared" si="27"/>
        <v>0</v>
      </c>
      <c r="AG85" s="27">
        <f t="shared" si="28"/>
        <v>0</v>
      </c>
      <c r="AH85" s="28">
        <f t="shared" si="29"/>
        <v>0</v>
      </c>
      <c r="AI85" s="16">
        <f t="shared" si="30"/>
        <v>126</v>
      </c>
      <c r="AJ85" s="16">
        <f t="shared" si="31"/>
        <v>0</v>
      </c>
      <c r="AK85" s="16">
        <f t="shared" si="32"/>
        <v>0</v>
      </c>
      <c r="AL85" s="16">
        <f t="shared" si="33"/>
        <v>0</v>
      </c>
      <c r="AM85" s="16">
        <f t="shared" si="34"/>
        <v>0</v>
      </c>
      <c r="AN85" s="6">
        <f t="shared" si="35"/>
        <v>452377.8</v>
      </c>
      <c r="AO85" s="2">
        <f t="shared" si="36"/>
        <v>4007882.7431999999</v>
      </c>
      <c r="AP85" s="12">
        <f t="shared" si="37"/>
        <v>2.5400057158518397E-3</v>
      </c>
      <c r="AQ85" s="2">
        <f t="shared" si="38"/>
        <v>120236.48229599999</v>
      </c>
      <c r="AR85" s="30">
        <v>0</v>
      </c>
      <c r="AS85" s="30">
        <v>0</v>
      </c>
      <c r="AT85" s="12">
        <v>3.0000000000000001E-3</v>
      </c>
      <c r="AU85" s="2">
        <f t="shared" si="39"/>
        <v>142011.27369</v>
      </c>
      <c r="AV85" s="2">
        <f t="shared" si="40"/>
        <v>4149894.0168900001</v>
      </c>
      <c r="AW85" s="2">
        <f t="shared" si="41"/>
        <v>10121.692724121951</v>
      </c>
      <c r="BC85" s="21">
        <f t="shared" si="42"/>
        <v>592842.00241285714</v>
      </c>
      <c r="BD85" s="21">
        <f t="shared" si="43"/>
        <v>1445.956103445993</v>
      </c>
      <c r="BE85" s="21">
        <f t="shared" si="45"/>
        <v>5988.3030546753253</v>
      </c>
      <c r="BF85" s="22">
        <f t="shared" si="46"/>
        <v>14.605617206525183</v>
      </c>
    </row>
    <row r="86" spans="1:58" s="7" customFormat="1" x14ac:dyDescent="0.35">
      <c r="A86" s="18">
        <v>84</v>
      </c>
      <c r="B86" s="16" t="s">
        <v>528</v>
      </c>
      <c r="C86" s="16" t="s">
        <v>529</v>
      </c>
      <c r="D86" s="16" t="s">
        <v>530</v>
      </c>
      <c r="E86" s="16" t="s">
        <v>531</v>
      </c>
      <c r="F86" s="18" t="s">
        <v>532</v>
      </c>
      <c r="G86" s="16" t="s">
        <v>586</v>
      </c>
      <c r="H86" s="25" t="s">
        <v>691</v>
      </c>
      <c r="I86" s="25" t="s">
        <v>84</v>
      </c>
      <c r="J86" s="18" t="s">
        <v>541</v>
      </c>
      <c r="K86" s="16" t="s">
        <v>16</v>
      </c>
      <c r="L86" s="16" t="s">
        <v>537</v>
      </c>
      <c r="M86" s="16" t="s">
        <v>538</v>
      </c>
      <c r="N86" s="16">
        <v>4610047669</v>
      </c>
      <c r="O86" s="16">
        <v>4900049377</v>
      </c>
      <c r="P86" s="26">
        <v>7</v>
      </c>
      <c r="Q86" s="2">
        <f t="shared" si="44"/>
        <v>3555504.9432000001</v>
      </c>
      <c r="R86" s="3">
        <v>507929.27760000003</v>
      </c>
      <c r="S86" s="2">
        <v>3590.3</v>
      </c>
      <c r="T86" s="2">
        <v>5983.83</v>
      </c>
      <c r="U86" s="1">
        <v>2289.5</v>
      </c>
      <c r="V86" s="1">
        <v>2410</v>
      </c>
      <c r="W86" s="16">
        <v>8643.33</v>
      </c>
      <c r="X86" s="16">
        <v>18</v>
      </c>
      <c r="Y86" s="16">
        <v>0</v>
      </c>
      <c r="Z86" s="16">
        <v>0</v>
      </c>
      <c r="AA86" s="16">
        <v>0</v>
      </c>
      <c r="AB86" s="16">
        <v>0</v>
      </c>
      <c r="AC86" s="26">
        <v>7</v>
      </c>
      <c r="AD86" s="2">
        <f t="shared" si="25"/>
        <v>452377.8</v>
      </c>
      <c r="AE86" s="16">
        <f t="shared" si="26"/>
        <v>0</v>
      </c>
      <c r="AF86" s="27">
        <f t="shared" si="27"/>
        <v>0</v>
      </c>
      <c r="AG86" s="27">
        <f t="shared" si="28"/>
        <v>0</v>
      </c>
      <c r="AH86" s="28">
        <f t="shared" si="29"/>
        <v>0</v>
      </c>
      <c r="AI86" s="16">
        <f t="shared" si="30"/>
        <v>126</v>
      </c>
      <c r="AJ86" s="16">
        <f t="shared" si="31"/>
        <v>0</v>
      </c>
      <c r="AK86" s="16">
        <f t="shared" si="32"/>
        <v>0</v>
      </c>
      <c r="AL86" s="16">
        <f t="shared" si="33"/>
        <v>0</v>
      </c>
      <c r="AM86" s="16">
        <f t="shared" si="34"/>
        <v>0</v>
      </c>
      <c r="AN86" s="6">
        <f t="shared" si="35"/>
        <v>452377.8</v>
      </c>
      <c r="AO86" s="2">
        <f t="shared" si="36"/>
        <v>4007882.7431999999</v>
      </c>
      <c r="AP86" s="12">
        <f t="shared" si="37"/>
        <v>2.5400057158518397E-3</v>
      </c>
      <c r="AQ86" s="2">
        <f t="shared" si="38"/>
        <v>120236.48229599999</v>
      </c>
      <c r="AR86" s="30">
        <v>0</v>
      </c>
      <c r="AS86" s="30">
        <v>0</v>
      </c>
      <c r="AT86" s="12">
        <v>3.0000000000000001E-3</v>
      </c>
      <c r="AU86" s="2">
        <f t="shared" si="39"/>
        <v>142011.27369</v>
      </c>
      <c r="AV86" s="2">
        <f t="shared" si="40"/>
        <v>4149894.0168900001</v>
      </c>
      <c r="AW86" s="2">
        <f t="shared" si="41"/>
        <v>10121.692724121951</v>
      </c>
      <c r="BC86" s="21">
        <f t="shared" si="42"/>
        <v>592842.00241285714</v>
      </c>
      <c r="BD86" s="21">
        <f t="shared" si="43"/>
        <v>1445.956103445993</v>
      </c>
      <c r="BE86" s="21">
        <f t="shared" si="45"/>
        <v>5988.3030546753253</v>
      </c>
      <c r="BF86" s="22">
        <f t="shared" si="46"/>
        <v>14.605617206525183</v>
      </c>
    </row>
    <row r="87" spans="1:58" s="7" customFormat="1" x14ac:dyDescent="0.35">
      <c r="A87" s="18">
        <v>85</v>
      </c>
      <c r="B87" s="16" t="s">
        <v>528</v>
      </c>
      <c r="C87" s="16" t="s">
        <v>529</v>
      </c>
      <c r="D87" s="16" t="s">
        <v>530</v>
      </c>
      <c r="E87" s="16" t="s">
        <v>531</v>
      </c>
      <c r="F87" s="18" t="s">
        <v>532</v>
      </c>
      <c r="G87" s="16" t="s">
        <v>586</v>
      </c>
      <c r="H87" s="25" t="s">
        <v>692</v>
      </c>
      <c r="I87" s="25" t="s">
        <v>693</v>
      </c>
      <c r="J87" s="18" t="s">
        <v>541</v>
      </c>
      <c r="K87" s="16" t="s">
        <v>16</v>
      </c>
      <c r="L87" s="16" t="s">
        <v>537</v>
      </c>
      <c r="M87" s="16" t="s">
        <v>538</v>
      </c>
      <c r="N87" s="16">
        <v>4610047669</v>
      </c>
      <c r="O87" s="16">
        <v>4900049377</v>
      </c>
      <c r="P87" s="26">
        <v>7</v>
      </c>
      <c r="Q87" s="2">
        <f t="shared" si="44"/>
        <v>3555504.9432000001</v>
      </c>
      <c r="R87" s="3">
        <v>507929.27760000003</v>
      </c>
      <c r="S87" s="2">
        <v>3590.3</v>
      </c>
      <c r="T87" s="2">
        <v>5983.83</v>
      </c>
      <c r="U87" s="1">
        <v>2289.5</v>
      </c>
      <c r="V87" s="1">
        <v>2410</v>
      </c>
      <c r="W87" s="16">
        <v>8643.33</v>
      </c>
      <c r="X87" s="16">
        <v>18</v>
      </c>
      <c r="Y87" s="16">
        <v>0</v>
      </c>
      <c r="Z87" s="16">
        <v>0</v>
      </c>
      <c r="AA87" s="16">
        <v>0</v>
      </c>
      <c r="AB87" s="16">
        <v>0</v>
      </c>
      <c r="AC87" s="26">
        <v>7</v>
      </c>
      <c r="AD87" s="2">
        <f t="shared" si="25"/>
        <v>452377.8</v>
      </c>
      <c r="AE87" s="16">
        <f t="shared" si="26"/>
        <v>0</v>
      </c>
      <c r="AF87" s="27">
        <f t="shared" si="27"/>
        <v>0</v>
      </c>
      <c r="AG87" s="27">
        <f t="shared" si="28"/>
        <v>0</v>
      </c>
      <c r="AH87" s="28">
        <f t="shared" si="29"/>
        <v>0</v>
      </c>
      <c r="AI87" s="16">
        <f t="shared" si="30"/>
        <v>126</v>
      </c>
      <c r="AJ87" s="16">
        <f t="shared" si="31"/>
        <v>0</v>
      </c>
      <c r="AK87" s="16">
        <f t="shared" si="32"/>
        <v>0</v>
      </c>
      <c r="AL87" s="16">
        <f t="shared" si="33"/>
        <v>0</v>
      </c>
      <c r="AM87" s="16">
        <f t="shared" si="34"/>
        <v>0</v>
      </c>
      <c r="AN87" s="6">
        <f t="shared" si="35"/>
        <v>452377.8</v>
      </c>
      <c r="AO87" s="2">
        <f t="shared" si="36"/>
        <v>4007882.7431999999</v>
      </c>
      <c r="AP87" s="12">
        <f t="shared" si="37"/>
        <v>2.5400057158518397E-3</v>
      </c>
      <c r="AQ87" s="2">
        <f t="shared" si="38"/>
        <v>120236.48229599999</v>
      </c>
      <c r="AR87" s="30">
        <v>0</v>
      </c>
      <c r="AS87" s="30">
        <v>0</v>
      </c>
      <c r="AT87" s="12">
        <v>3.0000000000000001E-3</v>
      </c>
      <c r="AU87" s="2">
        <f t="shared" si="39"/>
        <v>142011.27369</v>
      </c>
      <c r="AV87" s="2">
        <f t="shared" si="40"/>
        <v>4149894.0168900001</v>
      </c>
      <c r="AW87" s="2">
        <f t="shared" si="41"/>
        <v>10121.692724121951</v>
      </c>
      <c r="BC87" s="21">
        <f t="shared" si="42"/>
        <v>592842.00241285714</v>
      </c>
      <c r="BD87" s="21">
        <f t="shared" si="43"/>
        <v>1445.956103445993</v>
      </c>
      <c r="BE87" s="21">
        <f t="shared" si="45"/>
        <v>5988.3030546753253</v>
      </c>
      <c r="BF87" s="22">
        <f t="shared" si="46"/>
        <v>14.605617206525183</v>
      </c>
    </row>
    <row r="88" spans="1:58" s="7" customFormat="1" x14ac:dyDescent="0.35">
      <c r="A88" s="18">
        <v>86</v>
      </c>
      <c r="B88" s="16" t="s">
        <v>528</v>
      </c>
      <c r="C88" s="16" t="s">
        <v>529</v>
      </c>
      <c r="D88" s="16" t="s">
        <v>530</v>
      </c>
      <c r="E88" s="16" t="s">
        <v>531</v>
      </c>
      <c r="F88" s="18" t="s">
        <v>532</v>
      </c>
      <c r="G88" s="16" t="s">
        <v>586</v>
      </c>
      <c r="H88" s="25" t="s">
        <v>694</v>
      </c>
      <c r="I88" s="25" t="s">
        <v>103</v>
      </c>
      <c r="J88" s="18" t="s">
        <v>541</v>
      </c>
      <c r="K88" s="16" t="s">
        <v>16</v>
      </c>
      <c r="L88" s="16" t="s">
        <v>537</v>
      </c>
      <c r="M88" s="16" t="s">
        <v>538</v>
      </c>
      <c r="N88" s="16">
        <v>4610047669</v>
      </c>
      <c r="O88" s="16">
        <v>4900049377</v>
      </c>
      <c r="P88" s="26">
        <v>7</v>
      </c>
      <c r="Q88" s="2">
        <f t="shared" si="44"/>
        <v>3555504.9432000001</v>
      </c>
      <c r="R88" s="3">
        <v>507929.27760000003</v>
      </c>
      <c r="S88" s="2">
        <v>3590.3</v>
      </c>
      <c r="T88" s="2">
        <v>5983.83</v>
      </c>
      <c r="U88" s="1">
        <v>2289.5</v>
      </c>
      <c r="V88" s="1">
        <v>2410</v>
      </c>
      <c r="W88" s="16">
        <v>8643.33</v>
      </c>
      <c r="X88" s="16">
        <v>18</v>
      </c>
      <c r="Y88" s="16">
        <v>0</v>
      </c>
      <c r="Z88" s="16">
        <v>0</v>
      </c>
      <c r="AA88" s="16">
        <v>0</v>
      </c>
      <c r="AB88" s="16">
        <v>0</v>
      </c>
      <c r="AC88" s="26">
        <v>7</v>
      </c>
      <c r="AD88" s="2">
        <f t="shared" si="25"/>
        <v>452377.8</v>
      </c>
      <c r="AE88" s="16">
        <f t="shared" si="26"/>
        <v>0</v>
      </c>
      <c r="AF88" s="27">
        <f t="shared" si="27"/>
        <v>0</v>
      </c>
      <c r="AG88" s="27">
        <f t="shared" si="28"/>
        <v>0</v>
      </c>
      <c r="AH88" s="28">
        <f t="shared" si="29"/>
        <v>0</v>
      </c>
      <c r="AI88" s="16">
        <f t="shared" si="30"/>
        <v>126</v>
      </c>
      <c r="AJ88" s="16">
        <f t="shared" si="31"/>
        <v>0</v>
      </c>
      <c r="AK88" s="16">
        <f t="shared" si="32"/>
        <v>0</v>
      </c>
      <c r="AL88" s="16">
        <f t="shared" si="33"/>
        <v>0</v>
      </c>
      <c r="AM88" s="16">
        <f t="shared" si="34"/>
        <v>0</v>
      </c>
      <c r="AN88" s="6">
        <f t="shared" si="35"/>
        <v>452377.8</v>
      </c>
      <c r="AO88" s="2">
        <f t="shared" si="36"/>
        <v>4007882.7431999999</v>
      </c>
      <c r="AP88" s="12">
        <f t="shared" si="37"/>
        <v>2.5400057158518397E-3</v>
      </c>
      <c r="AQ88" s="2">
        <f t="shared" si="38"/>
        <v>120236.48229599999</v>
      </c>
      <c r="AR88" s="30">
        <v>0</v>
      </c>
      <c r="AS88" s="30">
        <v>0</v>
      </c>
      <c r="AT88" s="12">
        <v>3.0000000000000001E-3</v>
      </c>
      <c r="AU88" s="2">
        <f t="shared" si="39"/>
        <v>142011.27369</v>
      </c>
      <c r="AV88" s="2">
        <f t="shared" si="40"/>
        <v>4149894.0168900001</v>
      </c>
      <c r="AW88" s="2">
        <f t="shared" si="41"/>
        <v>10121.692724121951</v>
      </c>
      <c r="BC88" s="21">
        <f t="shared" si="42"/>
        <v>592842.00241285714</v>
      </c>
      <c r="BD88" s="21">
        <f t="shared" si="43"/>
        <v>1445.956103445993</v>
      </c>
      <c r="BE88" s="21">
        <f t="shared" si="45"/>
        <v>5988.3030546753253</v>
      </c>
      <c r="BF88" s="22">
        <f t="shared" si="46"/>
        <v>14.605617206525183</v>
      </c>
    </row>
    <row r="89" spans="1:58" s="7" customFormat="1" x14ac:dyDescent="0.35">
      <c r="A89" s="18">
        <v>87</v>
      </c>
      <c r="B89" s="16" t="s">
        <v>528</v>
      </c>
      <c r="C89" s="16" t="s">
        <v>529</v>
      </c>
      <c r="D89" s="16" t="s">
        <v>530</v>
      </c>
      <c r="E89" s="16" t="s">
        <v>531</v>
      </c>
      <c r="F89" s="18" t="s">
        <v>532</v>
      </c>
      <c r="G89" s="16" t="s">
        <v>586</v>
      </c>
      <c r="H89" s="25" t="s">
        <v>695</v>
      </c>
      <c r="I89" s="25" t="s">
        <v>108</v>
      </c>
      <c r="J89" s="18" t="s">
        <v>541</v>
      </c>
      <c r="K89" s="16" t="s">
        <v>16</v>
      </c>
      <c r="L89" s="16" t="s">
        <v>537</v>
      </c>
      <c r="M89" s="16" t="s">
        <v>538</v>
      </c>
      <c r="N89" s="16">
        <v>4610047669</v>
      </c>
      <c r="O89" s="16">
        <v>4900049377</v>
      </c>
      <c r="P89" s="26">
        <v>7</v>
      </c>
      <c r="Q89" s="2">
        <f t="shared" si="44"/>
        <v>3555504.9432000001</v>
      </c>
      <c r="R89" s="3">
        <v>507929.27760000003</v>
      </c>
      <c r="S89" s="2">
        <v>3590.3</v>
      </c>
      <c r="T89" s="2">
        <v>5983.83</v>
      </c>
      <c r="U89" s="1">
        <v>2289.5</v>
      </c>
      <c r="V89" s="1">
        <v>2410</v>
      </c>
      <c r="W89" s="16">
        <v>8643.33</v>
      </c>
      <c r="X89" s="16">
        <v>18</v>
      </c>
      <c r="Y89" s="16">
        <v>0</v>
      </c>
      <c r="Z89" s="16">
        <v>0</v>
      </c>
      <c r="AA89" s="16">
        <v>0</v>
      </c>
      <c r="AB89" s="16">
        <v>0</v>
      </c>
      <c r="AC89" s="26">
        <v>7</v>
      </c>
      <c r="AD89" s="2">
        <f t="shared" si="25"/>
        <v>452377.8</v>
      </c>
      <c r="AE89" s="16">
        <f t="shared" si="26"/>
        <v>0</v>
      </c>
      <c r="AF89" s="27">
        <f t="shared" si="27"/>
        <v>0</v>
      </c>
      <c r="AG89" s="27">
        <f t="shared" si="28"/>
        <v>0</v>
      </c>
      <c r="AH89" s="28">
        <f t="shared" si="29"/>
        <v>0</v>
      </c>
      <c r="AI89" s="16">
        <f t="shared" si="30"/>
        <v>126</v>
      </c>
      <c r="AJ89" s="16">
        <f t="shared" si="31"/>
        <v>0</v>
      </c>
      <c r="AK89" s="16">
        <f t="shared" si="32"/>
        <v>0</v>
      </c>
      <c r="AL89" s="16">
        <f t="shared" si="33"/>
        <v>0</v>
      </c>
      <c r="AM89" s="16">
        <f t="shared" si="34"/>
        <v>0</v>
      </c>
      <c r="AN89" s="6">
        <f t="shared" si="35"/>
        <v>452377.8</v>
      </c>
      <c r="AO89" s="2">
        <f t="shared" si="36"/>
        <v>4007882.7431999999</v>
      </c>
      <c r="AP89" s="12">
        <f t="shared" si="37"/>
        <v>2.5400057158518397E-3</v>
      </c>
      <c r="AQ89" s="2">
        <f t="shared" si="38"/>
        <v>120236.48229599999</v>
      </c>
      <c r="AR89" s="30">
        <v>0</v>
      </c>
      <c r="AS89" s="30">
        <v>0</v>
      </c>
      <c r="AT89" s="12">
        <v>3.0000000000000001E-3</v>
      </c>
      <c r="AU89" s="2">
        <f t="shared" si="39"/>
        <v>142011.27369</v>
      </c>
      <c r="AV89" s="2">
        <f t="shared" si="40"/>
        <v>4149894.0168900001</v>
      </c>
      <c r="AW89" s="2">
        <f t="shared" si="41"/>
        <v>10121.692724121951</v>
      </c>
      <c r="BC89" s="21">
        <f t="shared" si="42"/>
        <v>592842.00241285714</v>
      </c>
      <c r="BD89" s="21">
        <f t="shared" si="43"/>
        <v>1445.956103445993</v>
      </c>
      <c r="BE89" s="21">
        <f t="shared" si="45"/>
        <v>5988.3030546753253</v>
      </c>
      <c r="BF89" s="22">
        <f t="shared" si="46"/>
        <v>14.605617206525183</v>
      </c>
    </row>
    <row r="90" spans="1:58" s="7" customFormat="1" ht="15" customHeight="1" x14ac:dyDescent="0.35">
      <c r="A90" s="18">
        <v>88</v>
      </c>
      <c r="B90" s="16" t="s">
        <v>528</v>
      </c>
      <c r="C90" s="16" t="s">
        <v>529</v>
      </c>
      <c r="D90" s="16" t="s">
        <v>530</v>
      </c>
      <c r="E90" s="16" t="s">
        <v>531</v>
      </c>
      <c r="F90" s="18" t="s">
        <v>532</v>
      </c>
      <c r="G90" s="16" t="s">
        <v>586</v>
      </c>
      <c r="H90" s="25" t="s">
        <v>696</v>
      </c>
      <c r="I90" s="25" t="s">
        <v>697</v>
      </c>
      <c r="J90" s="18" t="s">
        <v>541</v>
      </c>
      <c r="K90" s="16" t="s">
        <v>16</v>
      </c>
      <c r="L90" s="16" t="s">
        <v>537</v>
      </c>
      <c r="M90" s="16" t="s">
        <v>538</v>
      </c>
      <c r="N90" s="16">
        <v>4610047669</v>
      </c>
      <c r="O90" s="16">
        <v>4900049377</v>
      </c>
      <c r="P90" s="26">
        <v>7</v>
      </c>
      <c r="Q90" s="2">
        <f t="shared" si="44"/>
        <v>3555504.9432000001</v>
      </c>
      <c r="R90" s="3">
        <v>507929.27760000003</v>
      </c>
      <c r="S90" s="2">
        <v>3590.3</v>
      </c>
      <c r="T90" s="2">
        <v>5983.83</v>
      </c>
      <c r="U90" s="1">
        <v>2289.5</v>
      </c>
      <c r="V90" s="1">
        <v>2410</v>
      </c>
      <c r="W90" s="16">
        <v>8643.33</v>
      </c>
      <c r="X90" s="16">
        <v>18</v>
      </c>
      <c r="Y90" s="16">
        <v>0</v>
      </c>
      <c r="Z90" s="16">
        <v>0</v>
      </c>
      <c r="AA90" s="16">
        <v>0</v>
      </c>
      <c r="AB90" s="16">
        <v>0</v>
      </c>
      <c r="AC90" s="26">
        <v>7</v>
      </c>
      <c r="AD90" s="2">
        <f t="shared" si="25"/>
        <v>452377.8</v>
      </c>
      <c r="AE90" s="16">
        <f t="shared" si="26"/>
        <v>0</v>
      </c>
      <c r="AF90" s="27">
        <f t="shared" si="27"/>
        <v>0</v>
      </c>
      <c r="AG90" s="27">
        <f t="shared" si="28"/>
        <v>0</v>
      </c>
      <c r="AH90" s="28">
        <f t="shared" si="29"/>
        <v>0</v>
      </c>
      <c r="AI90" s="16">
        <f t="shared" si="30"/>
        <v>126</v>
      </c>
      <c r="AJ90" s="16">
        <f t="shared" si="31"/>
        <v>0</v>
      </c>
      <c r="AK90" s="16">
        <f t="shared" si="32"/>
        <v>0</v>
      </c>
      <c r="AL90" s="16">
        <f t="shared" si="33"/>
        <v>0</v>
      </c>
      <c r="AM90" s="16">
        <f t="shared" si="34"/>
        <v>0</v>
      </c>
      <c r="AN90" s="6">
        <f t="shared" si="35"/>
        <v>452377.8</v>
      </c>
      <c r="AO90" s="2">
        <f t="shared" si="36"/>
        <v>4007882.7431999999</v>
      </c>
      <c r="AP90" s="12">
        <f t="shared" si="37"/>
        <v>2.5400057158518397E-3</v>
      </c>
      <c r="AQ90" s="2">
        <f t="shared" si="38"/>
        <v>120236.48229599999</v>
      </c>
      <c r="AR90" s="30">
        <v>0</v>
      </c>
      <c r="AS90" s="30">
        <v>0</v>
      </c>
      <c r="AT90" s="12">
        <v>3.0000000000000001E-3</v>
      </c>
      <c r="AU90" s="2">
        <f t="shared" si="39"/>
        <v>142011.27369</v>
      </c>
      <c r="AV90" s="2">
        <f t="shared" si="40"/>
        <v>4149894.0168900001</v>
      </c>
      <c r="AW90" s="2">
        <f t="shared" si="41"/>
        <v>10121.692724121951</v>
      </c>
      <c r="BC90" s="21">
        <f t="shared" si="42"/>
        <v>592842.00241285714</v>
      </c>
      <c r="BD90" s="21">
        <f t="shared" si="43"/>
        <v>1445.956103445993</v>
      </c>
      <c r="BE90" s="21">
        <f t="shared" si="45"/>
        <v>5988.3030546753253</v>
      </c>
      <c r="BF90" s="22">
        <f t="shared" si="46"/>
        <v>14.605617206525183</v>
      </c>
    </row>
    <row r="91" spans="1:58" s="7" customFormat="1" ht="15" customHeight="1" x14ac:dyDescent="0.35">
      <c r="A91" s="18">
        <v>89</v>
      </c>
      <c r="B91" s="16" t="s">
        <v>528</v>
      </c>
      <c r="C91" s="16" t="s">
        <v>529</v>
      </c>
      <c r="D91" s="16" t="s">
        <v>530</v>
      </c>
      <c r="E91" s="16" t="s">
        <v>531</v>
      </c>
      <c r="F91" s="18" t="s">
        <v>532</v>
      </c>
      <c r="G91" s="16" t="s">
        <v>586</v>
      </c>
      <c r="H91" s="25" t="s">
        <v>698</v>
      </c>
      <c r="I91" s="25" t="s">
        <v>699</v>
      </c>
      <c r="J91" s="18" t="s">
        <v>541</v>
      </c>
      <c r="K91" s="16" t="s">
        <v>16</v>
      </c>
      <c r="L91" s="16" t="s">
        <v>537</v>
      </c>
      <c r="M91" s="16" t="s">
        <v>538</v>
      </c>
      <c r="N91" s="16">
        <v>4610047669</v>
      </c>
      <c r="O91" s="16">
        <v>4900049377</v>
      </c>
      <c r="P91" s="26">
        <v>7</v>
      </c>
      <c r="Q91" s="2">
        <f t="shared" si="44"/>
        <v>3555504.9432000001</v>
      </c>
      <c r="R91" s="3">
        <v>507929.27760000003</v>
      </c>
      <c r="S91" s="2">
        <v>3590.3</v>
      </c>
      <c r="T91" s="2">
        <v>5983.83</v>
      </c>
      <c r="U91" s="1">
        <v>2289.5</v>
      </c>
      <c r="V91" s="1">
        <v>2410</v>
      </c>
      <c r="W91" s="16">
        <v>8643.33</v>
      </c>
      <c r="X91" s="16">
        <v>18</v>
      </c>
      <c r="Y91" s="16">
        <v>0</v>
      </c>
      <c r="Z91" s="16">
        <v>0</v>
      </c>
      <c r="AA91" s="16">
        <v>0</v>
      </c>
      <c r="AB91" s="16">
        <v>0</v>
      </c>
      <c r="AC91" s="26">
        <v>7</v>
      </c>
      <c r="AD91" s="2">
        <f t="shared" si="25"/>
        <v>452377.8</v>
      </c>
      <c r="AE91" s="16">
        <f t="shared" si="26"/>
        <v>0</v>
      </c>
      <c r="AF91" s="27">
        <f t="shared" si="27"/>
        <v>0</v>
      </c>
      <c r="AG91" s="27">
        <f t="shared" si="28"/>
        <v>0</v>
      </c>
      <c r="AH91" s="28">
        <f t="shared" si="29"/>
        <v>0</v>
      </c>
      <c r="AI91" s="16">
        <f t="shared" si="30"/>
        <v>126</v>
      </c>
      <c r="AJ91" s="16">
        <f t="shared" si="31"/>
        <v>0</v>
      </c>
      <c r="AK91" s="16">
        <f t="shared" si="32"/>
        <v>0</v>
      </c>
      <c r="AL91" s="16">
        <f t="shared" si="33"/>
        <v>0</v>
      </c>
      <c r="AM91" s="16">
        <f t="shared" si="34"/>
        <v>0</v>
      </c>
      <c r="AN91" s="6">
        <f t="shared" si="35"/>
        <v>452377.8</v>
      </c>
      <c r="AO91" s="2">
        <f t="shared" si="36"/>
        <v>4007882.7431999999</v>
      </c>
      <c r="AP91" s="12">
        <f t="shared" si="37"/>
        <v>2.5400057158518397E-3</v>
      </c>
      <c r="AQ91" s="2">
        <f t="shared" si="38"/>
        <v>120236.48229599999</v>
      </c>
      <c r="AR91" s="30">
        <v>0</v>
      </c>
      <c r="AS91" s="30">
        <v>0</v>
      </c>
      <c r="AT91" s="12">
        <v>3.0000000000000001E-3</v>
      </c>
      <c r="AU91" s="2">
        <f t="shared" si="39"/>
        <v>142011.27369</v>
      </c>
      <c r="AV91" s="2">
        <f t="shared" si="40"/>
        <v>4149894.0168900001</v>
      </c>
      <c r="AW91" s="2">
        <f t="shared" si="41"/>
        <v>10121.692724121951</v>
      </c>
      <c r="BC91" s="21">
        <f t="shared" si="42"/>
        <v>592842.00241285714</v>
      </c>
      <c r="BD91" s="21">
        <f t="shared" si="43"/>
        <v>1445.956103445993</v>
      </c>
      <c r="BE91" s="21">
        <f t="shared" si="45"/>
        <v>5988.3030546753253</v>
      </c>
      <c r="BF91" s="22">
        <f t="shared" si="46"/>
        <v>14.605617206525183</v>
      </c>
    </row>
    <row r="92" spans="1:58" s="7" customFormat="1" ht="15" customHeight="1" x14ac:dyDescent="0.35">
      <c r="A92" s="18">
        <v>90</v>
      </c>
      <c r="B92" s="16" t="s">
        <v>528</v>
      </c>
      <c r="C92" s="16" t="s">
        <v>529</v>
      </c>
      <c r="D92" s="16" t="s">
        <v>530</v>
      </c>
      <c r="E92" s="16" t="s">
        <v>531</v>
      </c>
      <c r="F92" s="18" t="s">
        <v>532</v>
      </c>
      <c r="G92" s="16" t="s">
        <v>586</v>
      </c>
      <c r="H92" s="25" t="s">
        <v>700</v>
      </c>
      <c r="I92" s="25" t="s">
        <v>701</v>
      </c>
      <c r="J92" s="18" t="s">
        <v>541</v>
      </c>
      <c r="K92" s="16" t="s">
        <v>16</v>
      </c>
      <c r="L92" s="16" t="s">
        <v>537</v>
      </c>
      <c r="M92" s="16" t="s">
        <v>538</v>
      </c>
      <c r="N92" s="16">
        <v>4610047669</v>
      </c>
      <c r="O92" s="16">
        <v>4900049377</v>
      </c>
      <c r="P92" s="26">
        <v>7</v>
      </c>
      <c r="Q92" s="2">
        <f t="shared" si="44"/>
        <v>3555504.9432000001</v>
      </c>
      <c r="R92" s="3">
        <v>507929.27760000003</v>
      </c>
      <c r="S92" s="2">
        <v>3590.3</v>
      </c>
      <c r="T92" s="2">
        <v>5983.83</v>
      </c>
      <c r="U92" s="1">
        <v>2289.5</v>
      </c>
      <c r="V92" s="1">
        <v>2410</v>
      </c>
      <c r="W92" s="16">
        <v>8643.33</v>
      </c>
      <c r="X92" s="16">
        <v>18</v>
      </c>
      <c r="Y92" s="16">
        <v>0</v>
      </c>
      <c r="Z92" s="16">
        <v>0</v>
      </c>
      <c r="AA92" s="16">
        <v>0</v>
      </c>
      <c r="AB92" s="16">
        <v>0</v>
      </c>
      <c r="AC92" s="26">
        <v>7</v>
      </c>
      <c r="AD92" s="2">
        <f t="shared" si="25"/>
        <v>452377.8</v>
      </c>
      <c r="AE92" s="16">
        <f t="shared" si="26"/>
        <v>0</v>
      </c>
      <c r="AF92" s="27">
        <f t="shared" si="27"/>
        <v>0</v>
      </c>
      <c r="AG92" s="27">
        <f t="shared" si="28"/>
        <v>0</v>
      </c>
      <c r="AH92" s="28">
        <f t="shared" si="29"/>
        <v>0</v>
      </c>
      <c r="AI92" s="16">
        <f t="shared" si="30"/>
        <v>126</v>
      </c>
      <c r="AJ92" s="16">
        <f t="shared" si="31"/>
        <v>0</v>
      </c>
      <c r="AK92" s="16">
        <f t="shared" si="32"/>
        <v>0</v>
      </c>
      <c r="AL92" s="16">
        <f t="shared" si="33"/>
        <v>0</v>
      </c>
      <c r="AM92" s="16">
        <f t="shared" si="34"/>
        <v>0</v>
      </c>
      <c r="AN92" s="6">
        <f t="shared" si="35"/>
        <v>452377.8</v>
      </c>
      <c r="AO92" s="2">
        <f t="shared" si="36"/>
        <v>4007882.7431999999</v>
      </c>
      <c r="AP92" s="12">
        <f t="shared" si="37"/>
        <v>2.5400057158518397E-3</v>
      </c>
      <c r="AQ92" s="2">
        <f t="shared" si="38"/>
        <v>120236.48229599999</v>
      </c>
      <c r="AR92" s="30">
        <v>0</v>
      </c>
      <c r="AS92" s="30">
        <v>0</v>
      </c>
      <c r="AT92" s="12">
        <v>3.0000000000000001E-3</v>
      </c>
      <c r="AU92" s="2">
        <f t="shared" si="39"/>
        <v>142011.27369</v>
      </c>
      <c r="AV92" s="2">
        <f t="shared" si="40"/>
        <v>4149894.0168900001</v>
      </c>
      <c r="AW92" s="2">
        <f t="shared" si="41"/>
        <v>10121.692724121951</v>
      </c>
      <c r="BC92" s="21">
        <f t="shared" si="42"/>
        <v>592842.00241285714</v>
      </c>
      <c r="BD92" s="21">
        <f t="shared" si="43"/>
        <v>1445.956103445993</v>
      </c>
      <c r="BE92" s="21">
        <f t="shared" si="45"/>
        <v>5988.3030546753253</v>
      </c>
      <c r="BF92" s="22">
        <f t="shared" si="46"/>
        <v>14.605617206525183</v>
      </c>
    </row>
    <row r="93" spans="1:58" s="7" customFormat="1" ht="15" customHeight="1" x14ac:dyDescent="0.35">
      <c r="A93" s="18">
        <v>91</v>
      </c>
      <c r="B93" s="16" t="s">
        <v>528</v>
      </c>
      <c r="C93" s="16" t="s">
        <v>579</v>
      </c>
      <c r="D93" s="16" t="s">
        <v>530</v>
      </c>
      <c r="E93" s="16" t="s">
        <v>531</v>
      </c>
      <c r="F93" s="18" t="s">
        <v>553</v>
      </c>
      <c r="G93" s="16" t="s">
        <v>580</v>
      </c>
      <c r="H93" s="25" t="s">
        <v>702</v>
      </c>
      <c r="I93" s="25" t="s">
        <v>92</v>
      </c>
      <c r="J93" s="18" t="s">
        <v>541</v>
      </c>
      <c r="K93" s="16" t="s">
        <v>16</v>
      </c>
      <c r="L93" s="16" t="s">
        <v>583</v>
      </c>
      <c r="M93" s="16" t="s">
        <v>538</v>
      </c>
      <c r="N93" s="16">
        <v>4610047669</v>
      </c>
      <c r="O93" s="16">
        <v>4900049375</v>
      </c>
      <c r="P93" s="26">
        <v>7</v>
      </c>
      <c r="Q93" s="2">
        <f t="shared" si="44"/>
        <v>3555504.9432000001</v>
      </c>
      <c r="R93" s="3">
        <v>507929.27760000003</v>
      </c>
      <c r="S93" s="2">
        <v>3590.3</v>
      </c>
      <c r="T93" s="2">
        <v>5983.83</v>
      </c>
      <c r="U93" s="1">
        <v>2289.5</v>
      </c>
      <c r="V93" s="1">
        <v>2410</v>
      </c>
      <c r="W93" s="16">
        <v>8643.33</v>
      </c>
      <c r="X93" s="16">
        <v>0</v>
      </c>
      <c r="Y93" s="16">
        <v>0</v>
      </c>
      <c r="Z93" s="16">
        <v>18</v>
      </c>
      <c r="AA93" s="16">
        <v>0</v>
      </c>
      <c r="AB93" s="16">
        <v>0</v>
      </c>
      <c r="AC93" s="26">
        <v>7</v>
      </c>
      <c r="AD93" s="2">
        <f t="shared" si="25"/>
        <v>0</v>
      </c>
      <c r="AE93" s="16">
        <f t="shared" si="26"/>
        <v>753962.58000000007</v>
      </c>
      <c r="AF93" s="27">
        <f t="shared" si="27"/>
        <v>0</v>
      </c>
      <c r="AG93" s="27">
        <f t="shared" si="28"/>
        <v>0</v>
      </c>
      <c r="AH93" s="28">
        <f t="shared" si="29"/>
        <v>0</v>
      </c>
      <c r="AI93" s="16">
        <f t="shared" si="30"/>
        <v>0</v>
      </c>
      <c r="AJ93" s="16">
        <f t="shared" si="31"/>
        <v>126</v>
      </c>
      <c r="AK93" s="16">
        <f t="shared" si="32"/>
        <v>0</v>
      </c>
      <c r="AL93" s="16">
        <f t="shared" si="33"/>
        <v>0</v>
      </c>
      <c r="AM93" s="16">
        <f t="shared" si="34"/>
        <v>0</v>
      </c>
      <c r="AN93" s="6">
        <f t="shared" si="35"/>
        <v>753962.58000000007</v>
      </c>
      <c r="AO93" s="2">
        <f t="shared" si="36"/>
        <v>4309467.5231999997</v>
      </c>
      <c r="AP93" s="12">
        <f t="shared" si="37"/>
        <v>2.7311358247138328E-3</v>
      </c>
      <c r="AQ93" s="2">
        <f t="shared" si="38"/>
        <v>129284.02569599998</v>
      </c>
      <c r="AR93" s="30">
        <f t="shared" ref="AR93:AR94" si="47">$BA$2</f>
        <v>100000</v>
      </c>
      <c r="AS93" s="30">
        <v>0</v>
      </c>
      <c r="AT93" s="12">
        <v>3.0000000000000001E-3</v>
      </c>
      <c r="AU93" s="2">
        <f t="shared" si="39"/>
        <v>142011.27369</v>
      </c>
      <c r="AV93" s="2">
        <f t="shared" si="40"/>
        <v>4551478.7968899999</v>
      </c>
      <c r="AW93" s="2">
        <f t="shared" si="41"/>
        <v>11101.167797292683</v>
      </c>
      <c r="BC93" s="21">
        <f t="shared" si="42"/>
        <v>650211.25669857138</v>
      </c>
      <c r="BD93" s="21">
        <f t="shared" si="43"/>
        <v>1585.8811138989547</v>
      </c>
      <c r="BE93" s="21">
        <f t="shared" si="45"/>
        <v>6567.7904717027413</v>
      </c>
      <c r="BF93" s="22">
        <f t="shared" si="46"/>
        <v>16.019001150494493</v>
      </c>
    </row>
    <row r="94" spans="1:58" s="7" customFormat="1" ht="15" customHeight="1" x14ac:dyDescent="0.35">
      <c r="A94" s="18">
        <v>92</v>
      </c>
      <c r="B94" s="16" t="s">
        <v>528</v>
      </c>
      <c r="C94" s="16" t="s">
        <v>579</v>
      </c>
      <c r="D94" s="16" t="s">
        <v>530</v>
      </c>
      <c r="E94" s="16" t="s">
        <v>531</v>
      </c>
      <c r="F94" s="18" t="s">
        <v>553</v>
      </c>
      <c r="G94" s="16" t="s">
        <v>580</v>
      </c>
      <c r="H94" s="25" t="s">
        <v>703</v>
      </c>
      <c r="I94" s="25" t="s">
        <v>203</v>
      </c>
      <c r="J94" s="18" t="s">
        <v>541</v>
      </c>
      <c r="K94" s="16" t="s">
        <v>16</v>
      </c>
      <c r="L94" s="16" t="s">
        <v>583</v>
      </c>
      <c r="M94" s="16" t="s">
        <v>538</v>
      </c>
      <c r="N94" s="16">
        <v>4610047669</v>
      </c>
      <c r="O94" s="16">
        <v>4900049375</v>
      </c>
      <c r="P94" s="26">
        <v>7</v>
      </c>
      <c r="Q94" s="2">
        <f t="shared" si="44"/>
        <v>3555504.9432000001</v>
      </c>
      <c r="R94" s="3">
        <v>507929.27760000003</v>
      </c>
      <c r="S94" s="2">
        <v>3590.3</v>
      </c>
      <c r="T94" s="2">
        <v>5983.83</v>
      </c>
      <c r="U94" s="1">
        <v>2289.5</v>
      </c>
      <c r="V94" s="1">
        <v>2410</v>
      </c>
      <c r="W94" s="16">
        <v>8643.33</v>
      </c>
      <c r="X94" s="16">
        <v>0</v>
      </c>
      <c r="Y94" s="16">
        <v>0</v>
      </c>
      <c r="Z94" s="16">
        <v>18</v>
      </c>
      <c r="AA94" s="16">
        <v>0</v>
      </c>
      <c r="AB94" s="16">
        <v>0</v>
      </c>
      <c r="AC94" s="26">
        <v>7</v>
      </c>
      <c r="AD94" s="2">
        <f t="shared" si="25"/>
        <v>0</v>
      </c>
      <c r="AE94" s="16">
        <f t="shared" si="26"/>
        <v>753962.58000000007</v>
      </c>
      <c r="AF94" s="27">
        <f t="shared" si="27"/>
        <v>0</v>
      </c>
      <c r="AG94" s="27">
        <f t="shared" si="28"/>
        <v>0</v>
      </c>
      <c r="AH94" s="28">
        <f t="shared" si="29"/>
        <v>0</v>
      </c>
      <c r="AI94" s="16">
        <f t="shared" si="30"/>
        <v>0</v>
      </c>
      <c r="AJ94" s="16">
        <f t="shared" si="31"/>
        <v>126</v>
      </c>
      <c r="AK94" s="16">
        <f t="shared" si="32"/>
        <v>0</v>
      </c>
      <c r="AL94" s="16">
        <f t="shared" si="33"/>
        <v>0</v>
      </c>
      <c r="AM94" s="16">
        <f t="shared" si="34"/>
        <v>0</v>
      </c>
      <c r="AN94" s="6">
        <f t="shared" si="35"/>
        <v>753962.58000000007</v>
      </c>
      <c r="AO94" s="2">
        <f t="shared" si="36"/>
        <v>4309467.5231999997</v>
      </c>
      <c r="AP94" s="12">
        <f t="shared" si="37"/>
        <v>2.7311358247138328E-3</v>
      </c>
      <c r="AQ94" s="2">
        <f t="shared" si="38"/>
        <v>129284.02569599998</v>
      </c>
      <c r="AR94" s="30">
        <f t="shared" si="47"/>
        <v>100000</v>
      </c>
      <c r="AS94" s="30">
        <v>0</v>
      </c>
      <c r="AT94" s="12">
        <v>3.0000000000000001E-3</v>
      </c>
      <c r="AU94" s="2">
        <f t="shared" si="39"/>
        <v>142011.27369</v>
      </c>
      <c r="AV94" s="2">
        <f t="shared" si="40"/>
        <v>4551478.7968899999</v>
      </c>
      <c r="AW94" s="2">
        <f t="shared" si="41"/>
        <v>11101.167797292683</v>
      </c>
      <c r="BC94" s="21">
        <f t="shared" si="42"/>
        <v>650211.25669857138</v>
      </c>
      <c r="BD94" s="21">
        <f t="shared" si="43"/>
        <v>1585.8811138989547</v>
      </c>
      <c r="BE94" s="21">
        <f t="shared" si="45"/>
        <v>6567.7904717027413</v>
      </c>
      <c r="BF94" s="22">
        <f t="shared" si="46"/>
        <v>16.019001150494493</v>
      </c>
    </row>
    <row r="95" spans="1:58" s="7" customFormat="1" ht="15" customHeight="1" x14ac:dyDescent="0.35">
      <c r="A95" s="18">
        <v>93</v>
      </c>
      <c r="B95" s="16" t="s">
        <v>528</v>
      </c>
      <c r="C95" s="16" t="s">
        <v>529</v>
      </c>
      <c r="D95" s="16" t="s">
        <v>530</v>
      </c>
      <c r="E95" s="16" t="s">
        <v>531</v>
      </c>
      <c r="F95" s="18" t="s">
        <v>553</v>
      </c>
      <c r="G95" s="16" t="s">
        <v>554</v>
      </c>
      <c r="H95" s="25" t="s">
        <v>704</v>
      </c>
      <c r="I95" s="25" t="s">
        <v>705</v>
      </c>
      <c r="J95" s="18" t="s">
        <v>541</v>
      </c>
      <c r="K95" s="16" t="s">
        <v>16</v>
      </c>
      <c r="L95" s="16" t="s">
        <v>556</v>
      </c>
      <c r="M95" s="16" t="s">
        <v>538</v>
      </c>
      <c r="N95" s="16">
        <v>4610047669</v>
      </c>
      <c r="O95" s="16">
        <v>4900049375</v>
      </c>
      <c r="P95" s="26">
        <v>7</v>
      </c>
      <c r="Q95" s="2">
        <f t="shared" si="44"/>
        <v>3555504.9432000001</v>
      </c>
      <c r="R95" s="3">
        <v>507929.27760000003</v>
      </c>
      <c r="S95" s="2">
        <v>3590.3</v>
      </c>
      <c r="T95" s="2">
        <v>5983.83</v>
      </c>
      <c r="U95" s="1">
        <v>2289.5</v>
      </c>
      <c r="V95" s="1">
        <v>2410</v>
      </c>
      <c r="W95" s="16">
        <v>8643.33</v>
      </c>
      <c r="X95" s="16">
        <v>18</v>
      </c>
      <c r="Y95" s="16">
        <v>0</v>
      </c>
      <c r="Z95" s="16">
        <v>0</v>
      </c>
      <c r="AA95" s="16">
        <v>0</v>
      </c>
      <c r="AB95" s="16">
        <v>0</v>
      </c>
      <c r="AC95" s="26">
        <v>7</v>
      </c>
      <c r="AD95" s="2">
        <f t="shared" si="25"/>
        <v>452377.8</v>
      </c>
      <c r="AE95" s="16">
        <f t="shared" si="26"/>
        <v>0</v>
      </c>
      <c r="AF95" s="27">
        <f t="shared" si="27"/>
        <v>0</v>
      </c>
      <c r="AG95" s="27">
        <f t="shared" si="28"/>
        <v>0</v>
      </c>
      <c r="AH95" s="28">
        <f t="shared" si="29"/>
        <v>0</v>
      </c>
      <c r="AI95" s="16">
        <f t="shared" si="30"/>
        <v>126</v>
      </c>
      <c r="AJ95" s="16">
        <f t="shared" si="31"/>
        <v>0</v>
      </c>
      <c r="AK95" s="16">
        <f t="shared" si="32"/>
        <v>0</v>
      </c>
      <c r="AL95" s="16">
        <f t="shared" si="33"/>
        <v>0</v>
      </c>
      <c r="AM95" s="16">
        <f t="shared" si="34"/>
        <v>0</v>
      </c>
      <c r="AN95" s="6">
        <f t="shared" si="35"/>
        <v>452377.8</v>
      </c>
      <c r="AO95" s="2">
        <f t="shared" si="36"/>
        <v>4007882.7431999999</v>
      </c>
      <c r="AP95" s="12">
        <f t="shared" si="37"/>
        <v>2.5400057158518397E-3</v>
      </c>
      <c r="AQ95" s="2">
        <f t="shared" si="38"/>
        <v>120236.48229599999</v>
      </c>
      <c r="AR95" s="30">
        <v>0</v>
      </c>
      <c r="AS95" s="30">
        <v>0</v>
      </c>
      <c r="AT95" s="12">
        <v>3.0000000000000001E-3</v>
      </c>
      <c r="AU95" s="2">
        <f t="shared" si="39"/>
        <v>142011.27369</v>
      </c>
      <c r="AV95" s="2">
        <f t="shared" si="40"/>
        <v>4149894.0168900001</v>
      </c>
      <c r="AW95" s="2">
        <f t="shared" si="41"/>
        <v>10121.692724121951</v>
      </c>
      <c r="BC95" s="21">
        <f t="shared" si="42"/>
        <v>592842.00241285714</v>
      </c>
      <c r="BD95" s="21">
        <f t="shared" si="43"/>
        <v>1445.956103445993</v>
      </c>
      <c r="BE95" s="21">
        <f t="shared" si="45"/>
        <v>5988.3030546753253</v>
      </c>
      <c r="BF95" s="22">
        <f t="shared" si="46"/>
        <v>14.605617206525183</v>
      </c>
    </row>
    <row r="96" spans="1:58" s="7" customFormat="1" x14ac:dyDescent="0.35">
      <c r="A96" s="18">
        <v>94</v>
      </c>
      <c r="B96" s="16" t="s">
        <v>528</v>
      </c>
      <c r="C96" s="16" t="s">
        <v>529</v>
      </c>
      <c r="D96" s="16" t="s">
        <v>530</v>
      </c>
      <c r="E96" s="16" t="s">
        <v>531</v>
      </c>
      <c r="F96" s="18" t="s">
        <v>532</v>
      </c>
      <c r="G96" s="31" t="s">
        <v>533</v>
      </c>
      <c r="H96" s="25" t="s">
        <v>706</v>
      </c>
      <c r="I96" s="25" t="s">
        <v>707</v>
      </c>
      <c r="J96" s="18" t="s">
        <v>536</v>
      </c>
      <c r="K96" s="16" t="s">
        <v>708</v>
      </c>
      <c r="L96" s="16" t="s">
        <v>537</v>
      </c>
      <c r="M96" s="16" t="s">
        <v>538</v>
      </c>
      <c r="N96" s="16">
        <v>4610047669</v>
      </c>
      <c r="O96" s="16">
        <v>4900049377</v>
      </c>
      <c r="P96" s="26">
        <v>7</v>
      </c>
      <c r="Q96" s="2">
        <f t="shared" si="44"/>
        <v>3555518.9432000001</v>
      </c>
      <c r="R96" s="3">
        <v>507931.27760000003</v>
      </c>
      <c r="S96" s="2">
        <v>3590.3</v>
      </c>
      <c r="T96" s="2">
        <v>5983.83</v>
      </c>
      <c r="U96" s="1">
        <v>2289.5</v>
      </c>
      <c r="V96" s="1">
        <v>2410</v>
      </c>
      <c r="W96" s="16">
        <v>8643.33</v>
      </c>
      <c r="X96" s="16">
        <v>18</v>
      </c>
      <c r="Y96" s="16">
        <v>0</v>
      </c>
      <c r="Z96" s="16">
        <v>0</v>
      </c>
      <c r="AA96" s="16">
        <v>0</v>
      </c>
      <c r="AB96" s="16">
        <v>0</v>
      </c>
      <c r="AC96" s="26">
        <v>7</v>
      </c>
      <c r="AD96" s="2">
        <f t="shared" si="25"/>
        <v>452377.8</v>
      </c>
      <c r="AE96" s="16">
        <f t="shared" si="26"/>
        <v>0</v>
      </c>
      <c r="AF96" s="27">
        <f t="shared" si="27"/>
        <v>0</v>
      </c>
      <c r="AG96" s="27">
        <f t="shared" si="28"/>
        <v>0</v>
      </c>
      <c r="AH96" s="28">
        <f t="shared" si="29"/>
        <v>0</v>
      </c>
      <c r="AI96" s="16">
        <f t="shared" si="30"/>
        <v>126</v>
      </c>
      <c r="AJ96" s="16">
        <f t="shared" si="31"/>
        <v>0</v>
      </c>
      <c r="AK96" s="16">
        <f t="shared" si="32"/>
        <v>0</v>
      </c>
      <c r="AL96" s="16">
        <f t="shared" si="33"/>
        <v>0</v>
      </c>
      <c r="AM96" s="16">
        <f t="shared" si="34"/>
        <v>0</v>
      </c>
      <c r="AN96" s="6">
        <f t="shared" si="35"/>
        <v>452377.8</v>
      </c>
      <c r="AO96" s="2">
        <f t="shared" si="36"/>
        <v>4007896.7431999999</v>
      </c>
      <c r="AP96" s="12">
        <f t="shared" si="37"/>
        <v>2.5400145883868663E-3</v>
      </c>
      <c r="AQ96" s="2">
        <f t="shared" si="38"/>
        <v>120236.90229599999</v>
      </c>
      <c r="AR96" s="30">
        <v>0</v>
      </c>
      <c r="AS96" s="30">
        <v>0</v>
      </c>
      <c r="AT96" s="12">
        <v>3.0000000000000001E-3</v>
      </c>
      <c r="AU96" s="2">
        <f t="shared" si="39"/>
        <v>142011.27369</v>
      </c>
      <c r="AV96" s="2">
        <f t="shared" si="40"/>
        <v>4149908.0168900001</v>
      </c>
      <c r="AW96" s="2">
        <f t="shared" si="41"/>
        <v>10121.726870463415</v>
      </c>
      <c r="BC96" s="21">
        <f t="shared" si="42"/>
        <v>592844.00241285714</v>
      </c>
      <c r="BD96" s="21">
        <f t="shared" si="43"/>
        <v>1445.9609814947737</v>
      </c>
      <c r="BE96" s="21">
        <f t="shared" si="45"/>
        <v>5988.3232566955267</v>
      </c>
      <c r="BF96" s="22">
        <f t="shared" si="46"/>
        <v>14.605666479745191</v>
      </c>
    </row>
    <row r="97" spans="1:58" s="7" customFormat="1" x14ac:dyDescent="0.35">
      <c r="A97" s="18">
        <v>95</v>
      </c>
      <c r="B97" s="16" t="s">
        <v>528</v>
      </c>
      <c r="C97" s="16" t="s">
        <v>529</v>
      </c>
      <c r="D97" s="16" t="s">
        <v>530</v>
      </c>
      <c r="E97" s="16" t="s">
        <v>531</v>
      </c>
      <c r="F97" s="18" t="s">
        <v>532</v>
      </c>
      <c r="G97" s="31" t="s">
        <v>533</v>
      </c>
      <c r="H97" s="25" t="s">
        <v>709</v>
      </c>
      <c r="I97" s="25" t="s">
        <v>710</v>
      </c>
      <c r="J97" s="18" t="s">
        <v>536</v>
      </c>
      <c r="K97" s="16" t="s">
        <v>708</v>
      </c>
      <c r="L97" s="16" t="s">
        <v>537</v>
      </c>
      <c r="M97" s="16" t="s">
        <v>538</v>
      </c>
      <c r="N97" s="16">
        <v>4610047669</v>
      </c>
      <c r="O97" s="16">
        <v>4900049377</v>
      </c>
      <c r="P97" s="26">
        <v>7</v>
      </c>
      <c r="Q97" s="2">
        <f t="shared" si="44"/>
        <v>3555518.9432000001</v>
      </c>
      <c r="R97" s="3">
        <v>507931.27760000003</v>
      </c>
      <c r="S97" s="2">
        <v>3590.3</v>
      </c>
      <c r="T97" s="2">
        <v>5983.83</v>
      </c>
      <c r="U97" s="1">
        <v>2289.5</v>
      </c>
      <c r="V97" s="1">
        <v>2410</v>
      </c>
      <c r="W97" s="16">
        <v>8643.33</v>
      </c>
      <c r="X97" s="16">
        <v>18</v>
      </c>
      <c r="Y97" s="16">
        <v>0</v>
      </c>
      <c r="Z97" s="16">
        <v>0</v>
      </c>
      <c r="AA97" s="16">
        <v>0</v>
      </c>
      <c r="AB97" s="16">
        <v>0</v>
      </c>
      <c r="AC97" s="26">
        <v>7</v>
      </c>
      <c r="AD97" s="2">
        <f t="shared" si="25"/>
        <v>452377.8</v>
      </c>
      <c r="AE97" s="16">
        <f t="shared" si="26"/>
        <v>0</v>
      </c>
      <c r="AF97" s="27">
        <f t="shared" si="27"/>
        <v>0</v>
      </c>
      <c r="AG97" s="27">
        <f t="shared" si="28"/>
        <v>0</v>
      </c>
      <c r="AH97" s="28">
        <f t="shared" si="29"/>
        <v>0</v>
      </c>
      <c r="AI97" s="16">
        <f t="shared" si="30"/>
        <v>126</v>
      </c>
      <c r="AJ97" s="16">
        <f t="shared" si="31"/>
        <v>0</v>
      </c>
      <c r="AK97" s="16">
        <f t="shared" si="32"/>
        <v>0</v>
      </c>
      <c r="AL97" s="16">
        <f t="shared" si="33"/>
        <v>0</v>
      </c>
      <c r="AM97" s="16">
        <f t="shared" si="34"/>
        <v>0</v>
      </c>
      <c r="AN97" s="6">
        <f t="shared" si="35"/>
        <v>452377.8</v>
      </c>
      <c r="AO97" s="2">
        <f t="shared" si="36"/>
        <v>4007896.7431999999</v>
      </c>
      <c r="AP97" s="12">
        <f t="shared" si="37"/>
        <v>2.5400145883868663E-3</v>
      </c>
      <c r="AQ97" s="2">
        <f t="shared" si="38"/>
        <v>120236.90229599999</v>
      </c>
      <c r="AR97" s="30">
        <v>0</v>
      </c>
      <c r="AS97" s="30">
        <v>0</v>
      </c>
      <c r="AT97" s="12">
        <v>3.0000000000000001E-3</v>
      </c>
      <c r="AU97" s="2">
        <f t="shared" si="39"/>
        <v>142011.27369</v>
      </c>
      <c r="AV97" s="2">
        <f t="shared" si="40"/>
        <v>4149908.0168900001</v>
      </c>
      <c r="AW97" s="2">
        <f t="shared" si="41"/>
        <v>10121.726870463415</v>
      </c>
      <c r="BC97" s="21">
        <f t="shared" si="42"/>
        <v>592844.00241285714</v>
      </c>
      <c r="BD97" s="21">
        <f t="shared" si="43"/>
        <v>1445.9609814947737</v>
      </c>
      <c r="BE97" s="21">
        <f t="shared" si="45"/>
        <v>5988.3232566955267</v>
      </c>
      <c r="BF97" s="22">
        <f t="shared" si="46"/>
        <v>14.605666479745191</v>
      </c>
    </row>
    <row r="98" spans="1:58" s="7" customFormat="1" x14ac:dyDescent="0.35">
      <c r="A98" s="18">
        <v>96</v>
      </c>
      <c r="B98" s="16" t="s">
        <v>528</v>
      </c>
      <c r="C98" s="16" t="s">
        <v>529</v>
      </c>
      <c r="D98" s="16" t="s">
        <v>530</v>
      </c>
      <c r="E98" s="16" t="s">
        <v>531</v>
      </c>
      <c r="F98" s="18" t="s">
        <v>532</v>
      </c>
      <c r="G98" s="31" t="s">
        <v>533</v>
      </c>
      <c r="H98" s="25" t="s">
        <v>711</v>
      </c>
      <c r="I98" s="25" t="s">
        <v>712</v>
      </c>
      <c r="J98" s="18" t="s">
        <v>536</v>
      </c>
      <c r="K98" s="16" t="s">
        <v>708</v>
      </c>
      <c r="L98" s="16" t="s">
        <v>537</v>
      </c>
      <c r="M98" s="16" t="s">
        <v>538</v>
      </c>
      <c r="N98" s="16">
        <v>4610047669</v>
      </c>
      <c r="O98" s="16">
        <v>4900049377</v>
      </c>
      <c r="P98" s="26">
        <v>7</v>
      </c>
      <c r="Q98" s="2">
        <f t="shared" si="44"/>
        <v>3555518.9432000001</v>
      </c>
      <c r="R98" s="3">
        <v>507931.27760000003</v>
      </c>
      <c r="S98" s="2">
        <v>3590.3</v>
      </c>
      <c r="T98" s="2">
        <v>5983.83</v>
      </c>
      <c r="U98" s="1">
        <v>2289.5</v>
      </c>
      <c r="V98" s="1">
        <v>2410</v>
      </c>
      <c r="W98" s="16">
        <v>8643.33</v>
      </c>
      <c r="X98" s="16">
        <v>18</v>
      </c>
      <c r="Y98" s="16">
        <v>0</v>
      </c>
      <c r="Z98" s="16">
        <v>0</v>
      </c>
      <c r="AA98" s="16">
        <v>0</v>
      </c>
      <c r="AB98" s="16">
        <v>0</v>
      </c>
      <c r="AC98" s="26">
        <v>7</v>
      </c>
      <c r="AD98" s="2">
        <f t="shared" si="25"/>
        <v>452377.8</v>
      </c>
      <c r="AE98" s="16">
        <f t="shared" si="26"/>
        <v>0</v>
      </c>
      <c r="AF98" s="27">
        <f t="shared" si="27"/>
        <v>0</v>
      </c>
      <c r="AG98" s="27">
        <f t="shared" si="28"/>
        <v>0</v>
      </c>
      <c r="AH98" s="28">
        <f t="shared" si="29"/>
        <v>0</v>
      </c>
      <c r="AI98" s="16">
        <f t="shared" si="30"/>
        <v>126</v>
      </c>
      <c r="AJ98" s="16">
        <f t="shared" si="31"/>
        <v>0</v>
      </c>
      <c r="AK98" s="16">
        <f t="shared" si="32"/>
        <v>0</v>
      </c>
      <c r="AL98" s="16">
        <f t="shared" si="33"/>
        <v>0</v>
      </c>
      <c r="AM98" s="16">
        <f t="shared" si="34"/>
        <v>0</v>
      </c>
      <c r="AN98" s="6">
        <f t="shared" si="35"/>
        <v>452377.8</v>
      </c>
      <c r="AO98" s="2">
        <f t="shared" si="36"/>
        <v>4007896.7431999999</v>
      </c>
      <c r="AP98" s="12">
        <f t="shared" si="37"/>
        <v>2.5400145883868663E-3</v>
      </c>
      <c r="AQ98" s="2">
        <f t="shared" si="38"/>
        <v>120236.90229599999</v>
      </c>
      <c r="AR98" s="30">
        <v>0</v>
      </c>
      <c r="AS98" s="30">
        <v>0</v>
      </c>
      <c r="AT98" s="12">
        <v>3.0000000000000001E-3</v>
      </c>
      <c r="AU98" s="2">
        <f t="shared" si="39"/>
        <v>142011.27369</v>
      </c>
      <c r="AV98" s="2">
        <f t="shared" si="40"/>
        <v>4149908.0168900001</v>
      </c>
      <c r="AW98" s="2">
        <f t="shared" si="41"/>
        <v>10121.726870463415</v>
      </c>
      <c r="BC98" s="21">
        <f t="shared" si="42"/>
        <v>592844.00241285714</v>
      </c>
      <c r="BD98" s="21">
        <f t="shared" si="43"/>
        <v>1445.9609814947737</v>
      </c>
      <c r="BE98" s="21">
        <f t="shared" si="45"/>
        <v>5988.3232566955267</v>
      </c>
      <c r="BF98" s="22">
        <f t="shared" si="46"/>
        <v>14.605666479745191</v>
      </c>
    </row>
    <row r="99" spans="1:58" s="7" customFormat="1" x14ac:dyDescent="0.35">
      <c r="A99" s="18">
        <v>97</v>
      </c>
      <c r="B99" s="16" t="s">
        <v>528</v>
      </c>
      <c r="C99" s="16" t="s">
        <v>529</v>
      </c>
      <c r="D99" s="16" t="s">
        <v>530</v>
      </c>
      <c r="E99" s="16" t="s">
        <v>531</v>
      </c>
      <c r="F99" s="18" t="s">
        <v>532</v>
      </c>
      <c r="G99" s="31" t="s">
        <v>533</v>
      </c>
      <c r="H99" s="25" t="s">
        <v>713</v>
      </c>
      <c r="I99" s="25" t="s">
        <v>714</v>
      </c>
      <c r="J99" s="18" t="s">
        <v>536</v>
      </c>
      <c r="K99" s="16" t="s">
        <v>708</v>
      </c>
      <c r="L99" s="16" t="s">
        <v>537</v>
      </c>
      <c r="M99" s="16" t="s">
        <v>538</v>
      </c>
      <c r="N99" s="16">
        <v>4610047669</v>
      </c>
      <c r="O99" s="16">
        <v>4900049377</v>
      </c>
      <c r="P99" s="26">
        <v>7</v>
      </c>
      <c r="Q99" s="2">
        <f t="shared" si="44"/>
        <v>3555518.9432000001</v>
      </c>
      <c r="R99" s="3">
        <v>507931.27760000003</v>
      </c>
      <c r="S99" s="2">
        <v>3590.3</v>
      </c>
      <c r="T99" s="2">
        <v>5983.83</v>
      </c>
      <c r="U99" s="1">
        <v>2289.5</v>
      </c>
      <c r="V99" s="1">
        <v>2410</v>
      </c>
      <c r="W99" s="16">
        <v>8643.33</v>
      </c>
      <c r="X99" s="16">
        <v>18</v>
      </c>
      <c r="Y99" s="16">
        <v>0</v>
      </c>
      <c r="Z99" s="16">
        <v>0</v>
      </c>
      <c r="AA99" s="16">
        <v>0</v>
      </c>
      <c r="AB99" s="16">
        <v>0</v>
      </c>
      <c r="AC99" s="26">
        <v>7</v>
      </c>
      <c r="AD99" s="2">
        <f t="shared" si="25"/>
        <v>452377.8</v>
      </c>
      <c r="AE99" s="16">
        <f t="shared" si="26"/>
        <v>0</v>
      </c>
      <c r="AF99" s="27">
        <f t="shared" si="27"/>
        <v>0</v>
      </c>
      <c r="AG99" s="27">
        <f t="shared" si="28"/>
        <v>0</v>
      </c>
      <c r="AH99" s="28">
        <f t="shared" si="29"/>
        <v>0</v>
      </c>
      <c r="AI99" s="16">
        <f t="shared" si="30"/>
        <v>126</v>
      </c>
      <c r="AJ99" s="16">
        <f t="shared" si="31"/>
        <v>0</v>
      </c>
      <c r="AK99" s="16">
        <f t="shared" si="32"/>
        <v>0</v>
      </c>
      <c r="AL99" s="16">
        <f t="shared" si="33"/>
        <v>0</v>
      </c>
      <c r="AM99" s="16">
        <f t="shared" si="34"/>
        <v>0</v>
      </c>
      <c r="AN99" s="6">
        <f t="shared" si="35"/>
        <v>452377.8</v>
      </c>
      <c r="AO99" s="2">
        <f t="shared" si="36"/>
        <v>4007896.7431999999</v>
      </c>
      <c r="AP99" s="12">
        <f t="shared" si="37"/>
        <v>2.5400145883868663E-3</v>
      </c>
      <c r="AQ99" s="2">
        <f t="shared" si="38"/>
        <v>120236.90229599999</v>
      </c>
      <c r="AR99" s="30">
        <v>0</v>
      </c>
      <c r="AS99" s="30">
        <v>0</v>
      </c>
      <c r="AT99" s="12">
        <v>3.0000000000000001E-3</v>
      </c>
      <c r="AU99" s="2">
        <f t="shared" si="39"/>
        <v>142011.27369</v>
      </c>
      <c r="AV99" s="2">
        <f t="shared" si="40"/>
        <v>4149908.0168900001</v>
      </c>
      <c r="AW99" s="2">
        <f t="shared" si="41"/>
        <v>10121.726870463415</v>
      </c>
      <c r="BC99" s="21">
        <f t="shared" si="42"/>
        <v>592844.00241285714</v>
      </c>
      <c r="BD99" s="21">
        <f t="shared" si="43"/>
        <v>1445.9609814947737</v>
      </c>
      <c r="BE99" s="21">
        <f t="shared" si="45"/>
        <v>5988.3232566955267</v>
      </c>
      <c r="BF99" s="22">
        <f t="shared" si="46"/>
        <v>14.605666479745191</v>
      </c>
    </row>
    <row r="100" spans="1:58" s="7" customFormat="1" x14ac:dyDescent="0.35">
      <c r="A100" s="18">
        <v>98</v>
      </c>
      <c r="B100" s="16" t="s">
        <v>528</v>
      </c>
      <c r="C100" s="16" t="s">
        <v>529</v>
      </c>
      <c r="D100" s="16" t="s">
        <v>530</v>
      </c>
      <c r="E100" s="16" t="s">
        <v>531</v>
      </c>
      <c r="F100" s="18" t="s">
        <v>532</v>
      </c>
      <c r="G100" s="31" t="s">
        <v>533</v>
      </c>
      <c r="H100" s="25" t="s">
        <v>715</v>
      </c>
      <c r="I100" s="25" t="s">
        <v>356</v>
      </c>
      <c r="J100" s="18" t="s">
        <v>536</v>
      </c>
      <c r="K100" s="16" t="s">
        <v>17</v>
      </c>
      <c r="L100" s="16" t="s">
        <v>537</v>
      </c>
      <c r="M100" s="16" t="s">
        <v>538</v>
      </c>
      <c r="N100" s="16">
        <v>4610047669</v>
      </c>
      <c r="O100" s="16">
        <v>4900049377</v>
      </c>
      <c r="P100" s="26">
        <v>7</v>
      </c>
      <c r="Q100" s="2">
        <f t="shared" si="44"/>
        <v>3555539.9432000001</v>
      </c>
      <c r="R100" s="3">
        <v>507934.27760000003</v>
      </c>
      <c r="S100" s="2">
        <v>3590.3</v>
      </c>
      <c r="T100" s="2">
        <v>5983.83</v>
      </c>
      <c r="U100" s="1">
        <v>2289.5</v>
      </c>
      <c r="V100" s="1">
        <v>2410</v>
      </c>
      <c r="W100" s="16">
        <v>8643.33</v>
      </c>
      <c r="X100" s="16">
        <v>18</v>
      </c>
      <c r="Y100" s="16">
        <v>0</v>
      </c>
      <c r="Z100" s="16">
        <v>0</v>
      </c>
      <c r="AA100" s="16">
        <v>0</v>
      </c>
      <c r="AB100" s="16">
        <v>0</v>
      </c>
      <c r="AC100" s="26">
        <v>7</v>
      </c>
      <c r="AD100" s="2">
        <f t="shared" si="25"/>
        <v>452377.8</v>
      </c>
      <c r="AE100" s="16">
        <f t="shared" si="26"/>
        <v>0</v>
      </c>
      <c r="AF100" s="27">
        <f t="shared" si="27"/>
        <v>0</v>
      </c>
      <c r="AG100" s="27">
        <f t="shared" si="28"/>
        <v>0</v>
      </c>
      <c r="AH100" s="28">
        <f t="shared" si="29"/>
        <v>0</v>
      </c>
      <c r="AI100" s="16">
        <f t="shared" si="30"/>
        <v>126</v>
      </c>
      <c r="AJ100" s="16">
        <f t="shared" si="31"/>
        <v>0</v>
      </c>
      <c r="AK100" s="16">
        <f t="shared" si="32"/>
        <v>0</v>
      </c>
      <c r="AL100" s="16">
        <f t="shared" si="33"/>
        <v>0</v>
      </c>
      <c r="AM100" s="16">
        <f t="shared" si="34"/>
        <v>0</v>
      </c>
      <c r="AN100" s="6">
        <f t="shared" si="35"/>
        <v>452377.8</v>
      </c>
      <c r="AO100" s="2">
        <f t="shared" si="36"/>
        <v>4007917.7431999999</v>
      </c>
      <c r="AP100" s="12">
        <f t="shared" si="37"/>
        <v>2.5400278971894064E-3</v>
      </c>
      <c r="AQ100" s="2">
        <f t="shared" si="38"/>
        <v>120237.53229599999</v>
      </c>
      <c r="AR100" s="30">
        <v>0</v>
      </c>
      <c r="AS100" s="30">
        <v>0</v>
      </c>
      <c r="AT100" s="12">
        <v>3.0000000000000001E-3</v>
      </c>
      <c r="AU100" s="2">
        <f t="shared" si="39"/>
        <v>142011.27369</v>
      </c>
      <c r="AV100" s="2">
        <f t="shared" si="40"/>
        <v>4149929.0168900001</v>
      </c>
      <c r="AW100" s="2">
        <f t="shared" si="41"/>
        <v>10121.778089975611</v>
      </c>
      <c r="BC100" s="21">
        <f t="shared" si="42"/>
        <v>592847.00241285714</v>
      </c>
      <c r="BD100" s="21">
        <f t="shared" si="43"/>
        <v>1445.9682985679444</v>
      </c>
      <c r="BE100" s="21">
        <f t="shared" si="45"/>
        <v>5988.3535597258306</v>
      </c>
      <c r="BF100" s="22">
        <f t="shared" si="46"/>
        <v>14.605740389575196</v>
      </c>
    </row>
    <row r="101" spans="1:58" s="7" customFormat="1" x14ac:dyDescent="0.35">
      <c r="A101" s="18">
        <v>99</v>
      </c>
      <c r="B101" s="16" t="s">
        <v>528</v>
      </c>
      <c r="C101" s="16" t="s">
        <v>529</v>
      </c>
      <c r="D101" s="16" t="s">
        <v>530</v>
      </c>
      <c r="E101" s="16" t="s">
        <v>531</v>
      </c>
      <c r="F101" s="18" t="s">
        <v>532</v>
      </c>
      <c r="G101" s="31" t="s">
        <v>533</v>
      </c>
      <c r="H101" s="25" t="s">
        <v>716</v>
      </c>
      <c r="I101" s="25" t="s">
        <v>717</v>
      </c>
      <c r="J101" s="18" t="s">
        <v>541</v>
      </c>
      <c r="K101" s="16" t="s">
        <v>17</v>
      </c>
      <c r="L101" s="16" t="s">
        <v>537</v>
      </c>
      <c r="M101" s="16" t="s">
        <v>538</v>
      </c>
      <c r="N101" s="16">
        <v>4610047669</v>
      </c>
      <c r="O101" s="16">
        <v>4900049377</v>
      </c>
      <c r="P101" s="26">
        <v>7</v>
      </c>
      <c r="Q101" s="2">
        <f t="shared" si="44"/>
        <v>3555539.9432000001</v>
      </c>
      <c r="R101" s="3">
        <v>507934.27760000003</v>
      </c>
      <c r="S101" s="2">
        <v>3590.3</v>
      </c>
      <c r="T101" s="2">
        <v>5983.83</v>
      </c>
      <c r="U101" s="1">
        <v>2289.5</v>
      </c>
      <c r="V101" s="1">
        <v>2410</v>
      </c>
      <c r="W101" s="16">
        <v>8643.33</v>
      </c>
      <c r="X101" s="16">
        <v>18</v>
      </c>
      <c r="Y101" s="16">
        <v>0</v>
      </c>
      <c r="Z101" s="16">
        <v>0</v>
      </c>
      <c r="AA101" s="16">
        <v>0</v>
      </c>
      <c r="AB101" s="16">
        <v>0</v>
      </c>
      <c r="AC101" s="26">
        <v>7</v>
      </c>
      <c r="AD101" s="2">
        <f t="shared" si="25"/>
        <v>452377.8</v>
      </c>
      <c r="AE101" s="16">
        <f t="shared" si="26"/>
        <v>0</v>
      </c>
      <c r="AF101" s="27">
        <f t="shared" si="27"/>
        <v>0</v>
      </c>
      <c r="AG101" s="27">
        <f t="shared" si="28"/>
        <v>0</v>
      </c>
      <c r="AH101" s="28">
        <f t="shared" si="29"/>
        <v>0</v>
      </c>
      <c r="AI101" s="16">
        <f t="shared" si="30"/>
        <v>126</v>
      </c>
      <c r="AJ101" s="16">
        <f t="shared" si="31"/>
        <v>0</v>
      </c>
      <c r="AK101" s="16">
        <f t="shared" si="32"/>
        <v>0</v>
      </c>
      <c r="AL101" s="16">
        <f t="shared" si="33"/>
        <v>0</v>
      </c>
      <c r="AM101" s="16">
        <f t="shared" si="34"/>
        <v>0</v>
      </c>
      <c r="AN101" s="6">
        <f t="shared" si="35"/>
        <v>452377.8</v>
      </c>
      <c r="AO101" s="2">
        <f t="shared" si="36"/>
        <v>4007917.7431999999</v>
      </c>
      <c r="AP101" s="12">
        <f t="shared" si="37"/>
        <v>2.5400278971894064E-3</v>
      </c>
      <c r="AQ101" s="2">
        <f t="shared" si="38"/>
        <v>120237.53229599999</v>
      </c>
      <c r="AR101" s="30">
        <v>0</v>
      </c>
      <c r="AS101" s="30">
        <v>0</v>
      </c>
      <c r="AT101" s="12">
        <v>3.0000000000000001E-3</v>
      </c>
      <c r="AU101" s="2">
        <f t="shared" si="39"/>
        <v>142011.27369</v>
      </c>
      <c r="AV101" s="2">
        <f t="shared" si="40"/>
        <v>4149929.0168900001</v>
      </c>
      <c r="AW101" s="2">
        <f t="shared" si="41"/>
        <v>10121.778089975611</v>
      </c>
      <c r="BC101" s="21">
        <f t="shared" si="42"/>
        <v>592847.00241285714</v>
      </c>
      <c r="BD101" s="21">
        <f t="shared" si="43"/>
        <v>1445.9682985679444</v>
      </c>
      <c r="BE101" s="21">
        <f t="shared" si="45"/>
        <v>5988.3535597258306</v>
      </c>
      <c r="BF101" s="22">
        <f t="shared" si="46"/>
        <v>14.605740389575196</v>
      </c>
    </row>
    <row r="102" spans="1:58" s="7" customFormat="1" x14ac:dyDescent="0.35">
      <c r="A102" s="18">
        <v>100</v>
      </c>
      <c r="B102" s="16" t="s">
        <v>528</v>
      </c>
      <c r="C102" s="16" t="s">
        <v>579</v>
      </c>
      <c r="D102" s="16" t="s">
        <v>530</v>
      </c>
      <c r="E102" s="16" t="s">
        <v>531</v>
      </c>
      <c r="F102" s="18" t="s">
        <v>553</v>
      </c>
      <c r="G102" s="16" t="s">
        <v>580</v>
      </c>
      <c r="H102" s="25" t="s">
        <v>35</v>
      </c>
      <c r="I102" s="25" t="s">
        <v>35</v>
      </c>
      <c r="J102" s="18" t="s">
        <v>536</v>
      </c>
      <c r="K102" s="16" t="s">
        <v>17</v>
      </c>
      <c r="L102" s="16" t="s">
        <v>583</v>
      </c>
      <c r="M102" s="16" t="s">
        <v>538</v>
      </c>
      <c r="N102" s="16">
        <v>4610047669</v>
      </c>
      <c r="O102" s="16">
        <v>4900049375</v>
      </c>
      <c r="P102" s="26">
        <v>7</v>
      </c>
      <c r="Q102" s="2">
        <f t="shared" si="44"/>
        <v>3555539.9432000001</v>
      </c>
      <c r="R102" s="3">
        <v>507934.27760000003</v>
      </c>
      <c r="S102" s="2">
        <v>3590.3</v>
      </c>
      <c r="T102" s="2">
        <v>5983.83</v>
      </c>
      <c r="U102" s="1">
        <v>2289.5</v>
      </c>
      <c r="V102" s="1">
        <v>2410</v>
      </c>
      <c r="W102" s="16">
        <v>8643.33</v>
      </c>
      <c r="X102" s="16">
        <v>0</v>
      </c>
      <c r="Y102" s="16">
        <v>0</v>
      </c>
      <c r="Z102" s="16">
        <v>18</v>
      </c>
      <c r="AA102" s="16">
        <v>0</v>
      </c>
      <c r="AB102" s="16">
        <v>0</v>
      </c>
      <c r="AC102" s="26">
        <v>7</v>
      </c>
      <c r="AD102" s="2">
        <f t="shared" si="25"/>
        <v>0</v>
      </c>
      <c r="AE102" s="16">
        <f t="shared" si="26"/>
        <v>753962.58000000007</v>
      </c>
      <c r="AF102" s="27">
        <f t="shared" si="27"/>
        <v>0</v>
      </c>
      <c r="AG102" s="27">
        <f t="shared" si="28"/>
        <v>0</v>
      </c>
      <c r="AH102" s="28">
        <f t="shared" si="29"/>
        <v>0</v>
      </c>
      <c r="AI102" s="16">
        <f t="shared" si="30"/>
        <v>0</v>
      </c>
      <c r="AJ102" s="16">
        <f t="shared" si="31"/>
        <v>126</v>
      </c>
      <c r="AK102" s="16">
        <f t="shared" si="32"/>
        <v>0</v>
      </c>
      <c r="AL102" s="16">
        <f t="shared" si="33"/>
        <v>0</v>
      </c>
      <c r="AM102" s="16">
        <f t="shared" si="34"/>
        <v>0</v>
      </c>
      <c r="AN102" s="6">
        <f t="shared" si="35"/>
        <v>753962.58000000007</v>
      </c>
      <c r="AO102" s="2">
        <f t="shared" si="36"/>
        <v>4309502.5231999997</v>
      </c>
      <c r="AP102" s="12">
        <f t="shared" si="37"/>
        <v>2.7311580060513994E-3</v>
      </c>
      <c r="AQ102" s="2">
        <f t="shared" si="38"/>
        <v>129285.07569599999</v>
      </c>
      <c r="AR102" s="30">
        <f t="shared" ref="AR102:AR103" si="48">$BA$2</f>
        <v>100000</v>
      </c>
      <c r="AS102" s="30">
        <v>0</v>
      </c>
      <c r="AT102" s="12">
        <v>3.0000000000000001E-3</v>
      </c>
      <c r="AU102" s="2">
        <f t="shared" si="39"/>
        <v>142011.27369</v>
      </c>
      <c r="AV102" s="2">
        <f t="shared" si="40"/>
        <v>4551513.7968899999</v>
      </c>
      <c r="AW102" s="2">
        <f t="shared" si="41"/>
        <v>11101.253163146341</v>
      </c>
      <c r="BC102" s="21">
        <f t="shared" si="42"/>
        <v>650216.25669857138</v>
      </c>
      <c r="BD102" s="21">
        <f t="shared" si="43"/>
        <v>1585.8933090209059</v>
      </c>
      <c r="BE102" s="21">
        <f t="shared" si="45"/>
        <v>6567.8409767532467</v>
      </c>
      <c r="BF102" s="22">
        <f t="shared" si="46"/>
        <v>16.019124333544504</v>
      </c>
    </row>
    <row r="103" spans="1:58" s="7" customFormat="1" x14ac:dyDescent="0.35">
      <c r="A103" s="18">
        <v>101</v>
      </c>
      <c r="B103" s="16" t="s">
        <v>528</v>
      </c>
      <c r="C103" s="16" t="s">
        <v>579</v>
      </c>
      <c r="D103" s="16" t="s">
        <v>530</v>
      </c>
      <c r="E103" s="16" t="s">
        <v>531</v>
      </c>
      <c r="F103" s="18" t="s">
        <v>553</v>
      </c>
      <c r="G103" s="16" t="s">
        <v>580</v>
      </c>
      <c r="H103" s="25" t="s">
        <v>718</v>
      </c>
      <c r="I103" s="25" t="s">
        <v>719</v>
      </c>
      <c r="J103" s="18" t="s">
        <v>536</v>
      </c>
      <c r="K103" s="16" t="s">
        <v>17</v>
      </c>
      <c r="L103" s="16" t="s">
        <v>583</v>
      </c>
      <c r="M103" s="16" t="s">
        <v>538</v>
      </c>
      <c r="N103" s="16">
        <v>4610047669</v>
      </c>
      <c r="O103" s="16">
        <v>4900049375</v>
      </c>
      <c r="P103" s="26">
        <v>7</v>
      </c>
      <c r="Q103" s="2">
        <f t="shared" si="44"/>
        <v>3555539.9432000001</v>
      </c>
      <c r="R103" s="3">
        <v>507934.27760000003</v>
      </c>
      <c r="S103" s="2">
        <v>3590.3</v>
      </c>
      <c r="T103" s="2">
        <v>5983.83</v>
      </c>
      <c r="U103" s="1">
        <v>2289.5</v>
      </c>
      <c r="V103" s="1">
        <v>2410</v>
      </c>
      <c r="W103" s="16">
        <v>8643.33</v>
      </c>
      <c r="X103" s="16">
        <v>0</v>
      </c>
      <c r="Y103" s="16">
        <v>0</v>
      </c>
      <c r="Z103" s="16">
        <v>18</v>
      </c>
      <c r="AA103" s="16">
        <v>0</v>
      </c>
      <c r="AB103" s="16">
        <v>0</v>
      </c>
      <c r="AC103" s="26">
        <v>7</v>
      </c>
      <c r="AD103" s="2">
        <f t="shared" si="25"/>
        <v>0</v>
      </c>
      <c r="AE103" s="16">
        <f t="shared" si="26"/>
        <v>753962.58000000007</v>
      </c>
      <c r="AF103" s="27">
        <f t="shared" si="27"/>
        <v>0</v>
      </c>
      <c r="AG103" s="27">
        <f t="shared" si="28"/>
        <v>0</v>
      </c>
      <c r="AH103" s="28">
        <f t="shared" si="29"/>
        <v>0</v>
      </c>
      <c r="AI103" s="16">
        <f t="shared" si="30"/>
        <v>0</v>
      </c>
      <c r="AJ103" s="16">
        <f t="shared" si="31"/>
        <v>126</v>
      </c>
      <c r="AK103" s="16">
        <f t="shared" si="32"/>
        <v>0</v>
      </c>
      <c r="AL103" s="16">
        <f t="shared" si="33"/>
        <v>0</v>
      </c>
      <c r="AM103" s="16">
        <f t="shared" si="34"/>
        <v>0</v>
      </c>
      <c r="AN103" s="6">
        <f t="shared" si="35"/>
        <v>753962.58000000007</v>
      </c>
      <c r="AO103" s="2">
        <f t="shared" si="36"/>
        <v>4309502.5231999997</v>
      </c>
      <c r="AP103" s="12">
        <f t="shared" si="37"/>
        <v>2.7311580060513994E-3</v>
      </c>
      <c r="AQ103" s="2">
        <f t="shared" si="38"/>
        <v>129285.07569599999</v>
      </c>
      <c r="AR103" s="30">
        <f t="shared" si="48"/>
        <v>100000</v>
      </c>
      <c r="AS103" s="30">
        <v>0</v>
      </c>
      <c r="AT103" s="12">
        <v>3.0000000000000001E-3</v>
      </c>
      <c r="AU103" s="2">
        <f t="shared" si="39"/>
        <v>142011.27369</v>
      </c>
      <c r="AV103" s="2">
        <f t="shared" si="40"/>
        <v>4551513.7968899999</v>
      </c>
      <c r="AW103" s="2">
        <f t="shared" si="41"/>
        <v>11101.253163146341</v>
      </c>
      <c r="BC103" s="21">
        <f t="shared" si="42"/>
        <v>650216.25669857138</v>
      </c>
      <c r="BD103" s="21">
        <f t="shared" si="43"/>
        <v>1585.8933090209059</v>
      </c>
      <c r="BE103" s="21">
        <f t="shared" si="45"/>
        <v>6567.8409767532467</v>
      </c>
      <c r="BF103" s="22">
        <f t="shared" si="46"/>
        <v>16.019124333544504</v>
      </c>
    </row>
    <row r="104" spans="1:58" s="7" customFormat="1" x14ac:dyDescent="0.35">
      <c r="A104" s="18">
        <v>102</v>
      </c>
      <c r="B104" s="16" t="s">
        <v>528</v>
      </c>
      <c r="C104" s="16" t="s">
        <v>529</v>
      </c>
      <c r="D104" s="16" t="s">
        <v>530</v>
      </c>
      <c r="E104" s="16" t="s">
        <v>531</v>
      </c>
      <c r="F104" s="18" t="s">
        <v>532</v>
      </c>
      <c r="G104" s="31" t="s">
        <v>533</v>
      </c>
      <c r="H104" s="25" t="s">
        <v>203</v>
      </c>
      <c r="I104" s="25" t="s">
        <v>720</v>
      </c>
      <c r="J104" s="18" t="s">
        <v>541</v>
      </c>
      <c r="K104" s="16" t="s">
        <v>98</v>
      </c>
      <c r="L104" s="16" t="s">
        <v>537</v>
      </c>
      <c r="M104" s="16" t="s">
        <v>538</v>
      </c>
      <c r="N104" s="16">
        <v>4610047669</v>
      </c>
      <c r="O104" s="16">
        <v>4900049377</v>
      </c>
      <c r="P104" s="26">
        <v>7</v>
      </c>
      <c r="Q104" s="2">
        <f t="shared" si="44"/>
        <v>3555742.9432000001</v>
      </c>
      <c r="R104" s="3">
        <v>507963.27760000003</v>
      </c>
      <c r="S104" s="2">
        <v>3590.3</v>
      </c>
      <c r="T104" s="2">
        <v>5983.83</v>
      </c>
      <c r="U104" s="1">
        <v>2289.5</v>
      </c>
      <c r="V104" s="1">
        <v>2410</v>
      </c>
      <c r="W104" s="16">
        <v>8643.33</v>
      </c>
      <c r="X104" s="16">
        <v>18</v>
      </c>
      <c r="Y104" s="16">
        <v>0</v>
      </c>
      <c r="Z104" s="16">
        <v>0</v>
      </c>
      <c r="AA104" s="16">
        <v>18</v>
      </c>
      <c r="AB104" s="16">
        <v>0</v>
      </c>
      <c r="AC104" s="26">
        <v>7</v>
      </c>
      <c r="AD104" s="2">
        <f t="shared" si="25"/>
        <v>452377.8</v>
      </c>
      <c r="AE104" s="16">
        <f t="shared" si="26"/>
        <v>0</v>
      </c>
      <c r="AF104" s="27">
        <f t="shared" si="27"/>
        <v>0</v>
      </c>
      <c r="AG104" s="27">
        <f t="shared" si="28"/>
        <v>303660</v>
      </c>
      <c r="AH104" s="28">
        <f t="shared" si="29"/>
        <v>0</v>
      </c>
      <c r="AI104" s="16">
        <f t="shared" si="30"/>
        <v>126</v>
      </c>
      <c r="AJ104" s="16">
        <f t="shared" si="31"/>
        <v>0</v>
      </c>
      <c r="AK104" s="16">
        <f t="shared" si="32"/>
        <v>0</v>
      </c>
      <c r="AL104" s="16">
        <f t="shared" si="33"/>
        <v>126</v>
      </c>
      <c r="AM104" s="16">
        <f t="shared" si="34"/>
        <v>0</v>
      </c>
      <c r="AN104" s="6">
        <f t="shared" si="35"/>
        <v>756037.8</v>
      </c>
      <c r="AO104" s="2">
        <f t="shared" si="36"/>
        <v>4311780.7432000004</v>
      </c>
      <c r="AP104" s="12">
        <f t="shared" si="37"/>
        <v>2.7326018336762941E-3</v>
      </c>
      <c r="AQ104" s="2">
        <f t="shared" si="38"/>
        <v>129353.422296</v>
      </c>
      <c r="AR104" s="30">
        <v>0</v>
      </c>
      <c r="AS104" s="30">
        <v>0</v>
      </c>
      <c r="AT104" s="12">
        <v>3.0000000000000001E-3</v>
      </c>
      <c r="AU104" s="2">
        <f t="shared" si="39"/>
        <v>142011.27369</v>
      </c>
      <c r="AV104" s="2">
        <f t="shared" si="40"/>
        <v>4453792.0168900006</v>
      </c>
      <c r="AW104" s="2">
        <f t="shared" si="41"/>
        <v>10862.907358268294</v>
      </c>
      <c r="BC104" s="21">
        <f t="shared" si="42"/>
        <v>636256.00241285725</v>
      </c>
      <c r="BD104" s="21">
        <f t="shared" si="43"/>
        <v>1551.8439083240421</v>
      </c>
      <c r="BE104" s="21">
        <f t="shared" si="45"/>
        <v>6426.8283072005788</v>
      </c>
      <c r="BF104" s="22">
        <f t="shared" si="46"/>
        <v>15.675190993172142</v>
      </c>
    </row>
    <row r="105" spans="1:58" s="7" customFormat="1" x14ac:dyDescent="0.35">
      <c r="A105" s="18">
        <v>103</v>
      </c>
      <c r="B105" s="16" t="s">
        <v>528</v>
      </c>
      <c r="C105" s="16" t="s">
        <v>529</v>
      </c>
      <c r="D105" s="16" t="s">
        <v>530</v>
      </c>
      <c r="E105" s="16" t="s">
        <v>531</v>
      </c>
      <c r="F105" s="18" t="s">
        <v>532</v>
      </c>
      <c r="G105" s="31" t="s">
        <v>533</v>
      </c>
      <c r="H105" s="25" t="s">
        <v>721</v>
      </c>
      <c r="I105" s="25" t="s">
        <v>46</v>
      </c>
      <c r="J105" s="18" t="s">
        <v>541</v>
      </c>
      <c r="K105" s="16" t="s">
        <v>98</v>
      </c>
      <c r="L105" s="16" t="s">
        <v>537</v>
      </c>
      <c r="M105" s="16" t="s">
        <v>538</v>
      </c>
      <c r="N105" s="16">
        <v>4610047669</v>
      </c>
      <c r="O105" s="16">
        <v>4900049377</v>
      </c>
      <c r="P105" s="26">
        <v>7</v>
      </c>
      <c r="Q105" s="2">
        <f t="shared" si="44"/>
        <v>3555742.9432000001</v>
      </c>
      <c r="R105" s="3">
        <v>507963.27760000003</v>
      </c>
      <c r="S105" s="2">
        <v>3590.3</v>
      </c>
      <c r="T105" s="2">
        <v>5983.83</v>
      </c>
      <c r="U105" s="1">
        <v>2289.5</v>
      </c>
      <c r="V105" s="1">
        <v>2410</v>
      </c>
      <c r="W105" s="16">
        <v>8643.33</v>
      </c>
      <c r="X105" s="16">
        <v>18</v>
      </c>
      <c r="Y105" s="16">
        <v>0</v>
      </c>
      <c r="Z105" s="16">
        <v>0</v>
      </c>
      <c r="AA105" s="16">
        <v>18</v>
      </c>
      <c r="AB105" s="16">
        <v>0</v>
      </c>
      <c r="AC105" s="26">
        <v>7</v>
      </c>
      <c r="AD105" s="2">
        <f t="shared" si="25"/>
        <v>452377.8</v>
      </c>
      <c r="AE105" s="16">
        <f t="shared" si="26"/>
        <v>0</v>
      </c>
      <c r="AF105" s="27">
        <f t="shared" si="27"/>
        <v>0</v>
      </c>
      <c r="AG105" s="27">
        <f t="shared" si="28"/>
        <v>303660</v>
      </c>
      <c r="AH105" s="28">
        <f t="shared" si="29"/>
        <v>0</v>
      </c>
      <c r="AI105" s="16">
        <f t="shared" si="30"/>
        <v>126</v>
      </c>
      <c r="AJ105" s="16">
        <f t="shared" si="31"/>
        <v>0</v>
      </c>
      <c r="AK105" s="16">
        <f t="shared" si="32"/>
        <v>0</v>
      </c>
      <c r="AL105" s="16">
        <f t="shared" si="33"/>
        <v>126</v>
      </c>
      <c r="AM105" s="16">
        <f t="shared" si="34"/>
        <v>0</v>
      </c>
      <c r="AN105" s="6">
        <f t="shared" si="35"/>
        <v>756037.8</v>
      </c>
      <c r="AO105" s="2">
        <f t="shared" si="36"/>
        <v>4311780.7432000004</v>
      </c>
      <c r="AP105" s="12">
        <f t="shared" si="37"/>
        <v>2.7326018336762941E-3</v>
      </c>
      <c r="AQ105" s="2">
        <f t="shared" si="38"/>
        <v>129353.422296</v>
      </c>
      <c r="AR105" s="30">
        <v>0</v>
      </c>
      <c r="AS105" s="30">
        <v>0</v>
      </c>
      <c r="AT105" s="12">
        <v>3.0000000000000001E-3</v>
      </c>
      <c r="AU105" s="2">
        <f t="shared" si="39"/>
        <v>142011.27369</v>
      </c>
      <c r="AV105" s="2">
        <f t="shared" si="40"/>
        <v>4453792.0168900006</v>
      </c>
      <c r="AW105" s="2">
        <f t="shared" si="41"/>
        <v>10862.907358268294</v>
      </c>
      <c r="BC105" s="21">
        <f t="shared" si="42"/>
        <v>636256.00241285725</v>
      </c>
      <c r="BD105" s="21">
        <f t="shared" si="43"/>
        <v>1551.8439083240421</v>
      </c>
      <c r="BE105" s="21">
        <f t="shared" si="45"/>
        <v>6426.8283072005788</v>
      </c>
      <c r="BF105" s="22">
        <f t="shared" si="46"/>
        <v>15.675190993172142</v>
      </c>
    </row>
    <row r="106" spans="1:58" s="7" customFormat="1" x14ac:dyDescent="0.35">
      <c r="A106" s="18">
        <v>104</v>
      </c>
      <c r="B106" s="16" t="s">
        <v>528</v>
      </c>
      <c r="C106" s="16" t="s">
        <v>529</v>
      </c>
      <c r="D106" s="16" t="s">
        <v>530</v>
      </c>
      <c r="E106" s="16" t="s">
        <v>531</v>
      </c>
      <c r="F106" s="18" t="s">
        <v>532</v>
      </c>
      <c r="G106" s="31" t="s">
        <v>533</v>
      </c>
      <c r="H106" s="25" t="s">
        <v>722</v>
      </c>
      <c r="I106" s="25" t="s">
        <v>723</v>
      </c>
      <c r="J106" s="18" t="s">
        <v>536</v>
      </c>
      <c r="K106" s="16" t="s">
        <v>98</v>
      </c>
      <c r="L106" s="16" t="s">
        <v>537</v>
      </c>
      <c r="M106" s="16" t="s">
        <v>538</v>
      </c>
      <c r="N106" s="16">
        <v>4610047669</v>
      </c>
      <c r="O106" s="16">
        <v>4900049377</v>
      </c>
      <c r="P106" s="26">
        <v>7</v>
      </c>
      <c r="Q106" s="2">
        <f t="shared" si="44"/>
        <v>3555742.9432000001</v>
      </c>
      <c r="R106" s="3">
        <v>507963.27760000003</v>
      </c>
      <c r="S106" s="2">
        <v>3590.3</v>
      </c>
      <c r="T106" s="2">
        <v>5983.83</v>
      </c>
      <c r="U106" s="1">
        <v>2289.5</v>
      </c>
      <c r="V106" s="1">
        <v>2410</v>
      </c>
      <c r="W106" s="16">
        <v>8643.33</v>
      </c>
      <c r="X106" s="16">
        <v>18</v>
      </c>
      <c r="Y106" s="16">
        <v>0</v>
      </c>
      <c r="Z106" s="16">
        <v>0</v>
      </c>
      <c r="AA106" s="16">
        <v>18</v>
      </c>
      <c r="AB106" s="16">
        <v>0</v>
      </c>
      <c r="AC106" s="26">
        <v>7</v>
      </c>
      <c r="AD106" s="2">
        <f t="shared" si="25"/>
        <v>452377.8</v>
      </c>
      <c r="AE106" s="16">
        <f t="shared" si="26"/>
        <v>0</v>
      </c>
      <c r="AF106" s="27">
        <f t="shared" si="27"/>
        <v>0</v>
      </c>
      <c r="AG106" s="27">
        <f t="shared" si="28"/>
        <v>303660</v>
      </c>
      <c r="AH106" s="28">
        <f t="shared" si="29"/>
        <v>0</v>
      </c>
      <c r="AI106" s="16">
        <f t="shared" si="30"/>
        <v>126</v>
      </c>
      <c r="AJ106" s="16">
        <f t="shared" si="31"/>
        <v>0</v>
      </c>
      <c r="AK106" s="16">
        <f t="shared" si="32"/>
        <v>0</v>
      </c>
      <c r="AL106" s="16">
        <f t="shared" si="33"/>
        <v>126</v>
      </c>
      <c r="AM106" s="16">
        <f t="shared" si="34"/>
        <v>0</v>
      </c>
      <c r="AN106" s="6">
        <f t="shared" si="35"/>
        <v>756037.8</v>
      </c>
      <c r="AO106" s="2">
        <f t="shared" si="36"/>
        <v>4311780.7432000004</v>
      </c>
      <c r="AP106" s="12">
        <f t="shared" si="37"/>
        <v>2.7326018336762941E-3</v>
      </c>
      <c r="AQ106" s="2">
        <f t="shared" si="38"/>
        <v>129353.422296</v>
      </c>
      <c r="AR106" s="30">
        <v>0</v>
      </c>
      <c r="AS106" s="30">
        <v>0</v>
      </c>
      <c r="AT106" s="12">
        <v>3.0000000000000001E-3</v>
      </c>
      <c r="AU106" s="2">
        <f t="shared" si="39"/>
        <v>142011.27369</v>
      </c>
      <c r="AV106" s="2">
        <f t="shared" si="40"/>
        <v>4453792.0168900006</v>
      </c>
      <c r="AW106" s="2">
        <f t="shared" si="41"/>
        <v>10862.907358268294</v>
      </c>
      <c r="BC106" s="21">
        <f t="shared" si="42"/>
        <v>636256.00241285725</v>
      </c>
      <c r="BD106" s="21">
        <f t="shared" si="43"/>
        <v>1551.8439083240421</v>
      </c>
      <c r="BE106" s="21">
        <f t="shared" si="45"/>
        <v>6426.8283072005788</v>
      </c>
      <c r="BF106" s="22">
        <f t="shared" si="46"/>
        <v>15.675190993172142</v>
      </c>
    </row>
    <row r="107" spans="1:58" s="7" customFormat="1" x14ac:dyDescent="0.35">
      <c r="A107" s="18">
        <v>105</v>
      </c>
      <c r="B107" s="16" t="s">
        <v>528</v>
      </c>
      <c r="C107" s="16" t="s">
        <v>529</v>
      </c>
      <c r="D107" s="16" t="s">
        <v>530</v>
      </c>
      <c r="E107" s="16" t="s">
        <v>531</v>
      </c>
      <c r="F107" s="18" t="s">
        <v>532</v>
      </c>
      <c r="G107" s="31" t="s">
        <v>533</v>
      </c>
      <c r="H107" s="25" t="s">
        <v>724</v>
      </c>
      <c r="I107" s="25" t="s">
        <v>723</v>
      </c>
      <c r="J107" s="18" t="s">
        <v>541</v>
      </c>
      <c r="K107" s="16" t="s">
        <v>98</v>
      </c>
      <c r="L107" s="16" t="s">
        <v>537</v>
      </c>
      <c r="M107" s="16" t="s">
        <v>538</v>
      </c>
      <c r="N107" s="16">
        <v>4610047669</v>
      </c>
      <c r="O107" s="16">
        <v>4900049377</v>
      </c>
      <c r="P107" s="26">
        <v>7</v>
      </c>
      <c r="Q107" s="2">
        <f t="shared" si="44"/>
        <v>3555742.9432000001</v>
      </c>
      <c r="R107" s="3">
        <v>507963.27760000003</v>
      </c>
      <c r="S107" s="2">
        <v>3590.3</v>
      </c>
      <c r="T107" s="2">
        <v>5983.83</v>
      </c>
      <c r="U107" s="1">
        <v>2289.5</v>
      </c>
      <c r="V107" s="1">
        <v>2410</v>
      </c>
      <c r="W107" s="16">
        <v>8643.33</v>
      </c>
      <c r="X107" s="16">
        <v>18</v>
      </c>
      <c r="Y107" s="16">
        <v>0</v>
      </c>
      <c r="Z107" s="16">
        <v>0</v>
      </c>
      <c r="AA107" s="16">
        <v>18</v>
      </c>
      <c r="AB107" s="16">
        <v>0</v>
      </c>
      <c r="AC107" s="26">
        <v>7</v>
      </c>
      <c r="AD107" s="2">
        <f t="shared" si="25"/>
        <v>452377.8</v>
      </c>
      <c r="AE107" s="16">
        <f t="shared" si="26"/>
        <v>0</v>
      </c>
      <c r="AF107" s="27">
        <f t="shared" si="27"/>
        <v>0</v>
      </c>
      <c r="AG107" s="27">
        <f t="shared" si="28"/>
        <v>303660</v>
      </c>
      <c r="AH107" s="28">
        <f t="shared" si="29"/>
        <v>0</v>
      </c>
      <c r="AI107" s="16">
        <f t="shared" si="30"/>
        <v>126</v>
      </c>
      <c r="AJ107" s="16">
        <f t="shared" si="31"/>
        <v>0</v>
      </c>
      <c r="AK107" s="16">
        <f t="shared" si="32"/>
        <v>0</v>
      </c>
      <c r="AL107" s="16">
        <f t="shared" si="33"/>
        <v>126</v>
      </c>
      <c r="AM107" s="16">
        <f t="shared" si="34"/>
        <v>0</v>
      </c>
      <c r="AN107" s="6">
        <f t="shared" si="35"/>
        <v>756037.8</v>
      </c>
      <c r="AO107" s="2">
        <f t="shared" si="36"/>
        <v>4311780.7432000004</v>
      </c>
      <c r="AP107" s="12">
        <f t="shared" si="37"/>
        <v>2.7326018336762941E-3</v>
      </c>
      <c r="AQ107" s="2">
        <f t="shared" si="38"/>
        <v>129353.422296</v>
      </c>
      <c r="AR107" s="30">
        <v>0</v>
      </c>
      <c r="AS107" s="30">
        <v>0</v>
      </c>
      <c r="AT107" s="12">
        <v>3.0000000000000001E-3</v>
      </c>
      <c r="AU107" s="2">
        <f t="shared" si="39"/>
        <v>142011.27369</v>
      </c>
      <c r="AV107" s="2">
        <f t="shared" si="40"/>
        <v>4453792.0168900006</v>
      </c>
      <c r="AW107" s="2">
        <f t="shared" si="41"/>
        <v>10862.907358268294</v>
      </c>
      <c r="BC107" s="21">
        <f t="shared" si="42"/>
        <v>636256.00241285725</v>
      </c>
      <c r="BD107" s="21">
        <f t="shared" si="43"/>
        <v>1551.8439083240421</v>
      </c>
      <c r="BE107" s="21">
        <f t="shared" si="45"/>
        <v>6426.8283072005788</v>
      </c>
      <c r="BF107" s="22">
        <f t="shared" si="46"/>
        <v>15.675190993172142</v>
      </c>
    </row>
    <row r="108" spans="1:58" s="7" customFormat="1" x14ac:dyDescent="0.35">
      <c r="A108" s="18">
        <v>106</v>
      </c>
      <c r="B108" s="16" t="s">
        <v>528</v>
      </c>
      <c r="C108" s="16" t="s">
        <v>529</v>
      </c>
      <c r="D108" s="16" t="s">
        <v>530</v>
      </c>
      <c r="E108" s="16" t="s">
        <v>531</v>
      </c>
      <c r="F108" s="18" t="s">
        <v>532</v>
      </c>
      <c r="G108" s="31" t="s">
        <v>533</v>
      </c>
      <c r="H108" s="25" t="s">
        <v>725</v>
      </c>
      <c r="I108" s="25" t="s">
        <v>726</v>
      </c>
      <c r="J108" s="18" t="s">
        <v>541</v>
      </c>
      <c r="K108" s="16" t="s">
        <v>98</v>
      </c>
      <c r="L108" s="16" t="s">
        <v>537</v>
      </c>
      <c r="M108" s="16" t="s">
        <v>538</v>
      </c>
      <c r="N108" s="16">
        <v>4610047669</v>
      </c>
      <c r="O108" s="16">
        <v>4900049377</v>
      </c>
      <c r="P108" s="26">
        <v>7</v>
      </c>
      <c r="Q108" s="2">
        <f t="shared" si="44"/>
        <v>3555742.9432000001</v>
      </c>
      <c r="R108" s="3">
        <v>507963.27760000003</v>
      </c>
      <c r="S108" s="2">
        <v>3590.3</v>
      </c>
      <c r="T108" s="2">
        <v>5983.83</v>
      </c>
      <c r="U108" s="1">
        <v>2289.5</v>
      </c>
      <c r="V108" s="1">
        <v>2410</v>
      </c>
      <c r="W108" s="16">
        <v>8643.33</v>
      </c>
      <c r="X108" s="16">
        <v>18</v>
      </c>
      <c r="Y108" s="16">
        <v>0</v>
      </c>
      <c r="Z108" s="16">
        <v>0</v>
      </c>
      <c r="AA108" s="16">
        <v>18</v>
      </c>
      <c r="AB108" s="16">
        <v>0</v>
      </c>
      <c r="AC108" s="26">
        <v>7</v>
      </c>
      <c r="AD108" s="2">
        <f t="shared" si="25"/>
        <v>452377.8</v>
      </c>
      <c r="AE108" s="16">
        <f t="shared" si="26"/>
        <v>0</v>
      </c>
      <c r="AF108" s="27">
        <f t="shared" si="27"/>
        <v>0</v>
      </c>
      <c r="AG108" s="27">
        <f t="shared" si="28"/>
        <v>303660</v>
      </c>
      <c r="AH108" s="28">
        <f t="shared" si="29"/>
        <v>0</v>
      </c>
      <c r="AI108" s="16">
        <f t="shared" si="30"/>
        <v>126</v>
      </c>
      <c r="AJ108" s="16">
        <f t="shared" si="31"/>
        <v>0</v>
      </c>
      <c r="AK108" s="16">
        <f t="shared" si="32"/>
        <v>0</v>
      </c>
      <c r="AL108" s="16">
        <f t="shared" si="33"/>
        <v>126</v>
      </c>
      <c r="AM108" s="16">
        <f t="shared" si="34"/>
        <v>0</v>
      </c>
      <c r="AN108" s="6">
        <f t="shared" si="35"/>
        <v>756037.8</v>
      </c>
      <c r="AO108" s="2">
        <f t="shared" si="36"/>
        <v>4311780.7432000004</v>
      </c>
      <c r="AP108" s="12">
        <f t="shared" si="37"/>
        <v>2.7326018336762941E-3</v>
      </c>
      <c r="AQ108" s="2">
        <f t="shared" si="38"/>
        <v>129353.422296</v>
      </c>
      <c r="AR108" s="30">
        <v>0</v>
      </c>
      <c r="AS108" s="30">
        <v>0</v>
      </c>
      <c r="AT108" s="12">
        <v>3.0000000000000001E-3</v>
      </c>
      <c r="AU108" s="2">
        <f t="shared" si="39"/>
        <v>142011.27369</v>
      </c>
      <c r="AV108" s="2">
        <f t="shared" si="40"/>
        <v>4453792.0168900006</v>
      </c>
      <c r="AW108" s="2">
        <f t="shared" si="41"/>
        <v>10862.907358268294</v>
      </c>
      <c r="BC108" s="21">
        <f t="shared" si="42"/>
        <v>636256.00241285725</v>
      </c>
      <c r="BD108" s="21">
        <f t="shared" si="43"/>
        <v>1551.8439083240421</v>
      </c>
      <c r="BE108" s="21">
        <f t="shared" si="45"/>
        <v>6426.8283072005788</v>
      </c>
      <c r="BF108" s="22">
        <f t="shared" si="46"/>
        <v>15.675190993172142</v>
      </c>
    </row>
    <row r="109" spans="1:58" s="9" customFormat="1" x14ac:dyDescent="0.35">
      <c r="A109" s="18">
        <v>107</v>
      </c>
      <c r="B109" s="16" t="s">
        <v>528</v>
      </c>
      <c r="C109" s="16" t="s">
        <v>529</v>
      </c>
      <c r="D109" s="16" t="s">
        <v>530</v>
      </c>
      <c r="E109" s="16" t="s">
        <v>531</v>
      </c>
      <c r="F109" s="18" t="s">
        <v>532</v>
      </c>
      <c r="G109" s="31" t="s">
        <v>533</v>
      </c>
      <c r="H109" s="25" t="s">
        <v>727</v>
      </c>
      <c r="I109" s="25" t="s">
        <v>728</v>
      </c>
      <c r="J109" s="18" t="s">
        <v>541</v>
      </c>
      <c r="K109" s="16" t="s">
        <v>98</v>
      </c>
      <c r="L109" s="16" t="s">
        <v>537</v>
      </c>
      <c r="M109" s="16" t="s">
        <v>538</v>
      </c>
      <c r="N109" s="16">
        <v>4610047669</v>
      </c>
      <c r="O109" s="16">
        <v>4900049377</v>
      </c>
      <c r="P109" s="26">
        <v>7</v>
      </c>
      <c r="Q109" s="2">
        <f t="shared" si="44"/>
        <v>3555742.9432000001</v>
      </c>
      <c r="R109" s="3">
        <v>507963.27760000003</v>
      </c>
      <c r="S109" s="2">
        <v>3590.3</v>
      </c>
      <c r="T109" s="2">
        <v>5983.83</v>
      </c>
      <c r="U109" s="1">
        <v>2289.5</v>
      </c>
      <c r="V109" s="1">
        <v>2410</v>
      </c>
      <c r="W109" s="16">
        <v>8643.33</v>
      </c>
      <c r="X109" s="16">
        <v>18</v>
      </c>
      <c r="Y109" s="16">
        <v>0</v>
      </c>
      <c r="Z109" s="16">
        <v>0</v>
      </c>
      <c r="AA109" s="16">
        <v>18</v>
      </c>
      <c r="AB109" s="16">
        <v>0</v>
      </c>
      <c r="AC109" s="26">
        <v>7</v>
      </c>
      <c r="AD109" s="2">
        <f t="shared" si="25"/>
        <v>452377.8</v>
      </c>
      <c r="AE109" s="16">
        <f t="shared" si="26"/>
        <v>0</v>
      </c>
      <c r="AF109" s="27">
        <f t="shared" si="27"/>
        <v>0</v>
      </c>
      <c r="AG109" s="27">
        <f t="shared" si="28"/>
        <v>303660</v>
      </c>
      <c r="AH109" s="28">
        <f t="shared" si="29"/>
        <v>0</v>
      </c>
      <c r="AI109" s="16">
        <f t="shared" si="30"/>
        <v>126</v>
      </c>
      <c r="AJ109" s="16">
        <f t="shared" si="31"/>
        <v>0</v>
      </c>
      <c r="AK109" s="16">
        <f t="shared" si="32"/>
        <v>0</v>
      </c>
      <c r="AL109" s="16">
        <f t="shared" si="33"/>
        <v>126</v>
      </c>
      <c r="AM109" s="16">
        <f t="shared" si="34"/>
        <v>0</v>
      </c>
      <c r="AN109" s="6">
        <f t="shared" si="35"/>
        <v>756037.8</v>
      </c>
      <c r="AO109" s="2">
        <f t="shared" si="36"/>
        <v>4311780.7432000004</v>
      </c>
      <c r="AP109" s="12">
        <f t="shared" si="37"/>
        <v>2.7326018336762941E-3</v>
      </c>
      <c r="AQ109" s="2">
        <f t="shared" si="38"/>
        <v>129353.422296</v>
      </c>
      <c r="AR109" s="30">
        <v>0</v>
      </c>
      <c r="AS109" s="30">
        <v>0</v>
      </c>
      <c r="AT109" s="12">
        <v>3.0000000000000001E-3</v>
      </c>
      <c r="AU109" s="2">
        <f t="shared" si="39"/>
        <v>142011.27369</v>
      </c>
      <c r="AV109" s="2">
        <f t="shared" si="40"/>
        <v>4453792.0168900006</v>
      </c>
      <c r="AW109" s="2">
        <f t="shared" si="41"/>
        <v>10862.907358268294</v>
      </c>
      <c r="BC109" s="21">
        <f t="shared" si="42"/>
        <v>636256.00241285725</v>
      </c>
      <c r="BD109" s="21">
        <f t="shared" si="43"/>
        <v>1551.8439083240421</v>
      </c>
      <c r="BE109" s="21">
        <f t="shared" si="45"/>
        <v>6426.8283072005788</v>
      </c>
      <c r="BF109" s="22">
        <f t="shared" si="46"/>
        <v>15.675190993172142</v>
      </c>
    </row>
    <row r="110" spans="1:58" s="7" customFormat="1" x14ac:dyDescent="0.35">
      <c r="A110" s="18">
        <v>108</v>
      </c>
      <c r="B110" s="16" t="s">
        <v>528</v>
      </c>
      <c r="C110" s="16" t="s">
        <v>529</v>
      </c>
      <c r="D110" s="16" t="s">
        <v>530</v>
      </c>
      <c r="E110" s="16" t="s">
        <v>531</v>
      </c>
      <c r="F110" s="18" t="s">
        <v>532</v>
      </c>
      <c r="G110" s="31" t="s">
        <v>533</v>
      </c>
      <c r="H110" s="25" t="s">
        <v>729</v>
      </c>
      <c r="I110" s="25" t="s">
        <v>730</v>
      </c>
      <c r="J110" s="18" t="s">
        <v>541</v>
      </c>
      <c r="K110" s="16" t="s">
        <v>98</v>
      </c>
      <c r="L110" s="16" t="s">
        <v>537</v>
      </c>
      <c r="M110" s="16" t="s">
        <v>538</v>
      </c>
      <c r="N110" s="16">
        <v>4610047669</v>
      </c>
      <c r="O110" s="16">
        <v>4900049377</v>
      </c>
      <c r="P110" s="26">
        <v>7</v>
      </c>
      <c r="Q110" s="2">
        <f t="shared" si="44"/>
        <v>3555742.9432000001</v>
      </c>
      <c r="R110" s="3">
        <v>507963.27760000003</v>
      </c>
      <c r="S110" s="2">
        <v>3590.3</v>
      </c>
      <c r="T110" s="2">
        <v>5983.83</v>
      </c>
      <c r="U110" s="1">
        <v>2289.5</v>
      </c>
      <c r="V110" s="1">
        <v>2410</v>
      </c>
      <c r="W110" s="16">
        <v>8643.33</v>
      </c>
      <c r="X110" s="16">
        <v>18</v>
      </c>
      <c r="Y110" s="16">
        <v>0</v>
      </c>
      <c r="Z110" s="16">
        <v>0</v>
      </c>
      <c r="AA110" s="16">
        <v>18</v>
      </c>
      <c r="AB110" s="16">
        <v>0</v>
      </c>
      <c r="AC110" s="26">
        <v>7</v>
      </c>
      <c r="AD110" s="2">
        <f t="shared" si="25"/>
        <v>452377.8</v>
      </c>
      <c r="AE110" s="16">
        <f t="shared" si="26"/>
        <v>0</v>
      </c>
      <c r="AF110" s="27">
        <f t="shared" si="27"/>
        <v>0</v>
      </c>
      <c r="AG110" s="27">
        <f t="shared" si="28"/>
        <v>303660</v>
      </c>
      <c r="AH110" s="28">
        <f t="shared" si="29"/>
        <v>0</v>
      </c>
      <c r="AI110" s="16">
        <f t="shared" si="30"/>
        <v>126</v>
      </c>
      <c r="AJ110" s="16">
        <f t="shared" si="31"/>
        <v>0</v>
      </c>
      <c r="AK110" s="16">
        <f t="shared" si="32"/>
        <v>0</v>
      </c>
      <c r="AL110" s="16">
        <f t="shared" si="33"/>
        <v>126</v>
      </c>
      <c r="AM110" s="16">
        <f t="shared" si="34"/>
        <v>0</v>
      </c>
      <c r="AN110" s="6">
        <f t="shared" si="35"/>
        <v>756037.8</v>
      </c>
      <c r="AO110" s="2">
        <f t="shared" si="36"/>
        <v>4311780.7432000004</v>
      </c>
      <c r="AP110" s="12">
        <f t="shared" si="37"/>
        <v>2.7326018336762941E-3</v>
      </c>
      <c r="AQ110" s="2">
        <f t="shared" si="38"/>
        <v>129353.422296</v>
      </c>
      <c r="AR110" s="30">
        <v>0</v>
      </c>
      <c r="AS110" s="30">
        <v>0</v>
      </c>
      <c r="AT110" s="12">
        <v>3.0000000000000001E-3</v>
      </c>
      <c r="AU110" s="2">
        <f t="shared" si="39"/>
        <v>142011.27369</v>
      </c>
      <c r="AV110" s="2">
        <f t="shared" si="40"/>
        <v>4453792.0168900006</v>
      </c>
      <c r="AW110" s="2">
        <f t="shared" si="41"/>
        <v>10862.907358268294</v>
      </c>
      <c r="BC110" s="21">
        <f t="shared" si="42"/>
        <v>636256.00241285725</v>
      </c>
      <c r="BD110" s="21">
        <f t="shared" si="43"/>
        <v>1551.8439083240421</v>
      </c>
      <c r="BE110" s="21">
        <f t="shared" si="45"/>
        <v>6426.8283072005788</v>
      </c>
      <c r="BF110" s="22">
        <f t="shared" si="46"/>
        <v>15.675190993172142</v>
      </c>
    </row>
    <row r="111" spans="1:58" s="7" customFormat="1" x14ac:dyDescent="0.35">
      <c r="A111" s="18">
        <v>109</v>
      </c>
      <c r="B111" s="16" t="s">
        <v>528</v>
      </c>
      <c r="C111" s="16" t="s">
        <v>529</v>
      </c>
      <c r="D111" s="16" t="s">
        <v>530</v>
      </c>
      <c r="E111" s="16" t="s">
        <v>531</v>
      </c>
      <c r="F111" s="18" t="s">
        <v>532</v>
      </c>
      <c r="G111" s="31" t="s">
        <v>533</v>
      </c>
      <c r="H111" s="25" t="s">
        <v>731</v>
      </c>
      <c r="I111" s="25" t="s">
        <v>732</v>
      </c>
      <c r="J111" s="18" t="s">
        <v>541</v>
      </c>
      <c r="K111" s="16" t="s">
        <v>98</v>
      </c>
      <c r="L111" s="16" t="s">
        <v>537</v>
      </c>
      <c r="M111" s="16" t="s">
        <v>538</v>
      </c>
      <c r="N111" s="16">
        <v>4610047669</v>
      </c>
      <c r="O111" s="16">
        <v>4900049377</v>
      </c>
      <c r="P111" s="26">
        <v>7</v>
      </c>
      <c r="Q111" s="2">
        <f t="shared" si="44"/>
        <v>3555742.9432000001</v>
      </c>
      <c r="R111" s="3">
        <v>507963.27760000003</v>
      </c>
      <c r="S111" s="2">
        <v>3590.3</v>
      </c>
      <c r="T111" s="2">
        <v>5983.83</v>
      </c>
      <c r="U111" s="1">
        <v>2289.5</v>
      </c>
      <c r="V111" s="1">
        <v>2410</v>
      </c>
      <c r="W111" s="16">
        <v>8643.33</v>
      </c>
      <c r="X111" s="16">
        <v>18</v>
      </c>
      <c r="Y111" s="16">
        <v>0</v>
      </c>
      <c r="Z111" s="16">
        <v>0</v>
      </c>
      <c r="AA111" s="16">
        <v>18</v>
      </c>
      <c r="AB111" s="16">
        <v>0</v>
      </c>
      <c r="AC111" s="26">
        <v>7</v>
      </c>
      <c r="AD111" s="2">
        <f t="shared" si="25"/>
        <v>452377.8</v>
      </c>
      <c r="AE111" s="16">
        <f t="shared" si="26"/>
        <v>0</v>
      </c>
      <c r="AF111" s="27">
        <f t="shared" si="27"/>
        <v>0</v>
      </c>
      <c r="AG111" s="27">
        <f t="shared" si="28"/>
        <v>303660</v>
      </c>
      <c r="AH111" s="28">
        <f t="shared" si="29"/>
        <v>0</v>
      </c>
      <c r="AI111" s="16">
        <f t="shared" si="30"/>
        <v>126</v>
      </c>
      <c r="AJ111" s="16">
        <f t="shared" si="31"/>
        <v>0</v>
      </c>
      <c r="AK111" s="16">
        <f t="shared" si="32"/>
        <v>0</v>
      </c>
      <c r="AL111" s="16">
        <f t="shared" si="33"/>
        <v>126</v>
      </c>
      <c r="AM111" s="16">
        <f t="shared" si="34"/>
        <v>0</v>
      </c>
      <c r="AN111" s="6">
        <f t="shared" si="35"/>
        <v>756037.8</v>
      </c>
      <c r="AO111" s="2">
        <f t="shared" si="36"/>
        <v>4311780.7432000004</v>
      </c>
      <c r="AP111" s="12">
        <f t="shared" si="37"/>
        <v>2.7326018336762941E-3</v>
      </c>
      <c r="AQ111" s="2">
        <f t="shared" si="38"/>
        <v>129353.422296</v>
      </c>
      <c r="AR111" s="30">
        <v>0</v>
      </c>
      <c r="AS111" s="30">
        <v>0</v>
      </c>
      <c r="AT111" s="12">
        <v>3.0000000000000001E-3</v>
      </c>
      <c r="AU111" s="2">
        <f t="shared" si="39"/>
        <v>142011.27369</v>
      </c>
      <c r="AV111" s="2">
        <f t="shared" si="40"/>
        <v>4453792.0168900006</v>
      </c>
      <c r="AW111" s="2">
        <f t="shared" si="41"/>
        <v>10862.907358268294</v>
      </c>
      <c r="BC111" s="21">
        <f t="shared" si="42"/>
        <v>636256.00241285725</v>
      </c>
      <c r="BD111" s="21">
        <f t="shared" si="43"/>
        <v>1551.8439083240421</v>
      </c>
      <c r="BE111" s="21">
        <f t="shared" si="45"/>
        <v>6426.8283072005788</v>
      </c>
      <c r="BF111" s="22">
        <f t="shared" si="46"/>
        <v>15.675190993172142</v>
      </c>
    </row>
    <row r="112" spans="1:58" s="7" customFormat="1" x14ac:dyDescent="0.35">
      <c r="A112" s="18">
        <v>110</v>
      </c>
      <c r="B112" s="16" t="s">
        <v>528</v>
      </c>
      <c r="C112" s="16" t="s">
        <v>529</v>
      </c>
      <c r="D112" s="16" t="s">
        <v>530</v>
      </c>
      <c r="E112" s="16" t="s">
        <v>531</v>
      </c>
      <c r="F112" s="18" t="s">
        <v>532</v>
      </c>
      <c r="G112" s="31" t="s">
        <v>533</v>
      </c>
      <c r="H112" s="25" t="s">
        <v>733</v>
      </c>
      <c r="I112" s="25" t="s">
        <v>734</v>
      </c>
      <c r="J112" s="18" t="s">
        <v>541</v>
      </c>
      <c r="K112" s="16" t="s">
        <v>98</v>
      </c>
      <c r="L112" s="16" t="s">
        <v>537</v>
      </c>
      <c r="M112" s="16" t="s">
        <v>538</v>
      </c>
      <c r="N112" s="16">
        <v>4610047669</v>
      </c>
      <c r="O112" s="16">
        <v>4900049377</v>
      </c>
      <c r="P112" s="26">
        <v>7</v>
      </c>
      <c r="Q112" s="2">
        <f t="shared" si="44"/>
        <v>3555742.9432000001</v>
      </c>
      <c r="R112" s="3">
        <v>507963.27760000003</v>
      </c>
      <c r="S112" s="2">
        <v>3590.3</v>
      </c>
      <c r="T112" s="2">
        <v>5983.83</v>
      </c>
      <c r="U112" s="1">
        <v>2289.5</v>
      </c>
      <c r="V112" s="1">
        <v>2410</v>
      </c>
      <c r="W112" s="16">
        <v>8643.33</v>
      </c>
      <c r="X112" s="16">
        <v>18</v>
      </c>
      <c r="Y112" s="16">
        <v>0</v>
      </c>
      <c r="Z112" s="16">
        <v>0</v>
      </c>
      <c r="AA112" s="16">
        <v>18</v>
      </c>
      <c r="AB112" s="16">
        <v>0</v>
      </c>
      <c r="AC112" s="26">
        <v>7</v>
      </c>
      <c r="AD112" s="2">
        <f t="shared" si="25"/>
        <v>452377.8</v>
      </c>
      <c r="AE112" s="16">
        <f t="shared" si="26"/>
        <v>0</v>
      </c>
      <c r="AF112" s="27">
        <f t="shared" si="27"/>
        <v>0</v>
      </c>
      <c r="AG112" s="27">
        <f t="shared" si="28"/>
        <v>303660</v>
      </c>
      <c r="AH112" s="28">
        <f t="shared" si="29"/>
        <v>0</v>
      </c>
      <c r="AI112" s="16">
        <f t="shared" si="30"/>
        <v>126</v>
      </c>
      <c r="AJ112" s="16">
        <f t="shared" si="31"/>
        <v>0</v>
      </c>
      <c r="AK112" s="16">
        <f t="shared" si="32"/>
        <v>0</v>
      </c>
      <c r="AL112" s="16">
        <f t="shared" si="33"/>
        <v>126</v>
      </c>
      <c r="AM112" s="16">
        <f t="shared" si="34"/>
        <v>0</v>
      </c>
      <c r="AN112" s="6">
        <f t="shared" si="35"/>
        <v>756037.8</v>
      </c>
      <c r="AO112" s="2">
        <f t="shared" si="36"/>
        <v>4311780.7432000004</v>
      </c>
      <c r="AP112" s="12">
        <f t="shared" si="37"/>
        <v>2.7326018336762941E-3</v>
      </c>
      <c r="AQ112" s="2">
        <f t="shared" si="38"/>
        <v>129353.422296</v>
      </c>
      <c r="AR112" s="30">
        <v>0</v>
      </c>
      <c r="AS112" s="30">
        <v>0</v>
      </c>
      <c r="AT112" s="12">
        <v>3.0000000000000001E-3</v>
      </c>
      <c r="AU112" s="2">
        <f t="shared" si="39"/>
        <v>142011.27369</v>
      </c>
      <c r="AV112" s="2">
        <f t="shared" si="40"/>
        <v>4453792.0168900006</v>
      </c>
      <c r="AW112" s="2">
        <f t="shared" si="41"/>
        <v>10862.907358268294</v>
      </c>
      <c r="BC112" s="21">
        <f t="shared" si="42"/>
        <v>636256.00241285725</v>
      </c>
      <c r="BD112" s="21">
        <f t="shared" si="43"/>
        <v>1551.8439083240421</v>
      </c>
      <c r="BE112" s="21">
        <f t="shared" si="45"/>
        <v>6426.8283072005788</v>
      </c>
      <c r="BF112" s="22">
        <f t="shared" si="46"/>
        <v>15.675190993172142</v>
      </c>
    </row>
    <row r="113" spans="1:58" s="7" customFormat="1" x14ac:dyDescent="0.35">
      <c r="A113" s="18">
        <v>111</v>
      </c>
      <c r="B113" s="16" t="s">
        <v>528</v>
      </c>
      <c r="C113" s="16" t="s">
        <v>529</v>
      </c>
      <c r="D113" s="16" t="s">
        <v>530</v>
      </c>
      <c r="E113" s="16" t="s">
        <v>531</v>
      </c>
      <c r="F113" s="18" t="s">
        <v>532</v>
      </c>
      <c r="G113" s="31" t="s">
        <v>533</v>
      </c>
      <c r="H113" s="25" t="s">
        <v>735</v>
      </c>
      <c r="I113" s="25" t="s">
        <v>508</v>
      </c>
      <c r="J113" s="18" t="s">
        <v>541</v>
      </c>
      <c r="K113" s="16" t="s">
        <v>98</v>
      </c>
      <c r="L113" s="16" t="s">
        <v>537</v>
      </c>
      <c r="M113" s="16" t="s">
        <v>538</v>
      </c>
      <c r="N113" s="16">
        <v>4610047669</v>
      </c>
      <c r="O113" s="16">
        <v>4900049377</v>
      </c>
      <c r="P113" s="26">
        <v>7</v>
      </c>
      <c r="Q113" s="2">
        <f t="shared" si="44"/>
        <v>3555742.9432000001</v>
      </c>
      <c r="R113" s="3">
        <v>507963.27760000003</v>
      </c>
      <c r="S113" s="2">
        <v>3590.3</v>
      </c>
      <c r="T113" s="2">
        <v>5983.83</v>
      </c>
      <c r="U113" s="1">
        <v>2289.5</v>
      </c>
      <c r="V113" s="1">
        <v>2410</v>
      </c>
      <c r="W113" s="16">
        <v>8643.33</v>
      </c>
      <c r="X113" s="16">
        <v>18</v>
      </c>
      <c r="Y113" s="16">
        <v>0</v>
      </c>
      <c r="Z113" s="16">
        <v>0</v>
      </c>
      <c r="AA113" s="16">
        <v>18</v>
      </c>
      <c r="AB113" s="16">
        <v>0</v>
      </c>
      <c r="AC113" s="26">
        <v>7</v>
      </c>
      <c r="AD113" s="2">
        <f t="shared" si="25"/>
        <v>452377.8</v>
      </c>
      <c r="AE113" s="16">
        <f t="shared" si="26"/>
        <v>0</v>
      </c>
      <c r="AF113" s="27">
        <f t="shared" si="27"/>
        <v>0</v>
      </c>
      <c r="AG113" s="27">
        <f t="shared" si="28"/>
        <v>303660</v>
      </c>
      <c r="AH113" s="28">
        <f t="shared" si="29"/>
        <v>0</v>
      </c>
      <c r="AI113" s="16">
        <f t="shared" si="30"/>
        <v>126</v>
      </c>
      <c r="AJ113" s="16">
        <f t="shared" si="31"/>
        <v>0</v>
      </c>
      <c r="AK113" s="16">
        <f t="shared" si="32"/>
        <v>0</v>
      </c>
      <c r="AL113" s="16">
        <f t="shared" si="33"/>
        <v>126</v>
      </c>
      <c r="AM113" s="16">
        <f t="shared" si="34"/>
        <v>0</v>
      </c>
      <c r="AN113" s="6">
        <f t="shared" si="35"/>
        <v>756037.8</v>
      </c>
      <c r="AO113" s="2">
        <f t="shared" si="36"/>
        <v>4311780.7432000004</v>
      </c>
      <c r="AP113" s="12">
        <f t="shared" si="37"/>
        <v>2.7326018336762941E-3</v>
      </c>
      <c r="AQ113" s="2">
        <f t="shared" si="38"/>
        <v>129353.422296</v>
      </c>
      <c r="AR113" s="30">
        <v>0</v>
      </c>
      <c r="AS113" s="30">
        <v>0</v>
      </c>
      <c r="AT113" s="12">
        <v>3.0000000000000001E-3</v>
      </c>
      <c r="AU113" s="2">
        <f t="shared" si="39"/>
        <v>142011.27369</v>
      </c>
      <c r="AV113" s="2">
        <f t="shared" si="40"/>
        <v>4453792.0168900006</v>
      </c>
      <c r="AW113" s="2">
        <f t="shared" si="41"/>
        <v>10862.907358268294</v>
      </c>
      <c r="BC113" s="21">
        <f t="shared" si="42"/>
        <v>636256.00241285725</v>
      </c>
      <c r="BD113" s="21">
        <f t="shared" si="43"/>
        <v>1551.8439083240421</v>
      </c>
      <c r="BE113" s="21">
        <f t="shared" si="45"/>
        <v>6426.8283072005788</v>
      </c>
      <c r="BF113" s="22">
        <f t="shared" si="46"/>
        <v>15.675190993172142</v>
      </c>
    </row>
    <row r="114" spans="1:58" s="9" customFormat="1" x14ac:dyDescent="0.35">
      <c r="A114" s="18">
        <v>112</v>
      </c>
      <c r="B114" s="16" t="s">
        <v>528</v>
      </c>
      <c r="C114" s="16" t="s">
        <v>529</v>
      </c>
      <c r="D114" s="16" t="s">
        <v>530</v>
      </c>
      <c r="E114" s="16" t="s">
        <v>531</v>
      </c>
      <c r="F114" s="18" t="s">
        <v>532</v>
      </c>
      <c r="G114" s="31" t="s">
        <v>533</v>
      </c>
      <c r="H114" s="25" t="s">
        <v>736</v>
      </c>
      <c r="I114" s="25" t="s">
        <v>737</v>
      </c>
      <c r="J114" s="18" t="s">
        <v>541</v>
      </c>
      <c r="K114" s="16" t="s">
        <v>98</v>
      </c>
      <c r="L114" s="16" t="s">
        <v>537</v>
      </c>
      <c r="M114" s="16" t="s">
        <v>538</v>
      </c>
      <c r="N114" s="16">
        <v>4610047669</v>
      </c>
      <c r="O114" s="16">
        <v>4900049377</v>
      </c>
      <c r="P114" s="26">
        <v>7</v>
      </c>
      <c r="Q114" s="2">
        <f t="shared" si="44"/>
        <v>3555742.9432000001</v>
      </c>
      <c r="R114" s="3">
        <v>507963.27760000003</v>
      </c>
      <c r="S114" s="2">
        <v>3590.3</v>
      </c>
      <c r="T114" s="2">
        <v>5983.83</v>
      </c>
      <c r="U114" s="1">
        <v>2289.5</v>
      </c>
      <c r="V114" s="1">
        <v>2410</v>
      </c>
      <c r="W114" s="16">
        <v>8643.33</v>
      </c>
      <c r="X114" s="16">
        <v>18</v>
      </c>
      <c r="Y114" s="16">
        <v>0</v>
      </c>
      <c r="Z114" s="16">
        <v>0</v>
      </c>
      <c r="AA114" s="16">
        <v>18</v>
      </c>
      <c r="AB114" s="16">
        <v>0</v>
      </c>
      <c r="AC114" s="26">
        <v>7</v>
      </c>
      <c r="AD114" s="2">
        <f t="shared" si="25"/>
        <v>452377.8</v>
      </c>
      <c r="AE114" s="16">
        <f t="shared" si="26"/>
        <v>0</v>
      </c>
      <c r="AF114" s="27">
        <f t="shared" si="27"/>
        <v>0</v>
      </c>
      <c r="AG114" s="27">
        <f t="shared" si="28"/>
        <v>303660</v>
      </c>
      <c r="AH114" s="28">
        <f t="shared" si="29"/>
        <v>0</v>
      </c>
      <c r="AI114" s="16">
        <f t="shared" si="30"/>
        <v>126</v>
      </c>
      <c r="AJ114" s="16">
        <f t="shared" si="31"/>
        <v>0</v>
      </c>
      <c r="AK114" s="16">
        <f t="shared" si="32"/>
        <v>0</v>
      </c>
      <c r="AL114" s="16">
        <f t="shared" si="33"/>
        <v>126</v>
      </c>
      <c r="AM114" s="16">
        <f t="shared" si="34"/>
        <v>0</v>
      </c>
      <c r="AN114" s="6">
        <f t="shared" si="35"/>
        <v>756037.8</v>
      </c>
      <c r="AO114" s="2">
        <f t="shared" si="36"/>
        <v>4311780.7432000004</v>
      </c>
      <c r="AP114" s="12">
        <f t="shared" si="37"/>
        <v>2.7326018336762941E-3</v>
      </c>
      <c r="AQ114" s="2">
        <f t="shared" si="38"/>
        <v>129353.422296</v>
      </c>
      <c r="AR114" s="30">
        <v>0</v>
      </c>
      <c r="AS114" s="30">
        <v>0</v>
      </c>
      <c r="AT114" s="12">
        <v>3.0000000000000001E-3</v>
      </c>
      <c r="AU114" s="2">
        <f t="shared" si="39"/>
        <v>142011.27369</v>
      </c>
      <c r="AV114" s="2">
        <f t="shared" si="40"/>
        <v>4453792.0168900006</v>
      </c>
      <c r="AW114" s="2">
        <f t="shared" si="41"/>
        <v>10862.907358268294</v>
      </c>
      <c r="BC114" s="21">
        <f t="shared" si="42"/>
        <v>636256.00241285725</v>
      </c>
      <c r="BD114" s="21">
        <f t="shared" si="43"/>
        <v>1551.8439083240421</v>
      </c>
      <c r="BE114" s="21">
        <f t="shared" si="45"/>
        <v>6426.8283072005788</v>
      </c>
      <c r="BF114" s="22">
        <f t="shared" si="46"/>
        <v>15.675190993172142</v>
      </c>
    </row>
    <row r="115" spans="1:58" s="9" customFormat="1" x14ac:dyDescent="0.35">
      <c r="A115" s="18">
        <v>113</v>
      </c>
      <c r="B115" s="16" t="s">
        <v>528</v>
      </c>
      <c r="C115" s="16" t="s">
        <v>529</v>
      </c>
      <c r="D115" s="16" t="s">
        <v>530</v>
      </c>
      <c r="E115" s="16" t="s">
        <v>531</v>
      </c>
      <c r="F115" s="18" t="s">
        <v>532</v>
      </c>
      <c r="G115" s="31" t="s">
        <v>533</v>
      </c>
      <c r="H115" s="25" t="s">
        <v>738</v>
      </c>
      <c r="I115" s="25" t="s">
        <v>739</v>
      </c>
      <c r="J115" s="18" t="s">
        <v>541</v>
      </c>
      <c r="K115" s="16" t="s">
        <v>98</v>
      </c>
      <c r="L115" s="16" t="s">
        <v>537</v>
      </c>
      <c r="M115" s="16" t="s">
        <v>538</v>
      </c>
      <c r="N115" s="16">
        <v>4610047669</v>
      </c>
      <c r="O115" s="16">
        <v>4900049377</v>
      </c>
      <c r="P115" s="26">
        <v>7</v>
      </c>
      <c r="Q115" s="2">
        <f t="shared" si="44"/>
        <v>3555742.9432000001</v>
      </c>
      <c r="R115" s="3">
        <v>507963.27760000003</v>
      </c>
      <c r="S115" s="2">
        <v>3590.3</v>
      </c>
      <c r="T115" s="2">
        <v>5983.83</v>
      </c>
      <c r="U115" s="1">
        <v>2289.5</v>
      </c>
      <c r="V115" s="1">
        <v>2410</v>
      </c>
      <c r="W115" s="16">
        <v>8643.33</v>
      </c>
      <c r="X115" s="16">
        <v>18</v>
      </c>
      <c r="Y115" s="16">
        <v>0</v>
      </c>
      <c r="Z115" s="16">
        <v>0</v>
      </c>
      <c r="AA115" s="16">
        <v>18</v>
      </c>
      <c r="AB115" s="16">
        <v>0</v>
      </c>
      <c r="AC115" s="26">
        <v>7</v>
      </c>
      <c r="AD115" s="2">
        <f t="shared" si="25"/>
        <v>452377.8</v>
      </c>
      <c r="AE115" s="16">
        <f t="shared" si="26"/>
        <v>0</v>
      </c>
      <c r="AF115" s="27">
        <f t="shared" si="27"/>
        <v>0</v>
      </c>
      <c r="AG115" s="27">
        <f t="shared" si="28"/>
        <v>303660</v>
      </c>
      <c r="AH115" s="28">
        <f t="shared" si="29"/>
        <v>0</v>
      </c>
      <c r="AI115" s="16">
        <f t="shared" si="30"/>
        <v>126</v>
      </c>
      <c r="AJ115" s="16">
        <f t="shared" si="31"/>
        <v>0</v>
      </c>
      <c r="AK115" s="16">
        <f t="shared" si="32"/>
        <v>0</v>
      </c>
      <c r="AL115" s="16">
        <f t="shared" si="33"/>
        <v>126</v>
      </c>
      <c r="AM115" s="16">
        <f t="shared" si="34"/>
        <v>0</v>
      </c>
      <c r="AN115" s="6">
        <f t="shared" si="35"/>
        <v>756037.8</v>
      </c>
      <c r="AO115" s="2">
        <f t="shared" si="36"/>
        <v>4311780.7432000004</v>
      </c>
      <c r="AP115" s="12">
        <f t="shared" si="37"/>
        <v>2.7326018336762941E-3</v>
      </c>
      <c r="AQ115" s="2">
        <f t="shared" si="38"/>
        <v>129353.422296</v>
      </c>
      <c r="AR115" s="30">
        <v>0</v>
      </c>
      <c r="AS115" s="30">
        <v>0</v>
      </c>
      <c r="AT115" s="12">
        <v>3.0000000000000001E-3</v>
      </c>
      <c r="AU115" s="2">
        <f t="shared" si="39"/>
        <v>142011.27369</v>
      </c>
      <c r="AV115" s="2">
        <f t="shared" si="40"/>
        <v>4453792.0168900006</v>
      </c>
      <c r="AW115" s="2">
        <f t="shared" si="41"/>
        <v>10862.907358268294</v>
      </c>
      <c r="BC115" s="21">
        <f t="shared" si="42"/>
        <v>636256.00241285725</v>
      </c>
      <c r="BD115" s="21">
        <f t="shared" si="43"/>
        <v>1551.8439083240421</v>
      </c>
      <c r="BE115" s="21">
        <f t="shared" si="45"/>
        <v>6426.8283072005788</v>
      </c>
      <c r="BF115" s="22">
        <f t="shared" si="46"/>
        <v>15.675190993172142</v>
      </c>
    </row>
    <row r="116" spans="1:58" s="7" customFormat="1" ht="12.75" customHeight="1" x14ac:dyDescent="0.35">
      <c r="A116" s="18">
        <v>114</v>
      </c>
      <c r="B116" s="16" t="s">
        <v>528</v>
      </c>
      <c r="C116" s="16" t="s">
        <v>529</v>
      </c>
      <c r="D116" s="16" t="s">
        <v>530</v>
      </c>
      <c r="E116" s="16" t="s">
        <v>531</v>
      </c>
      <c r="F116" s="18" t="s">
        <v>532</v>
      </c>
      <c r="G116" s="31" t="s">
        <v>533</v>
      </c>
      <c r="H116" s="25" t="s">
        <v>740</v>
      </c>
      <c r="I116" s="25" t="s">
        <v>741</v>
      </c>
      <c r="J116" s="18" t="s">
        <v>541</v>
      </c>
      <c r="K116" s="16" t="s">
        <v>98</v>
      </c>
      <c r="L116" s="16" t="s">
        <v>537</v>
      </c>
      <c r="M116" s="16" t="s">
        <v>538</v>
      </c>
      <c r="N116" s="16">
        <v>4610047669</v>
      </c>
      <c r="O116" s="16">
        <v>4900049377</v>
      </c>
      <c r="P116" s="26">
        <v>7</v>
      </c>
      <c r="Q116" s="2">
        <f t="shared" si="44"/>
        <v>3555742.9432000001</v>
      </c>
      <c r="R116" s="3">
        <v>507963.27760000003</v>
      </c>
      <c r="S116" s="2">
        <v>3590.3</v>
      </c>
      <c r="T116" s="2">
        <v>5983.83</v>
      </c>
      <c r="U116" s="1">
        <v>2289.5</v>
      </c>
      <c r="V116" s="1">
        <v>2410</v>
      </c>
      <c r="W116" s="16">
        <v>8643.33</v>
      </c>
      <c r="X116" s="16">
        <v>18</v>
      </c>
      <c r="Y116" s="16">
        <v>0</v>
      </c>
      <c r="Z116" s="16">
        <v>0</v>
      </c>
      <c r="AA116" s="16">
        <v>18</v>
      </c>
      <c r="AB116" s="16">
        <v>0</v>
      </c>
      <c r="AC116" s="26">
        <v>7</v>
      </c>
      <c r="AD116" s="2">
        <f t="shared" si="25"/>
        <v>452377.8</v>
      </c>
      <c r="AE116" s="16">
        <f t="shared" si="26"/>
        <v>0</v>
      </c>
      <c r="AF116" s="27">
        <f t="shared" si="27"/>
        <v>0</v>
      </c>
      <c r="AG116" s="27">
        <f t="shared" si="28"/>
        <v>303660</v>
      </c>
      <c r="AH116" s="28">
        <f t="shared" si="29"/>
        <v>0</v>
      </c>
      <c r="AI116" s="16">
        <f t="shared" si="30"/>
        <v>126</v>
      </c>
      <c r="AJ116" s="16">
        <f t="shared" si="31"/>
        <v>0</v>
      </c>
      <c r="AK116" s="16">
        <f t="shared" si="32"/>
        <v>0</v>
      </c>
      <c r="AL116" s="16">
        <f t="shared" si="33"/>
        <v>126</v>
      </c>
      <c r="AM116" s="16">
        <f t="shared" si="34"/>
        <v>0</v>
      </c>
      <c r="AN116" s="6">
        <f t="shared" si="35"/>
        <v>756037.8</v>
      </c>
      <c r="AO116" s="2">
        <f t="shared" si="36"/>
        <v>4311780.7432000004</v>
      </c>
      <c r="AP116" s="12">
        <f t="shared" si="37"/>
        <v>2.7326018336762941E-3</v>
      </c>
      <c r="AQ116" s="2">
        <f t="shared" si="38"/>
        <v>129353.422296</v>
      </c>
      <c r="AR116" s="30">
        <v>0</v>
      </c>
      <c r="AS116" s="30">
        <v>0</v>
      </c>
      <c r="AT116" s="12">
        <v>3.0000000000000001E-3</v>
      </c>
      <c r="AU116" s="2">
        <f t="shared" si="39"/>
        <v>142011.27369</v>
      </c>
      <c r="AV116" s="2">
        <f t="shared" si="40"/>
        <v>4453792.0168900006</v>
      </c>
      <c r="AW116" s="2">
        <f t="shared" si="41"/>
        <v>10862.907358268294</v>
      </c>
      <c r="BC116" s="21">
        <f t="shared" si="42"/>
        <v>636256.00241285725</v>
      </c>
      <c r="BD116" s="21">
        <f t="shared" si="43"/>
        <v>1551.8439083240421</v>
      </c>
      <c r="BE116" s="21">
        <f t="shared" si="45"/>
        <v>6426.8283072005788</v>
      </c>
      <c r="BF116" s="22">
        <f t="shared" si="46"/>
        <v>15.675190993172142</v>
      </c>
    </row>
    <row r="117" spans="1:58" s="7" customFormat="1" ht="12.75" customHeight="1" x14ac:dyDescent="0.35">
      <c r="A117" s="18">
        <v>115</v>
      </c>
      <c r="B117" s="16" t="s">
        <v>528</v>
      </c>
      <c r="C117" s="16" t="s">
        <v>529</v>
      </c>
      <c r="D117" s="16" t="s">
        <v>530</v>
      </c>
      <c r="E117" s="16" t="s">
        <v>531</v>
      </c>
      <c r="F117" s="18" t="s">
        <v>532</v>
      </c>
      <c r="G117" s="31" t="s">
        <v>533</v>
      </c>
      <c r="H117" s="25" t="s">
        <v>742</v>
      </c>
      <c r="I117" s="25" t="s">
        <v>743</v>
      </c>
      <c r="J117" s="18" t="s">
        <v>541</v>
      </c>
      <c r="K117" s="16" t="s">
        <v>98</v>
      </c>
      <c r="L117" s="16" t="s">
        <v>537</v>
      </c>
      <c r="M117" s="16" t="s">
        <v>538</v>
      </c>
      <c r="N117" s="16">
        <v>4610047669</v>
      </c>
      <c r="O117" s="16">
        <v>4900049377</v>
      </c>
      <c r="P117" s="26">
        <v>7</v>
      </c>
      <c r="Q117" s="2">
        <f t="shared" si="44"/>
        <v>3555742.9432000001</v>
      </c>
      <c r="R117" s="3">
        <v>507963.27760000003</v>
      </c>
      <c r="S117" s="2">
        <v>3590.3</v>
      </c>
      <c r="T117" s="2">
        <v>5983.83</v>
      </c>
      <c r="U117" s="1">
        <v>2289.5</v>
      </c>
      <c r="V117" s="1">
        <v>2410</v>
      </c>
      <c r="W117" s="16">
        <v>8643.33</v>
      </c>
      <c r="X117" s="16">
        <v>18</v>
      </c>
      <c r="Y117" s="16">
        <v>0</v>
      </c>
      <c r="Z117" s="16">
        <v>0</v>
      </c>
      <c r="AA117" s="16">
        <v>18</v>
      </c>
      <c r="AB117" s="16">
        <v>0</v>
      </c>
      <c r="AC117" s="26">
        <v>7</v>
      </c>
      <c r="AD117" s="2">
        <f t="shared" si="25"/>
        <v>452377.8</v>
      </c>
      <c r="AE117" s="16">
        <f t="shared" si="26"/>
        <v>0</v>
      </c>
      <c r="AF117" s="27">
        <f t="shared" si="27"/>
        <v>0</v>
      </c>
      <c r="AG117" s="27">
        <f t="shared" si="28"/>
        <v>303660</v>
      </c>
      <c r="AH117" s="28">
        <f t="shared" si="29"/>
        <v>0</v>
      </c>
      <c r="AI117" s="16">
        <f t="shared" si="30"/>
        <v>126</v>
      </c>
      <c r="AJ117" s="16">
        <f t="shared" si="31"/>
        <v>0</v>
      </c>
      <c r="AK117" s="16">
        <f t="shared" si="32"/>
        <v>0</v>
      </c>
      <c r="AL117" s="16">
        <f t="shared" si="33"/>
        <v>126</v>
      </c>
      <c r="AM117" s="16">
        <f t="shared" si="34"/>
        <v>0</v>
      </c>
      <c r="AN117" s="6">
        <f t="shared" si="35"/>
        <v>756037.8</v>
      </c>
      <c r="AO117" s="2">
        <f t="shared" si="36"/>
        <v>4311780.7432000004</v>
      </c>
      <c r="AP117" s="12">
        <f t="shared" si="37"/>
        <v>2.7326018336762941E-3</v>
      </c>
      <c r="AQ117" s="2">
        <f t="shared" si="38"/>
        <v>129353.422296</v>
      </c>
      <c r="AR117" s="30">
        <v>0</v>
      </c>
      <c r="AS117" s="30">
        <v>0</v>
      </c>
      <c r="AT117" s="12">
        <v>3.0000000000000001E-3</v>
      </c>
      <c r="AU117" s="2">
        <f t="shared" si="39"/>
        <v>142011.27369</v>
      </c>
      <c r="AV117" s="2">
        <f t="shared" si="40"/>
        <v>4453792.0168900006</v>
      </c>
      <c r="AW117" s="2">
        <f t="shared" si="41"/>
        <v>10862.907358268294</v>
      </c>
      <c r="BC117" s="21">
        <f t="shared" si="42"/>
        <v>636256.00241285725</v>
      </c>
      <c r="BD117" s="21">
        <f t="shared" si="43"/>
        <v>1551.8439083240421</v>
      </c>
      <c r="BE117" s="21">
        <f t="shared" si="45"/>
        <v>6426.8283072005788</v>
      </c>
      <c r="BF117" s="22">
        <f t="shared" si="46"/>
        <v>15.675190993172142</v>
      </c>
    </row>
    <row r="118" spans="1:58" s="7" customFormat="1" x14ac:dyDescent="0.35">
      <c r="A118" s="18">
        <v>116</v>
      </c>
      <c r="B118" s="16" t="s">
        <v>528</v>
      </c>
      <c r="C118" s="16" t="s">
        <v>529</v>
      </c>
      <c r="D118" s="16" t="s">
        <v>530</v>
      </c>
      <c r="E118" s="16" t="s">
        <v>531</v>
      </c>
      <c r="F118" s="18" t="s">
        <v>532</v>
      </c>
      <c r="G118" s="31" t="s">
        <v>533</v>
      </c>
      <c r="H118" s="25" t="s">
        <v>744</v>
      </c>
      <c r="I118" s="25" t="s">
        <v>745</v>
      </c>
      <c r="J118" s="18" t="s">
        <v>541</v>
      </c>
      <c r="K118" s="16" t="s">
        <v>98</v>
      </c>
      <c r="L118" s="16" t="s">
        <v>537</v>
      </c>
      <c r="M118" s="16" t="s">
        <v>538</v>
      </c>
      <c r="N118" s="16">
        <v>4610047669</v>
      </c>
      <c r="O118" s="16">
        <v>4900049377</v>
      </c>
      <c r="P118" s="26">
        <v>7</v>
      </c>
      <c r="Q118" s="2">
        <f t="shared" si="44"/>
        <v>3555742.9432000001</v>
      </c>
      <c r="R118" s="3">
        <v>507963.27760000003</v>
      </c>
      <c r="S118" s="2">
        <v>3590.3</v>
      </c>
      <c r="T118" s="2">
        <v>5983.83</v>
      </c>
      <c r="U118" s="1">
        <v>2289.5</v>
      </c>
      <c r="V118" s="1">
        <v>2410</v>
      </c>
      <c r="W118" s="16">
        <v>8643.33</v>
      </c>
      <c r="X118" s="16">
        <v>18</v>
      </c>
      <c r="Y118" s="16">
        <v>0</v>
      </c>
      <c r="Z118" s="16">
        <v>0</v>
      </c>
      <c r="AA118" s="16">
        <v>18</v>
      </c>
      <c r="AB118" s="16">
        <v>0</v>
      </c>
      <c r="AC118" s="26">
        <v>7</v>
      </c>
      <c r="AD118" s="2">
        <f t="shared" si="25"/>
        <v>452377.8</v>
      </c>
      <c r="AE118" s="16">
        <f t="shared" si="26"/>
        <v>0</v>
      </c>
      <c r="AF118" s="27">
        <f t="shared" si="27"/>
        <v>0</v>
      </c>
      <c r="AG118" s="27">
        <f t="shared" si="28"/>
        <v>303660</v>
      </c>
      <c r="AH118" s="28">
        <f t="shared" si="29"/>
        <v>0</v>
      </c>
      <c r="AI118" s="16">
        <f t="shared" si="30"/>
        <v>126</v>
      </c>
      <c r="AJ118" s="16">
        <f t="shared" si="31"/>
        <v>0</v>
      </c>
      <c r="AK118" s="16">
        <f t="shared" si="32"/>
        <v>0</v>
      </c>
      <c r="AL118" s="16">
        <f t="shared" si="33"/>
        <v>126</v>
      </c>
      <c r="AM118" s="16">
        <f t="shared" si="34"/>
        <v>0</v>
      </c>
      <c r="AN118" s="6">
        <f t="shared" si="35"/>
        <v>756037.8</v>
      </c>
      <c r="AO118" s="2">
        <f t="shared" si="36"/>
        <v>4311780.7432000004</v>
      </c>
      <c r="AP118" s="12">
        <f t="shared" si="37"/>
        <v>2.7326018336762941E-3</v>
      </c>
      <c r="AQ118" s="2">
        <f t="shared" si="38"/>
        <v>129353.422296</v>
      </c>
      <c r="AR118" s="30">
        <v>0</v>
      </c>
      <c r="AS118" s="30">
        <v>0</v>
      </c>
      <c r="AT118" s="12">
        <v>3.0000000000000001E-3</v>
      </c>
      <c r="AU118" s="2">
        <f t="shared" si="39"/>
        <v>142011.27369</v>
      </c>
      <c r="AV118" s="2">
        <f t="shared" si="40"/>
        <v>4453792.0168900006</v>
      </c>
      <c r="AW118" s="2">
        <f t="shared" si="41"/>
        <v>10862.907358268294</v>
      </c>
      <c r="BC118" s="21">
        <f t="shared" si="42"/>
        <v>636256.00241285725</v>
      </c>
      <c r="BD118" s="21">
        <f t="shared" si="43"/>
        <v>1551.8439083240421</v>
      </c>
      <c r="BE118" s="21">
        <f t="shared" si="45"/>
        <v>6426.8283072005788</v>
      </c>
      <c r="BF118" s="22">
        <f t="shared" si="46"/>
        <v>15.675190993172142</v>
      </c>
    </row>
    <row r="119" spans="1:58" s="7" customFormat="1" x14ac:dyDescent="0.35">
      <c r="A119" s="18">
        <v>117</v>
      </c>
      <c r="B119" s="16" t="s">
        <v>528</v>
      </c>
      <c r="C119" s="16" t="s">
        <v>529</v>
      </c>
      <c r="D119" s="16" t="s">
        <v>530</v>
      </c>
      <c r="E119" s="16" t="s">
        <v>531</v>
      </c>
      <c r="F119" s="18" t="s">
        <v>532</v>
      </c>
      <c r="G119" s="31" t="s">
        <v>533</v>
      </c>
      <c r="H119" s="25" t="s">
        <v>746</v>
      </c>
      <c r="I119" s="25" t="s">
        <v>747</v>
      </c>
      <c r="J119" s="18" t="s">
        <v>541</v>
      </c>
      <c r="K119" s="16" t="s">
        <v>98</v>
      </c>
      <c r="L119" s="16" t="s">
        <v>537</v>
      </c>
      <c r="M119" s="16" t="s">
        <v>538</v>
      </c>
      <c r="N119" s="16">
        <v>4610047669</v>
      </c>
      <c r="O119" s="16">
        <v>4900049377</v>
      </c>
      <c r="P119" s="26">
        <v>7</v>
      </c>
      <c r="Q119" s="2">
        <f t="shared" si="44"/>
        <v>3555742.9432000001</v>
      </c>
      <c r="R119" s="3">
        <v>507963.27760000003</v>
      </c>
      <c r="S119" s="2">
        <v>3590.3</v>
      </c>
      <c r="T119" s="2">
        <v>5983.83</v>
      </c>
      <c r="U119" s="1">
        <v>2289.5</v>
      </c>
      <c r="V119" s="1">
        <v>2410</v>
      </c>
      <c r="W119" s="16">
        <v>8643.33</v>
      </c>
      <c r="X119" s="16">
        <v>18</v>
      </c>
      <c r="Y119" s="16">
        <v>0</v>
      </c>
      <c r="Z119" s="16">
        <v>0</v>
      </c>
      <c r="AA119" s="16">
        <v>18</v>
      </c>
      <c r="AB119" s="16">
        <v>0</v>
      </c>
      <c r="AC119" s="26">
        <v>7</v>
      </c>
      <c r="AD119" s="2">
        <f t="shared" si="25"/>
        <v>452377.8</v>
      </c>
      <c r="AE119" s="16">
        <f t="shared" si="26"/>
        <v>0</v>
      </c>
      <c r="AF119" s="27">
        <f t="shared" si="27"/>
        <v>0</v>
      </c>
      <c r="AG119" s="27">
        <f t="shared" si="28"/>
        <v>303660</v>
      </c>
      <c r="AH119" s="28">
        <f t="shared" si="29"/>
        <v>0</v>
      </c>
      <c r="AI119" s="16">
        <f t="shared" si="30"/>
        <v>126</v>
      </c>
      <c r="AJ119" s="16">
        <f t="shared" si="31"/>
        <v>0</v>
      </c>
      <c r="AK119" s="16">
        <f t="shared" si="32"/>
        <v>0</v>
      </c>
      <c r="AL119" s="16">
        <f t="shared" si="33"/>
        <v>126</v>
      </c>
      <c r="AM119" s="16">
        <f t="shared" si="34"/>
        <v>0</v>
      </c>
      <c r="AN119" s="6">
        <f t="shared" si="35"/>
        <v>756037.8</v>
      </c>
      <c r="AO119" s="2">
        <f t="shared" si="36"/>
        <v>4311780.7432000004</v>
      </c>
      <c r="AP119" s="12">
        <f t="shared" si="37"/>
        <v>2.7326018336762941E-3</v>
      </c>
      <c r="AQ119" s="2">
        <f t="shared" si="38"/>
        <v>129353.422296</v>
      </c>
      <c r="AR119" s="30">
        <v>0</v>
      </c>
      <c r="AS119" s="30">
        <v>0</v>
      </c>
      <c r="AT119" s="12">
        <v>3.0000000000000001E-3</v>
      </c>
      <c r="AU119" s="2">
        <f t="shared" si="39"/>
        <v>142011.27369</v>
      </c>
      <c r="AV119" s="2">
        <f t="shared" si="40"/>
        <v>4453792.0168900006</v>
      </c>
      <c r="AW119" s="2">
        <f t="shared" si="41"/>
        <v>10862.907358268294</v>
      </c>
      <c r="BC119" s="21">
        <f t="shared" si="42"/>
        <v>636256.00241285725</v>
      </c>
      <c r="BD119" s="21">
        <f t="shared" si="43"/>
        <v>1551.8439083240421</v>
      </c>
      <c r="BE119" s="21">
        <f t="shared" si="45"/>
        <v>6426.8283072005788</v>
      </c>
      <c r="BF119" s="22">
        <f t="shared" si="46"/>
        <v>15.675190993172142</v>
      </c>
    </row>
    <row r="120" spans="1:58" s="7" customFormat="1" x14ac:dyDescent="0.35">
      <c r="A120" s="18">
        <v>118</v>
      </c>
      <c r="B120" s="16" t="s">
        <v>528</v>
      </c>
      <c r="C120" s="16" t="s">
        <v>529</v>
      </c>
      <c r="D120" s="16" t="s">
        <v>530</v>
      </c>
      <c r="E120" s="16" t="s">
        <v>531</v>
      </c>
      <c r="F120" s="18" t="s">
        <v>532</v>
      </c>
      <c r="G120" s="31" t="s">
        <v>533</v>
      </c>
      <c r="H120" s="25" t="s">
        <v>748</v>
      </c>
      <c r="I120" s="25" t="s">
        <v>84</v>
      </c>
      <c r="J120" s="18" t="s">
        <v>541</v>
      </c>
      <c r="K120" s="16" t="s">
        <v>98</v>
      </c>
      <c r="L120" s="16" t="s">
        <v>537</v>
      </c>
      <c r="M120" s="16" t="s">
        <v>538</v>
      </c>
      <c r="N120" s="16">
        <v>4610047669</v>
      </c>
      <c r="O120" s="16">
        <v>4900049377</v>
      </c>
      <c r="P120" s="26">
        <v>7</v>
      </c>
      <c r="Q120" s="2">
        <f t="shared" si="44"/>
        <v>3555742.9432000001</v>
      </c>
      <c r="R120" s="3">
        <v>507963.27760000003</v>
      </c>
      <c r="S120" s="2">
        <v>3590.3</v>
      </c>
      <c r="T120" s="2">
        <v>5983.83</v>
      </c>
      <c r="U120" s="1">
        <v>2289.5</v>
      </c>
      <c r="V120" s="1">
        <v>2410</v>
      </c>
      <c r="W120" s="16">
        <v>8643.33</v>
      </c>
      <c r="X120" s="16">
        <v>18</v>
      </c>
      <c r="Y120" s="16">
        <v>0</v>
      </c>
      <c r="Z120" s="16">
        <v>0</v>
      </c>
      <c r="AA120" s="16">
        <v>18</v>
      </c>
      <c r="AB120" s="16">
        <v>0</v>
      </c>
      <c r="AC120" s="26">
        <v>7</v>
      </c>
      <c r="AD120" s="2">
        <f t="shared" si="25"/>
        <v>452377.8</v>
      </c>
      <c r="AE120" s="16">
        <f t="shared" si="26"/>
        <v>0</v>
      </c>
      <c r="AF120" s="27">
        <f t="shared" si="27"/>
        <v>0</v>
      </c>
      <c r="AG120" s="27">
        <f t="shared" si="28"/>
        <v>303660</v>
      </c>
      <c r="AH120" s="28">
        <f t="shared" si="29"/>
        <v>0</v>
      </c>
      <c r="AI120" s="16">
        <f t="shared" si="30"/>
        <v>126</v>
      </c>
      <c r="AJ120" s="16">
        <f t="shared" si="31"/>
        <v>0</v>
      </c>
      <c r="AK120" s="16">
        <f t="shared" si="32"/>
        <v>0</v>
      </c>
      <c r="AL120" s="16">
        <f t="shared" si="33"/>
        <v>126</v>
      </c>
      <c r="AM120" s="16">
        <f t="shared" si="34"/>
        <v>0</v>
      </c>
      <c r="AN120" s="6">
        <f t="shared" si="35"/>
        <v>756037.8</v>
      </c>
      <c r="AO120" s="2">
        <f t="shared" si="36"/>
        <v>4311780.7432000004</v>
      </c>
      <c r="AP120" s="12">
        <f t="shared" si="37"/>
        <v>2.7326018336762941E-3</v>
      </c>
      <c r="AQ120" s="2">
        <f t="shared" si="38"/>
        <v>129353.422296</v>
      </c>
      <c r="AR120" s="30">
        <v>0</v>
      </c>
      <c r="AS120" s="30">
        <v>0</v>
      </c>
      <c r="AT120" s="12">
        <v>3.0000000000000001E-3</v>
      </c>
      <c r="AU120" s="2">
        <f t="shared" si="39"/>
        <v>142011.27369</v>
      </c>
      <c r="AV120" s="2">
        <f t="shared" si="40"/>
        <v>4453792.0168900006</v>
      </c>
      <c r="AW120" s="2">
        <f t="shared" si="41"/>
        <v>10862.907358268294</v>
      </c>
      <c r="BC120" s="21">
        <f t="shared" si="42"/>
        <v>636256.00241285725</v>
      </c>
      <c r="BD120" s="21">
        <f t="shared" si="43"/>
        <v>1551.8439083240421</v>
      </c>
      <c r="BE120" s="21">
        <f t="shared" si="45"/>
        <v>6426.8283072005788</v>
      </c>
      <c r="BF120" s="22">
        <f t="shared" si="46"/>
        <v>15.675190993172142</v>
      </c>
    </row>
    <row r="121" spans="1:58" s="7" customFormat="1" x14ac:dyDescent="0.35">
      <c r="A121" s="18">
        <v>119</v>
      </c>
      <c r="B121" s="16" t="s">
        <v>528</v>
      </c>
      <c r="C121" s="16" t="s">
        <v>529</v>
      </c>
      <c r="D121" s="16" t="s">
        <v>530</v>
      </c>
      <c r="E121" s="16" t="s">
        <v>531</v>
      </c>
      <c r="F121" s="18" t="s">
        <v>532</v>
      </c>
      <c r="G121" s="31" t="s">
        <v>533</v>
      </c>
      <c r="H121" s="25" t="s">
        <v>749</v>
      </c>
      <c r="I121" s="25" t="s">
        <v>750</v>
      </c>
      <c r="J121" s="18" t="s">
        <v>541</v>
      </c>
      <c r="K121" s="16" t="s">
        <v>98</v>
      </c>
      <c r="L121" s="16" t="s">
        <v>537</v>
      </c>
      <c r="M121" s="16" t="s">
        <v>538</v>
      </c>
      <c r="N121" s="16">
        <v>4610047669</v>
      </c>
      <c r="O121" s="16">
        <v>4900049377</v>
      </c>
      <c r="P121" s="26">
        <v>7</v>
      </c>
      <c r="Q121" s="2">
        <f t="shared" si="44"/>
        <v>3555742.9432000001</v>
      </c>
      <c r="R121" s="3">
        <v>507963.27760000003</v>
      </c>
      <c r="S121" s="2">
        <v>3590.3</v>
      </c>
      <c r="T121" s="2">
        <v>5983.83</v>
      </c>
      <c r="U121" s="1">
        <v>2289.5</v>
      </c>
      <c r="V121" s="1">
        <v>2410</v>
      </c>
      <c r="W121" s="16">
        <v>8643.33</v>
      </c>
      <c r="X121" s="16">
        <v>18</v>
      </c>
      <c r="Y121" s="16">
        <v>0</v>
      </c>
      <c r="Z121" s="16">
        <v>0</v>
      </c>
      <c r="AA121" s="16">
        <v>18</v>
      </c>
      <c r="AB121" s="16">
        <v>0</v>
      </c>
      <c r="AC121" s="26">
        <v>7</v>
      </c>
      <c r="AD121" s="2">
        <f t="shared" si="25"/>
        <v>452377.8</v>
      </c>
      <c r="AE121" s="16">
        <f t="shared" si="26"/>
        <v>0</v>
      </c>
      <c r="AF121" s="27">
        <f t="shared" si="27"/>
        <v>0</v>
      </c>
      <c r="AG121" s="27">
        <f t="shared" si="28"/>
        <v>303660</v>
      </c>
      <c r="AH121" s="28">
        <f t="shared" si="29"/>
        <v>0</v>
      </c>
      <c r="AI121" s="16">
        <f t="shared" si="30"/>
        <v>126</v>
      </c>
      <c r="AJ121" s="16">
        <f t="shared" si="31"/>
        <v>0</v>
      </c>
      <c r="AK121" s="16">
        <f t="shared" si="32"/>
        <v>0</v>
      </c>
      <c r="AL121" s="16">
        <f t="shared" si="33"/>
        <v>126</v>
      </c>
      <c r="AM121" s="16">
        <f t="shared" si="34"/>
        <v>0</v>
      </c>
      <c r="AN121" s="6">
        <f t="shared" si="35"/>
        <v>756037.8</v>
      </c>
      <c r="AO121" s="2">
        <f t="shared" si="36"/>
        <v>4311780.7432000004</v>
      </c>
      <c r="AP121" s="12">
        <f t="shared" si="37"/>
        <v>2.7326018336762941E-3</v>
      </c>
      <c r="AQ121" s="2">
        <f t="shared" si="38"/>
        <v>129353.422296</v>
      </c>
      <c r="AR121" s="30">
        <v>0</v>
      </c>
      <c r="AS121" s="30">
        <v>0</v>
      </c>
      <c r="AT121" s="12">
        <v>3.0000000000000001E-3</v>
      </c>
      <c r="AU121" s="2">
        <f t="shared" si="39"/>
        <v>142011.27369</v>
      </c>
      <c r="AV121" s="2">
        <f t="shared" si="40"/>
        <v>4453792.0168900006</v>
      </c>
      <c r="AW121" s="2">
        <f t="shared" si="41"/>
        <v>10862.907358268294</v>
      </c>
      <c r="BC121" s="21">
        <f t="shared" si="42"/>
        <v>636256.00241285725</v>
      </c>
      <c r="BD121" s="21">
        <f t="shared" si="43"/>
        <v>1551.8439083240421</v>
      </c>
      <c r="BE121" s="21">
        <f t="shared" si="45"/>
        <v>6426.8283072005788</v>
      </c>
      <c r="BF121" s="22">
        <f t="shared" si="46"/>
        <v>15.675190993172142</v>
      </c>
    </row>
    <row r="122" spans="1:58" s="7" customFormat="1" x14ac:dyDescent="0.35">
      <c r="A122" s="18">
        <v>120</v>
      </c>
      <c r="B122" s="16" t="s">
        <v>528</v>
      </c>
      <c r="C122" s="16" t="s">
        <v>529</v>
      </c>
      <c r="D122" s="16" t="s">
        <v>530</v>
      </c>
      <c r="E122" s="16" t="s">
        <v>531</v>
      </c>
      <c r="F122" s="18" t="s">
        <v>532</v>
      </c>
      <c r="G122" s="31" t="s">
        <v>533</v>
      </c>
      <c r="H122" s="25" t="s">
        <v>751</v>
      </c>
      <c r="I122" s="25" t="s">
        <v>45</v>
      </c>
      <c r="J122" s="18" t="s">
        <v>541</v>
      </c>
      <c r="K122" s="16" t="s">
        <v>99</v>
      </c>
      <c r="L122" s="16" t="s">
        <v>537</v>
      </c>
      <c r="M122" s="16" t="s">
        <v>538</v>
      </c>
      <c r="N122" s="16">
        <v>4610047669</v>
      </c>
      <c r="O122" s="16">
        <v>4900049377</v>
      </c>
      <c r="P122" s="26">
        <v>7</v>
      </c>
      <c r="Q122" s="2">
        <f t="shared" si="44"/>
        <v>5131487.0828900002</v>
      </c>
      <c r="R122" s="3">
        <v>733069.58327000006</v>
      </c>
      <c r="S122" s="2">
        <v>3590.3</v>
      </c>
      <c r="T122" s="2">
        <v>5983.83</v>
      </c>
      <c r="U122" s="1">
        <v>2289.5</v>
      </c>
      <c r="V122" s="1">
        <v>2410</v>
      </c>
      <c r="W122" s="16">
        <v>8643.33</v>
      </c>
      <c r="X122" s="16">
        <v>18</v>
      </c>
      <c r="Y122" s="16">
        <v>18</v>
      </c>
      <c r="Z122" s="16">
        <v>0</v>
      </c>
      <c r="AA122" s="16">
        <v>0</v>
      </c>
      <c r="AB122" s="16">
        <v>0</v>
      </c>
      <c r="AC122" s="26">
        <v>7</v>
      </c>
      <c r="AD122" s="2">
        <f t="shared" si="25"/>
        <v>452377.8</v>
      </c>
      <c r="AE122" s="16">
        <f t="shared" si="26"/>
        <v>0</v>
      </c>
      <c r="AF122" s="27">
        <f t="shared" si="27"/>
        <v>288477</v>
      </c>
      <c r="AG122" s="27">
        <f t="shared" si="28"/>
        <v>0</v>
      </c>
      <c r="AH122" s="28">
        <f t="shared" si="29"/>
        <v>0</v>
      </c>
      <c r="AI122" s="16">
        <f t="shared" si="30"/>
        <v>126</v>
      </c>
      <c r="AJ122" s="16">
        <f t="shared" si="31"/>
        <v>0</v>
      </c>
      <c r="AK122" s="16">
        <f t="shared" si="32"/>
        <v>126</v>
      </c>
      <c r="AL122" s="16">
        <f t="shared" si="33"/>
        <v>0</v>
      </c>
      <c r="AM122" s="16">
        <f t="shared" si="34"/>
        <v>0</v>
      </c>
      <c r="AN122" s="6">
        <f t="shared" si="35"/>
        <v>740854.8</v>
      </c>
      <c r="AO122" s="2">
        <f t="shared" si="36"/>
        <v>5872341.88289</v>
      </c>
      <c r="AP122" s="12">
        <f t="shared" si="37"/>
        <v>3.7216113603332616E-3</v>
      </c>
      <c r="AQ122" s="2">
        <f t="shared" si="38"/>
        <v>176170.2564867</v>
      </c>
      <c r="AR122" s="30">
        <v>0</v>
      </c>
      <c r="AS122" s="30">
        <v>0</v>
      </c>
      <c r="AT122" s="12">
        <v>4.0000000000000001E-3</v>
      </c>
      <c r="AU122" s="2">
        <f t="shared" si="39"/>
        <v>189348.36491999999</v>
      </c>
      <c r="AV122" s="2">
        <f t="shared" si="40"/>
        <v>6061690.2478099996</v>
      </c>
      <c r="AW122" s="2">
        <f t="shared" si="41"/>
        <v>14784.610360512193</v>
      </c>
      <c r="BC122" s="21">
        <f t="shared" si="42"/>
        <v>865955.74968714279</v>
      </c>
      <c r="BD122" s="21">
        <f t="shared" si="43"/>
        <v>2112.087194358885</v>
      </c>
      <c r="BE122" s="21">
        <f t="shared" si="45"/>
        <v>8747.0277746176034</v>
      </c>
      <c r="BF122" s="22">
        <f t="shared" si="46"/>
        <v>21.334214084433182</v>
      </c>
    </row>
    <row r="123" spans="1:58" s="7" customFormat="1" x14ac:dyDescent="0.35">
      <c r="A123" s="18">
        <v>121</v>
      </c>
      <c r="B123" s="16" t="s">
        <v>528</v>
      </c>
      <c r="C123" s="16" t="s">
        <v>529</v>
      </c>
      <c r="D123" s="16" t="s">
        <v>530</v>
      </c>
      <c r="E123" s="16" t="s">
        <v>531</v>
      </c>
      <c r="F123" s="18" t="s">
        <v>532</v>
      </c>
      <c r="G123" s="31" t="s">
        <v>533</v>
      </c>
      <c r="H123" s="25" t="s">
        <v>69</v>
      </c>
      <c r="I123" s="25" t="s">
        <v>752</v>
      </c>
      <c r="J123" s="18" t="s">
        <v>541</v>
      </c>
      <c r="K123" s="16" t="s">
        <v>99</v>
      </c>
      <c r="L123" s="16" t="s">
        <v>537</v>
      </c>
      <c r="M123" s="16" t="s">
        <v>538</v>
      </c>
      <c r="N123" s="16">
        <v>4610047669</v>
      </c>
      <c r="O123" s="16">
        <v>4900049377</v>
      </c>
      <c r="P123" s="26">
        <v>7</v>
      </c>
      <c r="Q123" s="2">
        <f t="shared" si="44"/>
        <v>5131487.0828900002</v>
      </c>
      <c r="R123" s="3">
        <v>733069.58327000006</v>
      </c>
      <c r="S123" s="2">
        <v>3590.3</v>
      </c>
      <c r="T123" s="2">
        <v>5983.83</v>
      </c>
      <c r="U123" s="1">
        <v>2289.5</v>
      </c>
      <c r="V123" s="1">
        <v>2410</v>
      </c>
      <c r="W123" s="16">
        <v>8643.33</v>
      </c>
      <c r="X123" s="16">
        <v>18</v>
      </c>
      <c r="Y123" s="16">
        <v>18</v>
      </c>
      <c r="Z123" s="16">
        <v>0</v>
      </c>
      <c r="AA123" s="16">
        <v>0</v>
      </c>
      <c r="AB123" s="16">
        <v>0</v>
      </c>
      <c r="AC123" s="26">
        <v>7</v>
      </c>
      <c r="AD123" s="2">
        <f t="shared" si="25"/>
        <v>452377.8</v>
      </c>
      <c r="AE123" s="16">
        <f t="shared" si="26"/>
        <v>0</v>
      </c>
      <c r="AF123" s="27">
        <f t="shared" si="27"/>
        <v>288477</v>
      </c>
      <c r="AG123" s="27">
        <f t="shared" si="28"/>
        <v>0</v>
      </c>
      <c r="AH123" s="28">
        <f t="shared" si="29"/>
        <v>0</v>
      </c>
      <c r="AI123" s="16">
        <f t="shared" si="30"/>
        <v>126</v>
      </c>
      <c r="AJ123" s="16">
        <f t="shared" si="31"/>
        <v>0</v>
      </c>
      <c r="AK123" s="16">
        <f t="shared" si="32"/>
        <v>126</v>
      </c>
      <c r="AL123" s="16">
        <f t="shared" si="33"/>
        <v>0</v>
      </c>
      <c r="AM123" s="16">
        <f t="shared" si="34"/>
        <v>0</v>
      </c>
      <c r="AN123" s="6">
        <f t="shared" si="35"/>
        <v>740854.8</v>
      </c>
      <c r="AO123" s="2">
        <f t="shared" si="36"/>
        <v>5872341.88289</v>
      </c>
      <c r="AP123" s="12">
        <f t="shared" si="37"/>
        <v>3.7216113603332616E-3</v>
      </c>
      <c r="AQ123" s="2">
        <f t="shared" si="38"/>
        <v>176170.2564867</v>
      </c>
      <c r="AR123" s="30">
        <v>0</v>
      </c>
      <c r="AS123" s="30">
        <v>0</v>
      </c>
      <c r="AT123" s="12">
        <v>4.0000000000000001E-3</v>
      </c>
      <c r="AU123" s="2">
        <f t="shared" si="39"/>
        <v>189348.36491999999</v>
      </c>
      <c r="AV123" s="2">
        <f t="shared" si="40"/>
        <v>6061690.2478099996</v>
      </c>
      <c r="AW123" s="2">
        <f t="shared" si="41"/>
        <v>14784.610360512193</v>
      </c>
      <c r="BC123" s="21">
        <f t="shared" si="42"/>
        <v>865955.74968714279</v>
      </c>
      <c r="BD123" s="21">
        <f t="shared" si="43"/>
        <v>2112.087194358885</v>
      </c>
      <c r="BE123" s="21">
        <f t="shared" si="45"/>
        <v>8747.0277746176034</v>
      </c>
      <c r="BF123" s="22">
        <f t="shared" si="46"/>
        <v>21.334214084433182</v>
      </c>
    </row>
    <row r="124" spans="1:58" s="9" customFormat="1" ht="12.75" customHeight="1" x14ac:dyDescent="0.35">
      <c r="A124" s="18">
        <v>122</v>
      </c>
      <c r="B124" s="16" t="s">
        <v>528</v>
      </c>
      <c r="C124" s="16" t="s">
        <v>529</v>
      </c>
      <c r="D124" s="16" t="s">
        <v>530</v>
      </c>
      <c r="E124" s="16" t="s">
        <v>531</v>
      </c>
      <c r="F124" s="18" t="s">
        <v>532</v>
      </c>
      <c r="G124" s="16" t="s">
        <v>588</v>
      </c>
      <c r="H124" s="25" t="s">
        <v>753</v>
      </c>
      <c r="I124" s="25" t="s">
        <v>754</v>
      </c>
      <c r="J124" s="18" t="s">
        <v>541</v>
      </c>
      <c r="K124" s="16" t="s">
        <v>99</v>
      </c>
      <c r="L124" s="16" t="s">
        <v>537</v>
      </c>
      <c r="M124" s="16" t="s">
        <v>538</v>
      </c>
      <c r="N124" s="16">
        <v>4610047669</v>
      </c>
      <c r="O124" s="16">
        <v>4900049377</v>
      </c>
      <c r="P124" s="26">
        <v>7</v>
      </c>
      <c r="Q124" s="2">
        <f t="shared" si="44"/>
        <v>5131487.0828900002</v>
      </c>
      <c r="R124" s="3">
        <v>733069.58327000006</v>
      </c>
      <c r="S124" s="2">
        <v>3590.3</v>
      </c>
      <c r="T124" s="2">
        <v>5983.83</v>
      </c>
      <c r="U124" s="1">
        <v>2289.5</v>
      </c>
      <c r="V124" s="1">
        <v>2410</v>
      </c>
      <c r="W124" s="16">
        <v>8643.33</v>
      </c>
      <c r="X124" s="16">
        <v>18</v>
      </c>
      <c r="Y124" s="16">
        <v>18</v>
      </c>
      <c r="Z124" s="16">
        <v>0</v>
      </c>
      <c r="AA124" s="16">
        <v>0</v>
      </c>
      <c r="AB124" s="16">
        <v>0</v>
      </c>
      <c r="AC124" s="26">
        <v>7</v>
      </c>
      <c r="AD124" s="2">
        <f t="shared" si="25"/>
        <v>452377.8</v>
      </c>
      <c r="AE124" s="16">
        <f t="shared" si="26"/>
        <v>0</v>
      </c>
      <c r="AF124" s="27">
        <f t="shared" si="27"/>
        <v>288477</v>
      </c>
      <c r="AG124" s="27">
        <f t="shared" si="28"/>
        <v>0</v>
      </c>
      <c r="AH124" s="28">
        <f t="shared" si="29"/>
        <v>0</v>
      </c>
      <c r="AI124" s="16">
        <f t="shared" si="30"/>
        <v>126</v>
      </c>
      <c r="AJ124" s="16">
        <f t="shared" si="31"/>
        <v>0</v>
      </c>
      <c r="AK124" s="16">
        <f t="shared" si="32"/>
        <v>126</v>
      </c>
      <c r="AL124" s="16">
        <f t="shared" si="33"/>
        <v>0</v>
      </c>
      <c r="AM124" s="16">
        <f t="shared" si="34"/>
        <v>0</v>
      </c>
      <c r="AN124" s="6">
        <f t="shared" si="35"/>
        <v>740854.8</v>
      </c>
      <c r="AO124" s="2">
        <f t="shared" si="36"/>
        <v>5872341.88289</v>
      </c>
      <c r="AP124" s="12">
        <f t="shared" si="37"/>
        <v>3.7216113603332616E-3</v>
      </c>
      <c r="AQ124" s="2">
        <f t="shared" si="38"/>
        <v>176170.2564867</v>
      </c>
      <c r="AR124" s="30">
        <v>0</v>
      </c>
      <c r="AS124" s="30">
        <v>0</v>
      </c>
      <c r="AT124" s="12">
        <v>4.0000000000000001E-3</v>
      </c>
      <c r="AU124" s="2">
        <f t="shared" si="39"/>
        <v>189348.36491999999</v>
      </c>
      <c r="AV124" s="2">
        <f t="shared" si="40"/>
        <v>6061690.2478099996</v>
      </c>
      <c r="AW124" s="2">
        <f t="shared" si="41"/>
        <v>14784.610360512193</v>
      </c>
      <c r="BC124" s="21">
        <f t="shared" si="42"/>
        <v>865955.74968714279</v>
      </c>
      <c r="BD124" s="21">
        <f t="shared" si="43"/>
        <v>2112.087194358885</v>
      </c>
      <c r="BE124" s="21">
        <f t="shared" si="45"/>
        <v>8747.0277746176034</v>
      </c>
      <c r="BF124" s="22">
        <f t="shared" si="46"/>
        <v>21.334214084433182</v>
      </c>
    </row>
    <row r="125" spans="1:58" s="9" customFormat="1" x14ac:dyDescent="0.35">
      <c r="A125" s="18">
        <v>123</v>
      </c>
      <c r="B125" s="16" t="s">
        <v>528</v>
      </c>
      <c r="C125" s="16" t="s">
        <v>529</v>
      </c>
      <c r="D125" s="16" t="s">
        <v>530</v>
      </c>
      <c r="E125" s="16" t="s">
        <v>531</v>
      </c>
      <c r="F125" s="18" t="s">
        <v>532</v>
      </c>
      <c r="G125" s="16" t="s">
        <v>588</v>
      </c>
      <c r="H125" s="25" t="s">
        <v>755</v>
      </c>
      <c r="I125" s="25" t="s">
        <v>756</v>
      </c>
      <c r="J125" s="18" t="s">
        <v>541</v>
      </c>
      <c r="K125" s="16" t="s">
        <v>99</v>
      </c>
      <c r="L125" s="16" t="s">
        <v>537</v>
      </c>
      <c r="M125" s="16" t="s">
        <v>25</v>
      </c>
      <c r="N125" s="16">
        <v>4610047675</v>
      </c>
      <c r="O125" s="16">
        <v>4900049376</v>
      </c>
      <c r="P125" s="26">
        <v>7</v>
      </c>
      <c r="Q125" s="2">
        <f t="shared" si="44"/>
        <v>5131487.0828900002</v>
      </c>
      <c r="R125" s="3">
        <v>733069.58327000006</v>
      </c>
      <c r="S125" s="2">
        <v>3590.3</v>
      </c>
      <c r="T125" s="2">
        <v>5983.83</v>
      </c>
      <c r="U125" s="1">
        <v>2289.5</v>
      </c>
      <c r="V125" s="1">
        <v>2410</v>
      </c>
      <c r="W125" s="16">
        <v>8643.33</v>
      </c>
      <c r="X125" s="16">
        <v>18</v>
      </c>
      <c r="Y125" s="16">
        <v>18</v>
      </c>
      <c r="Z125" s="16">
        <v>0</v>
      </c>
      <c r="AA125" s="16">
        <v>0</v>
      </c>
      <c r="AB125" s="16">
        <v>0</v>
      </c>
      <c r="AC125" s="26">
        <v>7</v>
      </c>
      <c r="AD125" s="2">
        <f t="shared" si="25"/>
        <v>452377.8</v>
      </c>
      <c r="AE125" s="16">
        <f t="shared" si="26"/>
        <v>0</v>
      </c>
      <c r="AF125" s="27">
        <f t="shared" si="27"/>
        <v>288477</v>
      </c>
      <c r="AG125" s="27">
        <f t="shared" si="28"/>
        <v>0</v>
      </c>
      <c r="AH125" s="28">
        <f t="shared" si="29"/>
        <v>0</v>
      </c>
      <c r="AI125" s="16">
        <f t="shared" si="30"/>
        <v>126</v>
      </c>
      <c r="AJ125" s="16">
        <f t="shared" si="31"/>
        <v>0</v>
      </c>
      <c r="AK125" s="16">
        <f t="shared" si="32"/>
        <v>126</v>
      </c>
      <c r="AL125" s="16">
        <f t="shared" si="33"/>
        <v>0</v>
      </c>
      <c r="AM125" s="16">
        <f t="shared" si="34"/>
        <v>0</v>
      </c>
      <c r="AN125" s="6">
        <f t="shared" si="35"/>
        <v>740854.8</v>
      </c>
      <c r="AO125" s="2">
        <f t="shared" si="36"/>
        <v>5872341.88289</v>
      </c>
      <c r="AP125" s="12">
        <f t="shared" si="37"/>
        <v>3.7216113603332616E-3</v>
      </c>
      <c r="AQ125" s="2">
        <f t="shared" si="38"/>
        <v>176170.2564867</v>
      </c>
      <c r="AR125" s="30">
        <v>0</v>
      </c>
      <c r="AS125" s="30">
        <v>0</v>
      </c>
      <c r="AT125" s="12">
        <v>4.0000000000000001E-3</v>
      </c>
      <c r="AU125" s="2">
        <f t="shared" si="39"/>
        <v>189348.36491999999</v>
      </c>
      <c r="AV125" s="2">
        <f t="shared" si="40"/>
        <v>6061690.2478099996</v>
      </c>
      <c r="AW125" s="2">
        <f t="shared" si="41"/>
        <v>14784.610360512193</v>
      </c>
      <c r="BC125" s="21">
        <f t="shared" si="42"/>
        <v>865955.74968714279</v>
      </c>
      <c r="BD125" s="21">
        <f t="shared" si="43"/>
        <v>2112.087194358885</v>
      </c>
      <c r="BE125" s="21">
        <f t="shared" si="45"/>
        <v>8747.0277746176034</v>
      </c>
      <c r="BF125" s="22">
        <f t="shared" si="46"/>
        <v>21.334214084433182</v>
      </c>
    </row>
    <row r="126" spans="1:58" s="9" customFormat="1" x14ac:dyDescent="0.35">
      <c r="A126" s="18">
        <v>124</v>
      </c>
      <c r="B126" s="16" t="s">
        <v>528</v>
      </c>
      <c r="C126" s="16" t="s">
        <v>529</v>
      </c>
      <c r="D126" s="16" t="s">
        <v>530</v>
      </c>
      <c r="E126" s="16" t="s">
        <v>531</v>
      </c>
      <c r="F126" s="18" t="s">
        <v>532</v>
      </c>
      <c r="G126" s="31" t="s">
        <v>533</v>
      </c>
      <c r="H126" s="25" t="s">
        <v>757</v>
      </c>
      <c r="I126" s="25" t="s">
        <v>758</v>
      </c>
      <c r="J126" s="18" t="s">
        <v>541</v>
      </c>
      <c r="K126" s="16" t="s">
        <v>99</v>
      </c>
      <c r="L126" s="16" t="s">
        <v>537</v>
      </c>
      <c r="M126" s="16" t="s">
        <v>25</v>
      </c>
      <c r="N126" s="16">
        <v>4610047675</v>
      </c>
      <c r="O126" s="16">
        <v>4900049376</v>
      </c>
      <c r="P126" s="26">
        <v>7</v>
      </c>
      <c r="Q126" s="2">
        <f t="shared" si="44"/>
        <v>5131487.0828900002</v>
      </c>
      <c r="R126" s="3">
        <v>733069.58327000006</v>
      </c>
      <c r="S126" s="2">
        <v>3590.3</v>
      </c>
      <c r="T126" s="2">
        <v>5983.83</v>
      </c>
      <c r="U126" s="1">
        <v>2289.5</v>
      </c>
      <c r="V126" s="1">
        <v>2410</v>
      </c>
      <c r="W126" s="16">
        <v>8643.33</v>
      </c>
      <c r="X126" s="16">
        <v>18</v>
      </c>
      <c r="Y126" s="16">
        <v>18</v>
      </c>
      <c r="Z126" s="16">
        <v>0</v>
      </c>
      <c r="AA126" s="16">
        <v>0</v>
      </c>
      <c r="AB126" s="16">
        <v>0</v>
      </c>
      <c r="AC126" s="26">
        <v>7</v>
      </c>
      <c r="AD126" s="2">
        <f t="shared" si="25"/>
        <v>452377.8</v>
      </c>
      <c r="AE126" s="16">
        <f t="shared" si="26"/>
        <v>0</v>
      </c>
      <c r="AF126" s="27">
        <f t="shared" si="27"/>
        <v>288477</v>
      </c>
      <c r="AG126" s="27">
        <f t="shared" si="28"/>
        <v>0</v>
      </c>
      <c r="AH126" s="28">
        <f t="shared" si="29"/>
        <v>0</v>
      </c>
      <c r="AI126" s="16">
        <f t="shared" si="30"/>
        <v>126</v>
      </c>
      <c r="AJ126" s="16">
        <f t="shared" si="31"/>
        <v>0</v>
      </c>
      <c r="AK126" s="16">
        <f t="shared" si="32"/>
        <v>126</v>
      </c>
      <c r="AL126" s="16">
        <f t="shared" si="33"/>
        <v>0</v>
      </c>
      <c r="AM126" s="16">
        <f t="shared" si="34"/>
        <v>0</v>
      </c>
      <c r="AN126" s="6">
        <f t="shared" si="35"/>
        <v>740854.8</v>
      </c>
      <c r="AO126" s="2">
        <f t="shared" si="36"/>
        <v>5872341.88289</v>
      </c>
      <c r="AP126" s="12">
        <f t="shared" si="37"/>
        <v>3.7216113603332616E-3</v>
      </c>
      <c r="AQ126" s="2">
        <f t="shared" si="38"/>
        <v>176170.2564867</v>
      </c>
      <c r="AR126" s="30">
        <v>0</v>
      </c>
      <c r="AS126" s="30">
        <v>0</v>
      </c>
      <c r="AT126" s="12">
        <v>4.0000000000000001E-3</v>
      </c>
      <c r="AU126" s="2">
        <f t="shared" si="39"/>
        <v>189348.36491999999</v>
      </c>
      <c r="AV126" s="2">
        <f t="shared" si="40"/>
        <v>6061690.2478099996</v>
      </c>
      <c r="AW126" s="2">
        <f t="shared" si="41"/>
        <v>14784.610360512193</v>
      </c>
      <c r="BC126" s="21">
        <f t="shared" si="42"/>
        <v>865955.74968714279</v>
      </c>
      <c r="BD126" s="21">
        <f t="shared" si="43"/>
        <v>2112.087194358885</v>
      </c>
      <c r="BE126" s="21">
        <f t="shared" si="45"/>
        <v>8747.0277746176034</v>
      </c>
      <c r="BF126" s="22">
        <f t="shared" si="46"/>
        <v>21.334214084433182</v>
      </c>
    </row>
    <row r="127" spans="1:58" s="7" customFormat="1" ht="12.75" customHeight="1" x14ac:dyDescent="0.35">
      <c r="A127" s="18">
        <v>125</v>
      </c>
      <c r="B127" s="16" t="s">
        <v>528</v>
      </c>
      <c r="C127" s="16" t="s">
        <v>529</v>
      </c>
      <c r="D127" s="16" t="s">
        <v>530</v>
      </c>
      <c r="E127" s="16" t="s">
        <v>531</v>
      </c>
      <c r="F127" s="18" t="s">
        <v>532</v>
      </c>
      <c r="G127" s="16" t="s">
        <v>588</v>
      </c>
      <c r="H127" s="25" t="s">
        <v>759</v>
      </c>
      <c r="I127" s="25" t="s">
        <v>760</v>
      </c>
      <c r="J127" s="18" t="s">
        <v>541</v>
      </c>
      <c r="K127" s="16" t="s">
        <v>99</v>
      </c>
      <c r="L127" s="16" t="s">
        <v>537</v>
      </c>
      <c r="M127" s="16" t="s">
        <v>25</v>
      </c>
      <c r="N127" s="16">
        <v>4610047675</v>
      </c>
      <c r="O127" s="16">
        <v>4900049376</v>
      </c>
      <c r="P127" s="26">
        <v>7</v>
      </c>
      <c r="Q127" s="2">
        <f t="shared" si="44"/>
        <v>5131487.0828900002</v>
      </c>
      <c r="R127" s="3">
        <v>733069.58327000006</v>
      </c>
      <c r="S127" s="2">
        <v>3590.3</v>
      </c>
      <c r="T127" s="2">
        <v>5983.83</v>
      </c>
      <c r="U127" s="1">
        <v>2289.5</v>
      </c>
      <c r="V127" s="1">
        <v>2410</v>
      </c>
      <c r="W127" s="16">
        <v>8643.33</v>
      </c>
      <c r="X127" s="16">
        <v>18</v>
      </c>
      <c r="Y127" s="16">
        <v>18</v>
      </c>
      <c r="Z127" s="16">
        <v>0</v>
      </c>
      <c r="AA127" s="16">
        <v>0</v>
      </c>
      <c r="AB127" s="16">
        <v>0</v>
      </c>
      <c r="AC127" s="26">
        <v>7</v>
      </c>
      <c r="AD127" s="2">
        <f t="shared" si="25"/>
        <v>452377.8</v>
      </c>
      <c r="AE127" s="16">
        <f t="shared" si="26"/>
        <v>0</v>
      </c>
      <c r="AF127" s="27">
        <f t="shared" si="27"/>
        <v>288477</v>
      </c>
      <c r="AG127" s="27">
        <f t="shared" si="28"/>
        <v>0</v>
      </c>
      <c r="AH127" s="28">
        <f t="shared" si="29"/>
        <v>0</v>
      </c>
      <c r="AI127" s="16">
        <f t="shared" si="30"/>
        <v>126</v>
      </c>
      <c r="AJ127" s="16">
        <f t="shared" si="31"/>
        <v>0</v>
      </c>
      <c r="AK127" s="16">
        <f t="shared" si="32"/>
        <v>126</v>
      </c>
      <c r="AL127" s="16">
        <f t="shared" si="33"/>
        <v>0</v>
      </c>
      <c r="AM127" s="16">
        <f t="shared" si="34"/>
        <v>0</v>
      </c>
      <c r="AN127" s="6">
        <f t="shared" si="35"/>
        <v>740854.8</v>
      </c>
      <c r="AO127" s="2">
        <f t="shared" si="36"/>
        <v>5872341.88289</v>
      </c>
      <c r="AP127" s="12">
        <f t="shared" si="37"/>
        <v>3.7216113603332616E-3</v>
      </c>
      <c r="AQ127" s="2">
        <f t="shared" si="38"/>
        <v>176170.2564867</v>
      </c>
      <c r="AR127" s="30">
        <v>0</v>
      </c>
      <c r="AS127" s="30">
        <v>0</v>
      </c>
      <c r="AT127" s="12">
        <v>4.0000000000000001E-3</v>
      </c>
      <c r="AU127" s="2">
        <f t="shared" si="39"/>
        <v>189348.36491999999</v>
      </c>
      <c r="AV127" s="2">
        <f t="shared" si="40"/>
        <v>6061690.2478099996</v>
      </c>
      <c r="AW127" s="2">
        <f t="shared" si="41"/>
        <v>14784.610360512193</v>
      </c>
      <c r="BC127" s="21">
        <f t="shared" si="42"/>
        <v>865955.74968714279</v>
      </c>
      <c r="BD127" s="21">
        <f t="shared" si="43"/>
        <v>2112.087194358885</v>
      </c>
      <c r="BE127" s="21">
        <f t="shared" si="45"/>
        <v>8747.0277746176034</v>
      </c>
      <c r="BF127" s="22">
        <f t="shared" si="46"/>
        <v>21.334214084433182</v>
      </c>
    </row>
    <row r="128" spans="1:58" s="7" customFormat="1" ht="12.75" customHeight="1" x14ac:dyDescent="0.35">
      <c r="A128" s="18">
        <v>126</v>
      </c>
      <c r="B128" s="16" t="s">
        <v>528</v>
      </c>
      <c r="C128" s="16" t="s">
        <v>529</v>
      </c>
      <c r="D128" s="16" t="s">
        <v>530</v>
      </c>
      <c r="E128" s="16" t="s">
        <v>531</v>
      </c>
      <c r="F128" s="18" t="s">
        <v>532</v>
      </c>
      <c r="G128" s="16" t="s">
        <v>588</v>
      </c>
      <c r="H128" s="25" t="s">
        <v>761</v>
      </c>
      <c r="I128" s="25" t="s">
        <v>762</v>
      </c>
      <c r="J128" s="18" t="s">
        <v>541</v>
      </c>
      <c r="K128" s="16" t="s">
        <v>99</v>
      </c>
      <c r="L128" s="16" t="s">
        <v>537</v>
      </c>
      <c r="M128" s="16" t="s">
        <v>25</v>
      </c>
      <c r="N128" s="16">
        <v>4610047675</v>
      </c>
      <c r="O128" s="16">
        <v>4900049376</v>
      </c>
      <c r="P128" s="26">
        <v>7</v>
      </c>
      <c r="Q128" s="2">
        <f t="shared" si="44"/>
        <v>5131487.0828900002</v>
      </c>
      <c r="R128" s="3">
        <v>733069.58327000006</v>
      </c>
      <c r="S128" s="2">
        <v>3590.3</v>
      </c>
      <c r="T128" s="2">
        <v>5983.83</v>
      </c>
      <c r="U128" s="1">
        <v>2289.5</v>
      </c>
      <c r="V128" s="1">
        <v>2410</v>
      </c>
      <c r="W128" s="16">
        <v>8643.33</v>
      </c>
      <c r="X128" s="16">
        <v>18</v>
      </c>
      <c r="Y128" s="16">
        <v>18</v>
      </c>
      <c r="Z128" s="16">
        <v>0</v>
      </c>
      <c r="AA128" s="16">
        <v>0</v>
      </c>
      <c r="AB128" s="16">
        <v>0</v>
      </c>
      <c r="AC128" s="26">
        <v>7</v>
      </c>
      <c r="AD128" s="2">
        <f t="shared" si="25"/>
        <v>452377.8</v>
      </c>
      <c r="AE128" s="16">
        <f t="shared" si="26"/>
        <v>0</v>
      </c>
      <c r="AF128" s="27">
        <f t="shared" si="27"/>
        <v>288477</v>
      </c>
      <c r="AG128" s="27">
        <f t="shared" si="28"/>
        <v>0</v>
      </c>
      <c r="AH128" s="28">
        <f t="shared" si="29"/>
        <v>0</v>
      </c>
      <c r="AI128" s="16">
        <f t="shared" si="30"/>
        <v>126</v>
      </c>
      <c r="AJ128" s="16">
        <f t="shared" si="31"/>
        <v>0</v>
      </c>
      <c r="AK128" s="16">
        <f t="shared" si="32"/>
        <v>126</v>
      </c>
      <c r="AL128" s="16">
        <f t="shared" si="33"/>
        <v>0</v>
      </c>
      <c r="AM128" s="16">
        <f t="shared" si="34"/>
        <v>0</v>
      </c>
      <c r="AN128" s="6">
        <f t="shared" si="35"/>
        <v>740854.8</v>
      </c>
      <c r="AO128" s="2">
        <f t="shared" si="36"/>
        <v>5872341.88289</v>
      </c>
      <c r="AP128" s="12">
        <f t="shared" si="37"/>
        <v>3.7216113603332616E-3</v>
      </c>
      <c r="AQ128" s="2">
        <f t="shared" si="38"/>
        <v>176170.2564867</v>
      </c>
      <c r="AR128" s="30">
        <v>0</v>
      </c>
      <c r="AS128" s="30">
        <v>0</v>
      </c>
      <c r="AT128" s="12">
        <v>4.0000000000000001E-3</v>
      </c>
      <c r="AU128" s="2">
        <f t="shared" si="39"/>
        <v>189348.36491999999</v>
      </c>
      <c r="AV128" s="2">
        <f t="shared" si="40"/>
        <v>6061690.2478099996</v>
      </c>
      <c r="AW128" s="2">
        <f t="shared" si="41"/>
        <v>14784.610360512193</v>
      </c>
      <c r="BC128" s="21">
        <f t="shared" si="42"/>
        <v>865955.74968714279</v>
      </c>
      <c r="BD128" s="21">
        <f t="shared" si="43"/>
        <v>2112.087194358885</v>
      </c>
      <c r="BE128" s="21">
        <f t="shared" si="45"/>
        <v>8747.0277746176034</v>
      </c>
      <c r="BF128" s="22">
        <f t="shared" si="46"/>
        <v>21.334214084433182</v>
      </c>
    </row>
    <row r="129" spans="1:58" s="9" customFormat="1" ht="12.75" customHeight="1" x14ac:dyDescent="0.35">
      <c r="A129" s="18">
        <v>127</v>
      </c>
      <c r="B129" s="16" t="s">
        <v>528</v>
      </c>
      <c r="C129" s="16" t="s">
        <v>529</v>
      </c>
      <c r="D129" s="16" t="s">
        <v>530</v>
      </c>
      <c r="E129" s="16" t="s">
        <v>531</v>
      </c>
      <c r="F129" s="18" t="s">
        <v>532</v>
      </c>
      <c r="G129" s="16" t="s">
        <v>588</v>
      </c>
      <c r="H129" s="25" t="s">
        <v>763</v>
      </c>
      <c r="I129" s="25" t="s">
        <v>764</v>
      </c>
      <c r="J129" s="18" t="s">
        <v>541</v>
      </c>
      <c r="K129" s="16" t="s">
        <v>99</v>
      </c>
      <c r="L129" s="16" t="s">
        <v>537</v>
      </c>
      <c r="M129" s="16" t="s">
        <v>25</v>
      </c>
      <c r="N129" s="16">
        <v>4610047675</v>
      </c>
      <c r="O129" s="16">
        <v>4900049376</v>
      </c>
      <c r="P129" s="26">
        <v>7</v>
      </c>
      <c r="Q129" s="2">
        <f t="shared" si="44"/>
        <v>5131487.0828900002</v>
      </c>
      <c r="R129" s="3">
        <v>733069.58327000006</v>
      </c>
      <c r="S129" s="2">
        <v>3590.3</v>
      </c>
      <c r="T129" s="2">
        <v>5983.83</v>
      </c>
      <c r="U129" s="1">
        <v>2289.5</v>
      </c>
      <c r="V129" s="1">
        <v>2410</v>
      </c>
      <c r="W129" s="16">
        <v>8643.33</v>
      </c>
      <c r="X129" s="16">
        <v>18</v>
      </c>
      <c r="Y129" s="16">
        <v>18</v>
      </c>
      <c r="Z129" s="16">
        <v>0</v>
      </c>
      <c r="AA129" s="16">
        <v>0</v>
      </c>
      <c r="AB129" s="16">
        <v>0</v>
      </c>
      <c r="AC129" s="26">
        <v>7</v>
      </c>
      <c r="AD129" s="2">
        <f t="shared" si="25"/>
        <v>452377.8</v>
      </c>
      <c r="AE129" s="16">
        <f t="shared" si="26"/>
        <v>0</v>
      </c>
      <c r="AF129" s="27">
        <f t="shared" si="27"/>
        <v>288477</v>
      </c>
      <c r="AG129" s="27">
        <f t="shared" si="28"/>
        <v>0</v>
      </c>
      <c r="AH129" s="28">
        <f t="shared" si="29"/>
        <v>0</v>
      </c>
      <c r="AI129" s="16">
        <f t="shared" si="30"/>
        <v>126</v>
      </c>
      <c r="AJ129" s="16">
        <f t="shared" si="31"/>
        <v>0</v>
      </c>
      <c r="AK129" s="16">
        <f t="shared" si="32"/>
        <v>126</v>
      </c>
      <c r="AL129" s="16">
        <f t="shared" si="33"/>
        <v>0</v>
      </c>
      <c r="AM129" s="16">
        <f t="shared" si="34"/>
        <v>0</v>
      </c>
      <c r="AN129" s="6">
        <f t="shared" si="35"/>
        <v>740854.8</v>
      </c>
      <c r="AO129" s="2">
        <f t="shared" si="36"/>
        <v>5872341.88289</v>
      </c>
      <c r="AP129" s="12">
        <f t="shared" si="37"/>
        <v>3.7216113603332616E-3</v>
      </c>
      <c r="AQ129" s="2">
        <f t="shared" si="38"/>
        <v>176170.2564867</v>
      </c>
      <c r="AR129" s="30">
        <v>0</v>
      </c>
      <c r="AS129" s="30">
        <v>0</v>
      </c>
      <c r="AT129" s="12">
        <v>4.0000000000000001E-3</v>
      </c>
      <c r="AU129" s="2">
        <f t="shared" si="39"/>
        <v>189348.36491999999</v>
      </c>
      <c r="AV129" s="2">
        <f t="shared" si="40"/>
        <v>6061690.2478099996</v>
      </c>
      <c r="AW129" s="2">
        <f t="shared" si="41"/>
        <v>14784.610360512193</v>
      </c>
      <c r="BC129" s="21">
        <f t="shared" si="42"/>
        <v>865955.74968714279</v>
      </c>
      <c r="BD129" s="21">
        <f t="shared" si="43"/>
        <v>2112.087194358885</v>
      </c>
      <c r="BE129" s="21">
        <f t="shared" si="45"/>
        <v>8747.0277746176034</v>
      </c>
      <c r="BF129" s="22">
        <f t="shared" si="46"/>
        <v>21.334214084433182</v>
      </c>
    </row>
    <row r="130" spans="1:58" s="7" customFormat="1" ht="12.75" customHeight="1" x14ac:dyDescent="0.35">
      <c r="A130" s="18">
        <v>128</v>
      </c>
      <c r="B130" s="16" t="s">
        <v>528</v>
      </c>
      <c r="C130" s="16" t="s">
        <v>529</v>
      </c>
      <c r="D130" s="16" t="s">
        <v>530</v>
      </c>
      <c r="E130" s="16" t="s">
        <v>531</v>
      </c>
      <c r="F130" s="18" t="s">
        <v>532</v>
      </c>
      <c r="G130" s="31" t="s">
        <v>533</v>
      </c>
      <c r="H130" s="25" t="s">
        <v>52</v>
      </c>
      <c r="I130" s="25" t="s">
        <v>765</v>
      </c>
      <c r="J130" s="18" t="s">
        <v>541</v>
      </c>
      <c r="K130" s="16" t="s">
        <v>99</v>
      </c>
      <c r="L130" s="16" t="s">
        <v>537</v>
      </c>
      <c r="M130" s="16" t="s">
        <v>113</v>
      </c>
      <c r="N130" s="34">
        <v>4610047717</v>
      </c>
      <c r="O130" s="16">
        <v>4900049369</v>
      </c>
      <c r="P130" s="26">
        <v>7</v>
      </c>
      <c r="Q130" s="2">
        <f t="shared" si="44"/>
        <v>5131487.0828900002</v>
      </c>
      <c r="R130" s="3">
        <v>733069.58327000006</v>
      </c>
      <c r="S130" s="2">
        <v>3590.3</v>
      </c>
      <c r="T130" s="2">
        <v>5983.83</v>
      </c>
      <c r="U130" s="1">
        <v>2289.5</v>
      </c>
      <c r="V130" s="1">
        <v>2410</v>
      </c>
      <c r="W130" s="16">
        <v>8643.33</v>
      </c>
      <c r="X130" s="16">
        <v>18</v>
      </c>
      <c r="Y130" s="16">
        <v>18</v>
      </c>
      <c r="Z130" s="16">
        <v>0</v>
      </c>
      <c r="AA130" s="16">
        <v>0</v>
      </c>
      <c r="AB130" s="16">
        <v>0</v>
      </c>
      <c r="AC130" s="26">
        <v>7</v>
      </c>
      <c r="AD130" s="2">
        <f t="shared" si="25"/>
        <v>452377.8</v>
      </c>
      <c r="AE130" s="16">
        <f t="shared" si="26"/>
        <v>0</v>
      </c>
      <c r="AF130" s="27">
        <f t="shared" si="27"/>
        <v>288477</v>
      </c>
      <c r="AG130" s="27">
        <f t="shared" si="28"/>
        <v>0</v>
      </c>
      <c r="AH130" s="28">
        <f t="shared" si="29"/>
        <v>0</v>
      </c>
      <c r="AI130" s="16">
        <f t="shared" si="30"/>
        <v>126</v>
      </c>
      <c r="AJ130" s="16">
        <f t="shared" si="31"/>
        <v>0</v>
      </c>
      <c r="AK130" s="16">
        <f t="shared" si="32"/>
        <v>126</v>
      </c>
      <c r="AL130" s="16">
        <f t="shared" si="33"/>
        <v>0</v>
      </c>
      <c r="AM130" s="16">
        <f t="shared" si="34"/>
        <v>0</v>
      </c>
      <c r="AN130" s="6">
        <f t="shared" si="35"/>
        <v>740854.8</v>
      </c>
      <c r="AO130" s="2">
        <f t="shared" si="36"/>
        <v>5872341.88289</v>
      </c>
      <c r="AP130" s="12">
        <f t="shared" si="37"/>
        <v>3.7216113603332616E-3</v>
      </c>
      <c r="AQ130" s="2">
        <f t="shared" si="38"/>
        <v>176170.2564867</v>
      </c>
      <c r="AR130" s="30">
        <v>0</v>
      </c>
      <c r="AS130" s="30">
        <v>0</v>
      </c>
      <c r="AT130" s="12">
        <v>4.0000000000000001E-3</v>
      </c>
      <c r="AU130" s="2">
        <f t="shared" si="39"/>
        <v>189348.36491999999</v>
      </c>
      <c r="AV130" s="2">
        <f t="shared" si="40"/>
        <v>6061690.2478099996</v>
      </c>
      <c r="AW130" s="2">
        <f t="shared" si="41"/>
        <v>14784.610360512193</v>
      </c>
      <c r="BC130" s="21">
        <f t="shared" si="42"/>
        <v>865955.74968714279</v>
      </c>
      <c r="BD130" s="21">
        <f t="shared" si="43"/>
        <v>2112.087194358885</v>
      </c>
      <c r="BE130" s="21">
        <f t="shared" si="45"/>
        <v>8747.0277746176034</v>
      </c>
      <c r="BF130" s="22">
        <f t="shared" si="46"/>
        <v>21.334214084433182</v>
      </c>
    </row>
    <row r="131" spans="1:58" s="7" customFormat="1" ht="12.75" customHeight="1" x14ac:dyDescent="0.35">
      <c r="A131" s="18">
        <v>129</v>
      </c>
      <c r="B131" s="16" t="s">
        <v>528</v>
      </c>
      <c r="C131" s="16" t="s">
        <v>529</v>
      </c>
      <c r="D131" s="16" t="s">
        <v>530</v>
      </c>
      <c r="E131" s="16" t="s">
        <v>531</v>
      </c>
      <c r="F131" s="18" t="s">
        <v>553</v>
      </c>
      <c r="G131" s="16" t="s">
        <v>554</v>
      </c>
      <c r="H131" s="25" t="s">
        <v>551</v>
      </c>
      <c r="I131" s="25" t="s">
        <v>73</v>
      </c>
      <c r="J131" s="18" t="s">
        <v>541</v>
      </c>
      <c r="K131" s="16" t="s">
        <v>99</v>
      </c>
      <c r="L131" s="16" t="s">
        <v>556</v>
      </c>
      <c r="M131" s="16" t="s">
        <v>113</v>
      </c>
      <c r="N131" s="34">
        <v>4610047717</v>
      </c>
      <c r="O131" s="16">
        <v>4900049368</v>
      </c>
      <c r="P131" s="26">
        <v>7</v>
      </c>
      <c r="Q131" s="2">
        <f t="shared" si="44"/>
        <v>5131487.0828900002</v>
      </c>
      <c r="R131" s="3">
        <v>733069.58327000006</v>
      </c>
      <c r="S131" s="2">
        <v>3590.3</v>
      </c>
      <c r="T131" s="2">
        <v>5983.83</v>
      </c>
      <c r="U131" s="1">
        <v>2289.5</v>
      </c>
      <c r="V131" s="1">
        <v>2410</v>
      </c>
      <c r="W131" s="16">
        <v>8643.33</v>
      </c>
      <c r="X131" s="16">
        <v>18</v>
      </c>
      <c r="Y131" s="16">
        <v>18</v>
      </c>
      <c r="Z131" s="16">
        <v>0</v>
      </c>
      <c r="AA131" s="16">
        <v>0</v>
      </c>
      <c r="AB131" s="16">
        <v>0</v>
      </c>
      <c r="AC131" s="26">
        <v>7</v>
      </c>
      <c r="AD131" s="2">
        <f t="shared" ref="AD131:AD194" si="49">S131*X131*AC131</f>
        <v>452377.8</v>
      </c>
      <c r="AE131" s="16">
        <f t="shared" ref="AE131:AE194" si="50">T131*Z131*AC131</f>
        <v>0</v>
      </c>
      <c r="AF131" s="27">
        <f t="shared" ref="AF131:AF194" si="51">U131*Y131*AC131</f>
        <v>288477</v>
      </c>
      <c r="AG131" s="27">
        <f t="shared" ref="AG131:AG194" si="52">V131*AA131*AC131</f>
        <v>0</v>
      </c>
      <c r="AH131" s="28">
        <f t="shared" ref="AH131:AH194" si="53">W131*AB131*AC131</f>
        <v>0</v>
      </c>
      <c r="AI131" s="16">
        <f t="shared" ref="AI131:AI194" si="54">X131*AC131</f>
        <v>126</v>
      </c>
      <c r="AJ131" s="16">
        <f t="shared" ref="AJ131:AJ194" si="55">Z131*AC131</f>
        <v>0</v>
      </c>
      <c r="AK131" s="16">
        <f t="shared" ref="AK131:AK194" si="56">Y131*AC131</f>
        <v>126</v>
      </c>
      <c r="AL131" s="16">
        <f t="shared" ref="AL131:AL194" si="57">AA131*AC131</f>
        <v>0</v>
      </c>
      <c r="AM131" s="16">
        <f t="shared" ref="AM131:AM194" si="58">AB131*AC131</f>
        <v>0</v>
      </c>
      <c r="AN131" s="6">
        <f t="shared" ref="AN131:AN194" si="59">AD131+AE131+AF131+AG131+AH131</f>
        <v>740854.8</v>
      </c>
      <c r="AO131" s="2">
        <f t="shared" ref="AO131:AO194" si="60">Q131+AN131</f>
        <v>5872341.88289</v>
      </c>
      <c r="AP131" s="12">
        <f t="shared" ref="AP131:AP194" si="61">(AO131*$AY$2)/$AZ$2</f>
        <v>3.7216113603332616E-3</v>
      </c>
      <c r="AQ131" s="2">
        <f t="shared" ref="AQ131:AQ194" si="62">AO131*$AY$2</f>
        <v>176170.2564867</v>
      </c>
      <c r="AR131" s="30">
        <v>0</v>
      </c>
      <c r="AS131" s="30">
        <v>0</v>
      </c>
      <c r="AT131" s="12">
        <v>4.0000000000000001E-3</v>
      </c>
      <c r="AU131" s="2">
        <f t="shared" ref="AU131:AU194" si="63">AT131*$AZ$2</f>
        <v>189348.36491999999</v>
      </c>
      <c r="AV131" s="2">
        <f t="shared" ref="AV131:AV194" si="64">AO131+AR131+AS131+AU131</f>
        <v>6061690.2478099996</v>
      </c>
      <c r="AW131" s="2">
        <f t="shared" ref="AW131:AW194" si="65">AV131/$AX$2</f>
        <v>14784.610360512193</v>
      </c>
      <c r="BC131" s="21">
        <f t="shared" ref="BC131:BC194" si="66">AV131/7</f>
        <v>865955.74968714279</v>
      </c>
      <c r="BD131" s="21">
        <f t="shared" ref="BD131:BD194" si="67">AW131/7</f>
        <v>2112.087194358885</v>
      </c>
      <c r="BE131" s="21">
        <f t="shared" si="45"/>
        <v>8747.0277746176034</v>
      </c>
      <c r="BF131" s="22">
        <f t="shared" si="46"/>
        <v>21.334214084433182</v>
      </c>
    </row>
    <row r="132" spans="1:58" s="7" customFormat="1" ht="12.75" customHeight="1" x14ac:dyDescent="0.35">
      <c r="A132" s="18">
        <v>130</v>
      </c>
      <c r="B132" s="16" t="s">
        <v>528</v>
      </c>
      <c r="C132" s="16" t="s">
        <v>579</v>
      </c>
      <c r="D132" s="16" t="s">
        <v>530</v>
      </c>
      <c r="E132" s="16" t="s">
        <v>531</v>
      </c>
      <c r="F132" s="18" t="s">
        <v>553</v>
      </c>
      <c r="G132" s="16" t="s">
        <v>580</v>
      </c>
      <c r="H132" s="25" t="s">
        <v>1760</v>
      </c>
      <c r="I132" s="25" t="s">
        <v>1761</v>
      </c>
      <c r="J132" s="18" t="s">
        <v>24</v>
      </c>
      <c r="K132" s="16" t="s">
        <v>14</v>
      </c>
      <c r="L132" s="16" t="s">
        <v>583</v>
      </c>
      <c r="M132" s="16" t="s">
        <v>235</v>
      </c>
      <c r="N132" s="34">
        <v>4610047671</v>
      </c>
      <c r="O132" s="16">
        <v>4900049382</v>
      </c>
      <c r="P132" s="26">
        <v>7</v>
      </c>
      <c r="Q132" s="2">
        <f t="shared" ref="Q132:Q195" si="68">P132*R132</f>
        <v>3555714.9432000001</v>
      </c>
      <c r="R132" s="3">
        <v>507959.27760000003</v>
      </c>
      <c r="S132" s="2">
        <v>3590.3</v>
      </c>
      <c r="T132" s="2">
        <v>5983.83</v>
      </c>
      <c r="U132" s="1">
        <v>2289.5</v>
      </c>
      <c r="V132" s="1">
        <v>2410</v>
      </c>
      <c r="W132" s="16">
        <v>8643.33</v>
      </c>
      <c r="X132" s="16">
        <v>0</v>
      </c>
      <c r="Y132" s="16">
        <v>18</v>
      </c>
      <c r="Z132" s="16">
        <v>18</v>
      </c>
      <c r="AA132" s="16">
        <v>0</v>
      </c>
      <c r="AB132" s="16">
        <v>0</v>
      </c>
      <c r="AC132" s="26">
        <v>7</v>
      </c>
      <c r="AD132" s="2">
        <f t="shared" si="49"/>
        <v>0</v>
      </c>
      <c r="AE132" s="16">
        <f t="shared" si="50"/>
        <v>753962.58000000007</v>
      </c>
      <c r="AF132" s="27">
        <f t="shared" si="51"/>
        <v>288477</v>
      </c>
      <c r="AG132" s="27">
        <f t="shared" si="52"/>
        <v>0</v>
      </c>
      <c r="AH132" s="28">
        <f t="shared" si="53"/>
        <v>0</v>
      </c>
      <c r="AI132" s="16">
        <f t="shared" si="54"/>
        <v>0</v>
      </c>
      <c r="AJ132" s="16">
        <f t="shared" si="55"/>
        <v>126</v>
      </c>
      <c r="AK132" s="16">
        <f t="shared" si="56"/>
        <v>126</v>
      </c>
      <c r="AL132" s="16">
        <f t="shared" si="57"/>
        <v>0</v>
      </c>
      <c r="AM132" s="16">
        <f t="shared" si="58"/>
        <v>0</v>
      </c>
      <c r="AN132" s="6">
        <f t="shared" si="59"/>
        <v>1042439.5800000001</v>
      </c>
      <c r="AO132" s="2">
        <f t="shared" si="60"/>
        <v>4598154.5231999997</v>
      </c>
      <c r="AP132" s="12">
        <f t="shared" si="61"/>
        <v>2.9140919332317832E-3</v>
      </c>
      <c r="AQ132" s="2">
        <f t="shared" si="62"/>
        <v>137944.63569599998</v>
      </c>
      <c r="AR132" s="30">
        <f t="shared" ref="AR132:AR134" si="69">$BA$2</f>
        <v>100000</v>
      </c>
      <c r="AS132" s="30">
        <v>0</v>
      </c>
      <c r="AT132" s="12">
        <v>4.0000000000000001E-3</v>
      </c>
      <c r="AU132" s="2">
        <f t="shared" si="63"/>
        <v>189348.36491999999</v>
      </c>
      <c r="AV132" s="2">
        <f t="shared" si="64"/>
        <v>4887502.8881199993</v>
      </c>
      <c r="AW132" s="2">
        <f t="shared" si="65"/>
        <v>11920.738751512194</v>
      </c>
      <c r="BC132" s="21">
        <f t="shared" si="66"/>
        <v>698214.698302857</v>
      </c>
      <c r="BD132" s="21">
        <f t="shared" si="67"/>
        <v>1702.9626787874563</v>
      </c>
      <c r="BE132" s="21">
        <f t="shared" ref="BE132:BE195" si="70">BC132*0.01/0.99</f>
        <v>7052.6737202308796</v>
      </c>
      <c r="BF132" s="22">
        <f t="shared" ref="BF132:BF195" si="71">BD132*0.01/0.99</f>
        <v>17.201643220075315</v>
      </c>
    </row>
    <row r="133" spans="1:58" s="7" customFormat="1" ht="12.75" customHeight="1" x14ac:dyDescent="0.35">
      <c r="A133" s="18">
        <v>131</v>
      </c>
      <c r="B133" s="16" t="s">
        <v>528</v>
      </c>
      <c r="C133" s="16" t="s">
        <v>579</v>
      </c>
      <c r="D133" s="16" t="s">
        <v>530</v>
      </c>
      <c r="E133" s="16" t="s">
        <v>531</v>
      </c>
      <c r="F133" s="18" t="s">
        <v>553</v>
      </c>
      <c r="G133" s="16" t="s">
        <v>580</v>
      </c>
      <c r="H133" s="25" t="s">
        <v>766</v>
      </c>
      <c r="I133" s="25" t="s">
        <v>767</v>
      </c>
      <c r="J133" s="18" t="s">
        <v>541</v>
      </c>
      <c r="K133" s="16" t="s">
        <v>99</v>
      </c>
      <c r="L133" s="16" t="s">
        <v>583</v>
      </c>
      <c r="M133" s="16" t="s">
        <v>113</v>
      </c>
      <c r="N133" s="34">
        <v>4610047717</v>
      </c>
      <c r="O133" s="16">
        <v>4900049368</v>
      </c>
      <c r="P133" s="26">
        <v>7</v>
      </c>
      <c r="Q133" s="2">
        <f t="shared" si="68"/>
        <v>5131487.0828900002</v>
      </c>
      <c r="R133" s="3">
        <v>733069.58327000006</v>
      </c>
      <c r="S133" s="2">
        <v>3590.3</v>
      </c>
      <c r="T133" s="2">
        <v>5983.83</v>
      </c>
      <c r="U133" s="1">
        <v>2289.5</v>
      </c>
      <c r="V133" s="1">
        <v>2410</v>
      </c>
      <c r="W133" s="16">
        <v>8643.33</v>
      </c>
      <c r="X133" s="16">
        <v>0</v>
      </c>
      <c r="Y133" s="16">
        <v>18</v>
      </c>
      <c r="Z133" s="16">
        <v>18</v>
      </c>
      <c r="AA133" s="16">
        <v>0</v>
      </c>
      <c r="AB133" s="16">
        <v>0</v>
      </c>
      <c r="AC133" s="26">
        <v>7</v>
      </c>
      <c r="AD133" s="2">
        <f t="shared" si="49"/>
        <v>0</v>
      </c>
      <c r="AE133" s="16">
        <f t="shared" si="50"/>
        <v>753962.58000000007</v>
      </c>
      <c r="AF133" s="27">
        <f t="shared" si="51"/>
        <v>288477</v>
      </c>
      <c r="AG133" s="27">
        <f t="shared" si="52"/>
        <v>0</v>
      </c>
      <c r="AH133" s="28">
        <f t="shared" si="53"/>
        <v>0</v>
      </c>
      <c r="AI133" s="16">
        <f t="shared" si="54"/>
        <v>0</v>
      </c>
      <c r="AJ133" s="16">
        <f t="shared" si="55"/>
        <v>126</v>
      </c>
      <c r="AK133" s="16">
        <f t="shared" si="56"/>
        <v>126</v>
      </c>
      <c r="AL133" s="16">
        <f t="shared" si="57"/>
        <v>0</v>
      </c>
      <c r="AM133" s="16">
        <f t="shared" si="58"/>
        <v>0</v>
      </c>
      <c r="AN133" s="6">
        <f t="shared" si="59"/>
        <v>1042439.5800000001</v>
      </c>
      <c r="AO133" s="2">
        <f t="shared" si="60"/>
        <v>6173926.6628900003</v>
      </c>
      <c r="AP133" s="12">
        <f t="shared" si="61"/>
        <v>3.9127414691952547E-3</v>
      </c>
      <c r="AQ133" s="2">
        <f t="shared" si="62"/>
        <v>185217.7998867</v>
      </c>
      <c r="AR133" s="30">
        <f t="shared" si="69"/>
        <v>100000</v>
      </c>
      <c r="AS133" s="30">
        <v>0</v>
      </c>
      <c r="AT133" s="12">
        <v>4.0000000000000001E-3</v>
      </c>
      <c r="AU133" s="2">
        <f t="shared" si="63"/>
        <v>189348.36491999999</v>
      </c>
      <c r="AV133" s="2">
        <f t="shared" si="64"/>
        <v>6463275.0278099999</v>
      </c>
      <c r="AW133" s="2">
        <f t="shared" si="65"/>
        <v>15764.085433682927</v>
      </c>
      <c r="BC133" s="21">
        <f t="shared" si="66"/>
        <v>923325.00397285714</v>
      </c>
      <c r="BD133" s="21">
        <f t="shared" si="67"/>
        <v>2252.0122048118469</v>
      </c>
      <c r="BE133" s="21">
        <f t="shared" si="70"/>
        <v>9326.5151916450213</v>
      </c>
      <c r="BF133" s="22">
        <f t="shared" si="71"/>
        <v>22.747598028402496</v>
      </c>
    </row>
    <row r="134" spans="1:58" s="7" customFormat="1" ht="12.75" customHeight="1" x14ac:dyDescent="0.35">
      <c r="A134" s="18">
        <v>132</v>
      </c>
      <c r="B134" s="16" t="s">
        <v>528</v>
      </c>
      <c r="C134" s="16" t="s">
        <v>579</v>
      </c>
      <c r="D134" s="16" t="s">
        <v>530</v>
      </c>
      <c r="E134" s="16" t="s">
        <v>531</v>
      </c>
      <c r="F134" s="18" t="s">
        <v>553</v>
      </c>
      <c r="G134" s="16" t="s">
        <v>580</v>
      </c>
      <c r="H134" s="25" t="s">
        <v>768</v>
      </c>
      <c r="I134" s="25" t="s">
        <v>763</v>
      </c>
      <c r="J134" s="18" t="s">
        <v>541</v>
      </c>
      <c r="K134" s="16" t="s">
        <v>99</v>
      </c>
      <c r="L134" s="16" t="s">
        <v>583</v>
      </c>
      <c r="M134" s="16" t="s">
        <v>113</v>
      </c>
      <c r="N134" s="34">
        <v>4610047717</v>
      </c>
      <c r="O134" s="16">
        <v>4900049368</v>
      </c>
      <c r="P134" s="26">
        <v>7</v>
      </c>
      <c r="Q134" s="2">
        <f t="shared" si="68"/>
        <v>5131487.0828900002</v>
      </c>
      <c r="R134" s="3">
        <v>733069.58327000006</v>
      </c>
      <c r="S134" s="2">
        <v>3590.3</v>
      </c>
      <c r="T134" s="2">
        <v>5983.83</v>
      </c>
      <c r="U134" s="1">
        <v>2289.5</v>
      </c>
      <c r="V134" s="1">
        <v>2410</v>
      </c>
      <c r="W134" s="16">
        <v>8643.33</v>
      </c>
      <c r="X134" s="16">
        <v>0</v>
      </c>
      <c r="Y134" s="16">
        <v>18</v>
      </c>
      <c r="Z134" s="16">
        <v>18</v>
      </c>
      <c r="AA134" s="16">
        <v>0</v>
      </c>
      <c r="AB134" s="16">
        <v>0</v>
      </c>
      <c r="AC134" s="26">
        <v>7</v>
      </c>
      <c r="AD134" s="2">
        <f t="shared" si="49"/>
        <v>0</v>
      </c>
      <c r="AE134" s="16">
        <f t="shared" si="50"/>
        <v>753962.58000000007</v>
      </c>
      <c r="AF134" s="27">
        <f t="shared" si="51"/>
        <v>288477</v>
      </c>
      <c r="AG134" s="27">
        <f t="shared" si="52"/>
        <v>0</v>
      </c>
      <c r="AH134" s="28">
        <f t="shared" si="53"/>
        <v>0</v>
      </c>
      <c r="AI134" s="16">
        <f t="shared" si="54"/>
        <v>0</v>
      </c>
      <c r="AJ134" s="16">
        <f t="shared" si="55"/>
        <v>126</v>
      </c>
      <c r="AK134" s="16">
        <f t="shared" si="56"/>
        <v>126</v>
      </c>
      <c r="AL134" s="16">
        <f t="shared" si="57"/>
        <v>0</v>
      </c>
      <c r="AM134" s="16">
        <f t="shared" si="58"/>
        <v>0</v>
      </c>
      <c r="AN134" s="6">
        <f t="shared" si="59"/>
        <v>1042439.5800000001</v>
      </c>
      <c r="AO134" s="2">
        <f t="shared" si="60"/>
        <v>6173926.6628900003</v>
      </c>
      <c r="AP134" s="12">
        <f t="shared" si="61"/>
        <v>3.9127414691952547E-3</v>
      </c>
      <c r="AQ134" s="2">
        <f t="shared" si="62"/>
        <v>185217.7998867</v>
      </c>
      <c r="AR134" s="30">
        <f t="shared" si="69"/>
        <v>100000</v>
      </c>
      <c r="AS134" s="30">
        <v>0</v>
      </c>
      <c r="AT134" s="12">
        <v>4.0000000000000001E-3</v>
      </c>
      <c r="AU134" s="2">
        <f t="shared" si="63"/>
        <v>189348.36491999999</v>
      </c>
      <c r="AV134" s="2">
        <f t="shared" si="64"/>
        <v>6463275.0278099999</v>
      </c>
      <c r="AW134" s="2">
        <f t="shared" si="65"/>
        <v>15764.085433682927</v>
      </c>
      <c r="BC134" s="21">
        <f t="shared" si="66"/>
        <v>923325.00397285714</v>
      </c>
      <c r="BD134" s="21">
        <f t="shared" si="67"/>
        <v>2252.0122048118469</v>
      </c>
      <c r="BE134" s="21">
        <f t="shared" si="70"/>
        <v>9326.5151916450213</v>
      </c>
      <c r="BF134" s="22">
        <f t="shared" si="71"/>
        <v>22.747598028402496</v>
      </c>
    </row>
    <row r="135" spans="1:58" s="7" customFormat="1" ht="12.75" customHeight="1" x14ac:dyDescent="0.35">
      <c r="A135" s="18">
        <v>133</v>
      </c>
      <c r="B135" s="16" t="s">
        <v>528</v>
      </c>
      <c r="C135" s="16" t="s">
        <v>529</v>
      </c>
      <c r="D135" s="16" t="s">
        <v>530</v>
      </c>
      <c r="E135" s="16" t="s">
        <v>531</v>
      </c>
      <c r="F135" s="18" t="s">
        <v>532</v>
      </c>
      <c r="G135" s="16" t="s">
        <v>619</v>
      </c>
      <c r="H135" s="25" t="s">
        <v>83</v>
      </c>
      <c r="I135" s="25" t="s">
        <v>769</v>
      </c>
      <c r="J135" s="18" t="s">
        <v>541</v>
      </c>
      <c r="K135" s="16" t="s">
        <v>100</v>
      </c>
      <c r="L135" s="16" t="s">
        <v>537</v>
      </c>
      <c r="M135" s="16" t="s">
        <v>113</v>
      </c>
      <c r="N135" s="34">
        <v>4610047717</v>
      </c>
      <c r="O135" s="16">
        <v>4900049369</v>
      </c>
      <c r="P135" s="26">
        <v>7</v>
      </c>
      <c r="Q135" s="2">
        <f t="shared" si="68"/>
        <v>3555966.9432000001</v>
      </c>
      <c r="R135" s="3">
        <v>507995.27760000003</v>
      </c>
      <c r="S135" s="2">
        <v>3590.3</v>
      </c>
      <c r="T135" s="2">
        <v>5983.83</v>
      </c>
      <c r="U135" s="1">
        <v>2289.5</v>
      </c>
      <c r="V135" s="1">
        <v>2410</v>
      </c>
      <c r="W135" s="16">
        <v>8643.33</v>
      </c>
      <c r="X135" s="16">
        <v>18</v>
      </c>
      <c r="Y135" s="16">
        <v>0</v>
      </c>
      <c r="Z135" s="16">
        <v>0</v>
      </c>
      <c r="AA135" s="16">
        <v>0</v>
      </c>
      <c r="AB135" s="16">
        <v>0</v>
      </c>
      <c r="AC135" s="26">
        <v>7</v>
      </c>
      <c r="AD135" s="2">
        <f t="shared" si="49"/>
        <v>452377.8</v>
      </c>
      <c r="AE135" s="16">
        <f t="shared" si="50"/>
        <v>0</v>
      </c>
      <c r="AF135" s="27">
        <f t="shared" si="51"/>
        <v>0</v>
      </c>
      <c r="AG135" s="27">
        <f t="shared" si="52"/>
        <v>0</v>
      </c>
      <c r="AH135" s="28">
        <f t="shared" si="53"/>
        <v>0</v>
      </c>
      <c r="AI135" s="16">
        <f t="shared" si="54"/>
        <v>126</v>
      </c>
      <c r="AJ135" s="16">
        <f t="shared" si="55"/>
        <v>0</v>
      </c>
      <c r="AK135" s="16">
        <f t="shared" si="56"/>
        <v>0</v>
      </c>
      <c r="AL135" s="16">
        <f t="shared" si="57"/>
        <v>0</v>
      </c>
      <c r="AM135" s="16">
        <f t="shared" si="58"/>
        <v>0</v>
      </c>
      <c r="AN135" s="6">
        <f t="shared" si="59"/>
        <v>452377.8</v>
      </c>
      <c r="AO135" s="2">
        <f t="shared" si="60"/>
        <v>4008344.7431999999</v>
      </c>
      <c r="AP135" s="12">
        <f t="shared" si="61"/>
        <v>2.5402985095077206E-3</v>
      </c>
      <c r="AQ135" s="2">
        <f t="shared" si="62"/>
        <v>120250.34229599999</v>
      </c>
      <c r="AR135" s="30">
        <v>0</v>
      </c>
      <c r="AS135" s="30">
        <v>0</v>
      </c>
      <c r="AT135" s="12">
        <v>3.0000000000000001E-3</v>
      </c>
      <c r="AU135" s="2">
        <f t="shared" si="63"/>
        <v>142011.27369</v>
      </c>
      <c r="AV135" s="2">
        <f t="shared" si="64"/>
        <v>4150356.0168900001</v>
      </c>
      <c r="AW135" s="2">
        <f t="shared" si="65"/>
        <v>10122.819553390244</v>
      </c>
      <c r="BC135" s="21">
        <f t="shared" si="66"/>
        <v>592908.00241285714</v>
      </c>
      <c r="BD135" s="21">
        <f t="shared" si="67"/>
        <v>1446.1170790557492</v>
      </c>
      <c r="BE135" s="21">
        <f t="shared" si="70"/>
        <v>5988.9697213419913</v>
      </c>
      <c r="BF135" s="22">
        <f t="shared" si="71"/>
        <v>14.607243222785346</v>
      </c>
    </row>
    <row r="136" spans="1:58" s="7" customFormat="1" ht="12.75" customHeight="1" x14ac:dyDescent="0.35">
      <c r="A136" s="18">
        <v>134</v>
      </c>
      <c r="B136" s="16" t="s">
        <v>528</v>
      </c>
      <c r="C136" s="16" t="s">
        <v>529</v>
      </c>
      <c r="D136" s="16" t="s">
        <v>530</v>
      </c>
      <c r="E136" s="16" t="s">
        <v>531</v>
      </c>
      <c r="F136" s="18" t="s">
        <v>532</v>
      </c>
      <c r="G136" s="16" t="s">
        <v>588</v>
      </c>
      <c r="H136" s="25" t="s">
        <v>35</v>
      </c>
      <c r="I136" s="25" t="s">
        <v>35</v>
      </c>
      <c r="J136" s="18" t="s">
        <v>541</v>
      </c>
      <c r="K136" s="16" t="s">
        <v>100</v>
      </c>
      <c r="L136" s="16" t="s">
        <v>537</v>
      </c>
      <c r="M136" s="16" t="s">
        <v>113</v>
      </c>
      <c r="N136" s="34">
        <v>4610047717</v>
      </c>
      <c r="O136" s="16">
        <v>4900049369</v>
      </c>
      <c r="P136" s="26">
        <v>7</v>
      </c>
      <c r="Q136" s="2">
        <f t="shared" si="68"/>
        <v>3555966.9432000001</v>
      </c>
      <c r="R136" s="3">
        <v>507995.27760000003</v>
      </c>
      <c r="S136" s="2">
        <v>3590.3</v>
      </c>
      <c r="T136" s="2">
        <v>5983.83</v>
      </c>
      <c r="U136" s="1">
        <v>2289.5</v>
      </c>
      <c r="V136" s="1">
        <v>2410</v>
      </c>
      <c r="W136" s="16">
        <v>8643.33</v>
      </c>
      <c r="X136" s="16">
        <v>18</v>
      </c>
      <c r="Y136" s="16">
        <v>0</v>
      </c>
      <c r="Z136" s="16">
        <v>0</v>
      </c>
      <c r="AA136" s="16">
        <v>0</v>
      </c>
      <c r="AB136" s="16">
        <v>0</v>
      </c>
      <c r="AC136" s="26">
        <v>7</v>
      </c>
      <c r="AD136" s="2">
        <f t="shared" si="49"/>
        <v>452377.8</v>
      </c>
      <c r="AE136" s="16">
        <f t="shared" si="50"/>
        <v>0</v>
      </c>
      <c r="AF136" s="27">
        <f t="shared" si="51"/>
        <v>0</v>
      </c>
      <c r="AG136" s="27">
        <f t="shared" si="52"/>
        <v>0</v>
      </c>
      <c r="AH136" s="28">
        <f t="shared" si="53"/>
        <v>0</v>
      </c>
      <c r="AI136" s="16">
        <f t="shared" si="54"/>
        <v>126</v>
      </c>
      <c r="AJ136" s="16">
        <f t="shared" si="55"/>
        <v>0</v>
      </c>
      <c r="AK136" s="16">
        <f t="shared" si="56"/>
        <v>0</v>
      </c>
      <c r="AL136" s="16">
        <f t="shared" si="57"/>
        <v>0</v>
      </c>
      <c r="AM136" s="16">
        <f t="shared" si="58"/>
        <v>0</v>
      </c>
      <c r="AN136" s="6">
        <f t="shared" si="59"/>
        <v>452377.8</v>
      </c>
      <c r="AO136" s="2">
        <f t="shared" si="60"/>
        <v>4008344.7431999999</v>
      </c>
      <c r="AP136" s="12">
        <f t="shared" si="61"/>
        <v>2.5402985095077206E-3</v>
      </c>
      <c r="AQ136" s="2">
        <f t="shared" si="62"/>
        <v>120250.34229599999</v>
      </c>
      <c r="AR136" s="30">
        <v>0</v>
      </c>
      <c r="AS136" s="30">
        <v>0</v>
      </c>
      <c r="AT136" s="12">
        <v>3.0000000000000001E-3</v>
      </c>
      <c r="AU136" s="2">
        <f t="shared" si="63"/>
        <v>142011.27369</v>
      </c>
      <c r="AV136" s="2">
        <f t="shared" si="64"/>
        <v>4150356.0168900001</v>
      </c>
      <c r="AW136" s="2">
        <f t="shared" si="65"/>
        <v>10122.819553390244</v>
      </c>
      <c r="BC136" s="21">
        <f t="shared" si="66"/>
        <v>592908.00241285714</v>
      </c>
      <c r="BD136" s="21">
        <f t="shared" si="67"/>
        <v>1446.1170790557492</v>
      </c>
      <c r="BE136" s="21">
        <f t="shared" si="70"/>
        <v>5988.9697213419913</v>
      </c>
      <c r="BF136" s="22">
        <f t="shared" si="71"/>
        <v>14.607243222785346</v>
      </c>
    </row>
    <row r="137" spans="1:58" s="7" customFormat="1" ht="12.75" customHeight="1" x14ac:dyDescent="0.35">
      <c r="A137" s="18">
        <v>135</v>
      </c>
      <c r="B137" s="16" t="s">
        <v>528</v>
      </c>
      <c r="C137" s="16" t="s">
        <v>529</v>
      </c>
      <c r="D137" s="16" t="s">
        <v>530</v>
      </c>
      <c r="E137" s="16" t="s">
        <v>531</v>
      </c>
      <c r="F137" s="18" t="s">
        <v>532</v>
      </c>
      <c r="G137" s="16" t="s">
        <v>619</v>
      </c>
      <c r="H137" s="25" t="s">
        <v>35</v>
      </c>
      <c r="I137" s="25" t="s">
        <v>35</v>
      </c>
      <c r="J137" s="18" t="s">
        <v>541</v>
      </c>
      <c r="K137" s="16" t="s">
        <v>100</v>
      </c>
      <c r="L137" s="16" t="s">
        <v>537</v>
      </c>
      <c r="M137" s="16" t="s">
        <v>113</v>
      </c>
      <c r="N137" s="34">
        <v>4610047717</v>
      </c>
      <c r="O137" s="16">
        <v>4900049369</v>
      </c>
      <c r="P137" s="26">
        <v>7</v>
      </c>
      <c r="Q137" s="2">
        <f t="shared" si="68"/>
        <v>3555966.9432000001</v>
      </c>
      <c r="R137" s="3">
        <v>507995.27760000003</v>
      </c>
      <c r="S137" s="2">
        <v>3590.3</v>
      </c>
      <c r="T137" s="2">
        <v>5983.83</v>
      </c>
      <c r="U137" s="1">
        <v>2289.5</v>
      </c>
      <c r="V137" s="1">
        <v>2410</v>
      </c>
      <c r="W137" s="16">
        <v>8643.33</v>
      </c>
      <c r="X137" s="16">
        <v>18</v>
      </c>
      <c r="Y137" s="16">
        <v>0</v>
      </c>
      <c r="Z137" s="16">
        <v>0</v>
      </c>
      <c r="AA137" s="16">
        <v>0</v>
      </c>
      <c r="AB137" s="16">
        <v>0</v>
      </c>
      <c r="AC137" s="26">
        <v>7</v>
      </c>
      <c r="AD137" s="2">
        <f t="shared" si="49"/>
        <v>452377.8</v>
      </c>
      <c r="AE137" s="16">
        <f t="shared" si="50"/>
        <v>0</v>
      </c>
      <c r="AF137" s="27">
        <f t="shared" si="51"/>
        <v>0</v>
      </c>
      <c r="AG137" s="27">
        <f t="shared" si="52"/>
        <v>0</v>
      </c>
      <c r="AH137" s="28">
        <f t="shared" si="53"/>
        <v>0</v>
      </c>
      <c r="AI137" s="16">
        <f t="shared" si="54"/>
        <v>126</v>
      </c>
      <c r="AJ137" s="16">
        <f t="shared" si="55"/>
        <v>0</v>
      </c>
      <c r="AK137" s="16">
        <f t="shared" si="56"/>
        <v>0</v>
      </c>
      <c r="AL137" s="16">
        <f t="shared" si="57"/>
        <v>0</v>
      </c>
      <c r="AM137" s="16">
        <f t="shared" si="58"/>
        <v>0</v>
      </c>
      <c r="AN137" s="6">
        <f t="shared" si="59"/>
        <v>452377.8</v>
      </c>
      <c r="AO137" s="2">
        <f t="shared" si="60"/>
        <v>4008344.7431999999</v>
      </c>
      <c r="AP137" s="12">
        <f t="shared" si="61"/>
        <v>2.5402985095077206E-3</v>
      </c>
      <c r="AQ137" s="2">
        <f t="shared" si="62"/>
        <v>120250.34229599999</v>
      </c>
      <c r="AR137" s="30">
        <v>0</v>
      </c>
      <c r="AS137" s="30">
        <v>0</v>
      </c>
      <c r="AT137" s="12">
        <v>3.0000000000000001E-3</v>
      </c>
      <c r="AU137" s="2">
        <f t="shared" si="63"/>
        <v>142011.27369</v>
      </c>
      <c r="AV137" s="2">
        <f t="shared" si="64"/>
        <v>4150356.0168900001</v>
      </c>
      <c r="AW137" s="2">
        <f t="shared" si="65"/>
        <v>10122.819553390244</v>
      </c>
      <c r="BC137" s="21">
        <f t="shared" si="66"/>
        <v>592908.00241285714</v>
      </c>
      <c r="BD137" s="21">
        <f t="shared" si="67"/>
        <v>1446.1170790557492</v>
      </c>
      <c r="BE137" s="21">
        <f t="shared" si="70"/>
        <v>5988.9697213419913</v>
      </c>
      <c r="BF137" s="22">
        <f t="shared" si="71"/>
        <v>14.607243222785346</v>
      </c>
    </row>
    <row r="138" spans="1:58" s="7" customFormat="1" ht="12.75" customHeight="1" x14ac:dyDescent="0.35">
      <c r="A138" s="18">
        <v>136</v>
      </c>
      <c r="B138" s="16" t="s">
        <v>528</v>
      </c>
      <c r="C138" s="16" t="s">
        <v>529</v>
      </c>
      <c r="D138" s="16" t="s">
        <v>530</v>
      </c>
      <c r="E138" s="16" t="s">
        <v>531</v>
      </c>
      <c r="F138" s="18" t="s">
        <v>532</v>
      </c>
      <c r="G138" s="16" t="s">
        <v>588</v>
      </c>
      <c r="H138" s="25" t="s">
        <v>771</v>
      </c>
      <c r="I138" s="25" t="s">
        <v>772</v>
      </c>
      <c r="J138" s="18" t="s">
        <v>541</v>
      </c>
      <c r="K138" s="16" t="s">
        <v>100</v>
      </c>
      <c r="L138" s="16" t="s">
        <v>537</v>
      </c>
      <c r="M138" s="16" t="s">
        <v>113</v>
      </c>
      <c r="N138" s="34">
        <v>4610047717</v>
      </c>
      <c r="O138" s="16">
        <v>4900049369</v>
      </c>
      <c r="P138" s="26">
        <v>7</v>
      </c>
      <c r="Q138" s="2">
        <f t="shared" si="68"/>
        <v>3555966.9432000001</v>
      </c>
      <c r="R138" s="3">
        <v>507995.27760000003</v>
      </c>
      <c r="S138" s="2">
        <v>3590.3</v>
      </c>
      <c r="T138" s="2">
        <v>5983.83</v>
      </c>
      <c r="U138" s="1">
        <v>2289.5</v>
      </c>
      <c r="V138" s="1">
        <v>2410</v>
      </c>
      <c r="W138" s="16">
        <v>8643.33</v>
      </c>
      <c r="X138" s="16">
        <v>18</v>
      </c>
      <c r="Y138" s="16">
        <v>0</v>
      </c>
      <c r="Z138" s="16">
        <v>0</v>
      </c>
      <c r="AA138" s="16">
        <v>0</v>
      </c>
      <c r="AB138" s="16">
        <v>0</v>
      </c>
      <c r="AC138" s="26">
        <v>7</v>
      </c>
      <c r="AD138" s="2">
        <f t="shared" si="49"/>
        <v>452377.8</v>
      </c>
      <c r="AE138" s="16">
        <f t="shared" si="50"/>
        <v>0</v>
      </c>
      <c r="AF138" s="27">
        <f t="shared" si="51"/>
        <v>0</v>
      </c>
      <c r="AG138" s="27">
        <f t="shared" si="52"/>
        <v>0</v>
      </c>
      <c r="AH138" s="28">
        <f t="shared" si="53"/>
        <v>0</v>
      </c>
      <c r="AI138" s="16">
        <f t="shared" si="54"/>
        <v>126</v>
      </c>
      <c r="AJ138" s="16">
        <f t="shared" si="55"/>
        <v>0</v>
      </c>
      <c r="AK138" s="16">
        <f t="shared" si="56"/>
        <v>0</v>
      </c>
      <c r="AL138" s="16">
        <f t="shared" si="57"/>
        <v>0</v>
      </c>
      <c r="AM138" s="16">
        <f t="shared" si="58"/>
        <v>0</v>
      </c>
      <c r="AN138" s="6">
        <f t="shared" si="59"/>
        <v>452377.8</v>
      </c>
      <c r="AO138" s="2">
        <f t="shared" si="60"/>
        <v>4008344.7431999999</v>
      </c>
      <c r="AP138" s="12">
        <f t="shared" si="61"/>
        <v>2.5402985095077206E-3</v>
      </c>
      <c r="AQ138" s="2">
        <f t="shared" si="62"/>
        <v>120250.34229599999</v>
      </c>
      <c r="AR138" s="30">
        <v>0</v>
      </c>
      <c r="AS138" s="30">
        <v>0</v>
      </c>
      <c r="AT138" s="12">
        <v>3.0000000000000001E-3</v>
      </c>
      <c r="AU138" s="2">
        <f t="shared" si="63"/>
        <v>142011.27369</v>
      </c>
      <c r="AV138" s="2">
        <f t="shared" si="64"/>
        <v>4150356.0168900001</v>
      </c>
      <c r="AW138" s="2">
        <f t="shared" si="65"/>
        <v>10122.819553390244</v>
      </c>
      <c r="BC138" s="21">
        <f t="shared" si="66"/>
        <v>592908.00241285714</v>
      </c>
      <c r="BD138" s="21">
        <f t="shared" si="67"/>
        <v>1446.1170790557492</v>
      </c>
      <c r="BE138" s="21">
        <f t="shared" si="70"/>
        <v>5988.9697213419913</v>
      </c>
      <c r="BF138" s="22">
        <f t="shared" si="71"/>
        <v>14.607243222785346</v>
      </c>
    </row>
    <row r="139" spans="1:58" s="7" customFormat="1" ht="12.75" customHeight="1" x14ac:dyDescent="0.35">
      <c r="A139" s="18">
        <v>137</v>
      </c>
      <c r="B139" s="16" t="s">
        <v>528</v>
      </c>
      <c r="C139" s="16" t="s">
        <v>529</v>
      </c>
      <c r="D139" s="16" t="s">
        <v>530</v>
      </c>
      <c r="E139" s="16" t="s">
        <v>531</v>
      </c>
      <c r="F139" s="18" t="s">
        <v>532</v>
      </c>
      <c r="G139" s="16" t="s">
        <v>619</v>
      </c>
      <c r="H139" s="25" t="s">
        <v>54</v>
      </c>
      <c r="I139" s="25" t="s">
        <v>773</v>
      </c>
      <c r="J139" s="18" t="s">
        <v>541</v>
      </c>
      <c r="K139" s="16" t="s">
        <v>100</v>
      </c>
      <c r="L139" s="16" t="s">
        <v>537</v>
      </c>
      <c r="M139" s="16" t="s">
        <v>113</v>
      </c>
      <c r="N139" s="34">
        <v>4610047717</v>
      </c>
      <c r="O139" s="16">
        <v>4900049369</v>
      </c>
      <c r="P139" s="26">
        <v>7</v>
      </c>
      <c r="Q139" s="2">
        <f t="shared" si="68"/>
        <v>3555966.9432000001</v>
      </c>
      <c r="R139" s="3">
        <v>507995.27760000003</v>
      </c>
      <c r="S139" s="2">
        <v>3590.3</v>
      </c>
      <c r="T139" s="2">
        <v>5983.83</v>
      </c>
      <c r="U139" s="1">
        <v>2289.5</v>
      </c>
      <c r="V139" s="1">
        <v>2410</v>
      </c>
      <c r="W139" s="16">
        <v>8643.33</v>
      </c>
      <c r="X139" s="16">
        <v>18</v>
      </c>
      <c r="Y139" s="16">
        <v>0</v>
      </c>
      <c r="Z139" s="16">
        <v>0</v>
      </c>
      <c r="AA139" s="16">
        <v>0</v>
      </c>
      <c r="AB139" s="16">
        <v>0</v>
      </c>
      <c r="AC139" s="26">
        <v>7</v>
      </c>
      <c r="AD139" s="2">
        <f t="shared" si="49"/>
        <v>452377.8</v>
      </c>
      <c r="AE139" s="16">
        <f t="shared" si="50"/>
        <v>0</v>
      </c>
      <c r="AF139" s="27">
        <f t="shared" si="51"/>
        <v>0</v>
      </c>
      <c r="AG139" s="27">
        <f t="shared" si="52"/>
        <v>0</v>
      </c>
      <c r="AH139" s="28">
        <f t="shared" si="53"/>
        <v>0</v>
      </c>
      <c r="AI139" s="16">
        <f t="shared" si="54"/>
        <v>126</v>
      </c>
      <c r="AJ139" s="16">
        <f t="shared" si="55"/>
        <v>0</v>
      </c>
      <c r="AK139" s="16">
        <f t="shared" si="56"/>
        <v>0</v>
      </c>
      <c r="AL139" s="16">
        <f t="shared" si="57"/>
        <v>0</v>
      </c>
      <c r="AM139" s="16">
        <f t="shared" si="58"/>
        <v>0</v>
      </c>
      <c r="AN139" s="6">
        <f t="shared" si="59"/>
        <v>452377.8</v>
      </c>
      <c r="AO139" s="2">
        <f t="shared" si="60"/>
        <v>4008344.7431999999</v>
      </c>
      <c r="AP139" s="12">
        <f t="shared" si="61"/>
        <v>2.5402985095077206E-3</v>
      </c>
      <c r="AQ139" s="2">
        <f t="shared" si="62"/>
        <v>120250.34229599999</v>
      </c>
      <c r="AR139" s="30">
        <v>0</v>
      </c>
      <c r="AS139" s="30">
        <v>0</v>
      </c>
      <c r="AT139" s="12">
        <v>3.0000000000000001E-3</v>
      </c>
      <c r="AU139" s="2">
        <f t="shared" si="63"/>
        <v>142011.27369</v>
      </c>
      <c r="AV139" s="2">
        <f t="shared" si="64"/>
        <v>4150356.0168900001</v>
      </c>
      <c r="AW139" s="2">
        <f t="shared" si="65"/>
        <v>10122.819553390244</v>
      </c>
      <c r="BC139" s="21">
        <f t="shared" si="66"/>
        <v>592908.00241285714</v>
      </c>
      <c r="BD139" s="21">
        <f t="shared" si="67"/>
        <v>1446.1170790557492</v>
      </c>
      <c r="BE139" s="21">
        <f t="shared" si="70"/>
        <v>5988.9697213419913</v>
      </c>
      <c r="BF139" s="22">
        <f t="shared" si="71"/>
        <v>14.607243222785346</v>
      </c>
    </row>
    <row r="140" spans="1:58" s="7" customFormat="1" ht="12.75" customHeight="1" x14ac:dyDescent="0.35">
      <c r="A140" s="18">
        <v>138</v>
      </c>
      <c r="B140" s="16" t="s">
        <v>528</v>
      </c>
      <c r="C140" s="16" t="s">
        <v>529</v>
      </c>
      <c r="D140" s="16" t="s">
        <v>530</v>
      </c>
      <c r="E140" s="16" t="s">
        <v>531</v>
      </c>
      <c r="F140" s="18" t="s">
        <v>532</v>
      </c>
      <c r="G140" s="16" t="s">
        <v>588</v>
      </c>
      <c r="H140" s="25" t="s">
        <v>774</v>
      </c>
      <c r="I140" s="25" t="s">
        <v>775</v>
      </c>
      <c r="J140" s="18" t="s">
        <v>541</v>
      </c>
      <c r="K140" s="16" t="s">
        <v>100</v>
      </c>
      <c r="L140" s="16" t="s">
        <v>537</v>
      </c>
      <c r="M140" s="16" t="s">
        <v>113</v>
      </c>
      <c r="N140" s="34">
        <v>4610047717</v>
      </c>
      <c r="O140" s="16">
        <v>4900049369</v>
      </c>
      <c r="P140" s="26">
        <v>7</v>
      </c>
      <c r="Q140" s="2">
        <f t="shared" si="68"/>
        <v>3555966.9432000001</v>
      </c>
      <c r="R140" s="3">
        <v>507995.27760000003</v>
      </c>
      <c r="S140" s="2">
        <v>3590.3</v>
      </c>
      <c r="T140" s="2">
        <v>5983.83</v>
      </c>
      <c r="U140" s="1">
        <v>2289.5</v>
      </c>
      <c r="V140" s="1">
        <v>2410</v>
      </c>
      <c r="W140" s="16">
        <v>8643.33</v>
      </c>
      <c r="X140" s="16">
        <v>18</v>
      </c>
      <c r="Y140" s="16">
        <v>0</v>
      </c>
      <c r="Z140" s="16">
        <v>0</v>
      </c>
      <c r="AA140" s="16">
        <v>0</v>
      </c>
      <c r="AB140" s="16">
        <v>0</v>
      </c>
      <c r="AC140" s="26">
        <v>7</v>
      </c>
      <c r="AD140" s="2">
        <f t="shared" si="49"/>
        <v>452377.8</v>
      </c>
      <c r="AE140" s="16">
        <f t="shared" si="50"/>
        <v>0</v>
      </c>
      <c r="AF140" s="27">
        <f t="shared" si="51"/>
        <v>0</v>
      </c>
      <c r="AG140" s="27">
        <f t="shared" si="52"/>
        <v>0</v>
      </c>
      <c r="AH140" s="28">
        <f t="shared" si="53"/>
        <v>0</v>
      </c>
      <c r="AI140" s="16">
        <f t="shared" si="54"/>
        <v>126</v>
      </c>
      <c r="AJ140" s="16">
        <f t="shared" si="55"/>
        <v>0</v>
      </c>
      <c r="AK140" s="16">
        <f t="shared" si="56"/>
        <v>0</v>
      </c>
      <c r="AL140" s="16">
        <f t="shared" si="57"/>
        <v>0</v>
      </c>
      <c r="AM140" s="16">
        <f t="shared" si="58"/>
        <v>0</v>
      </c>
      <c r="AN140" s="6">
        <f t="shared" si="59"/>
        <v>452377.8</v>
      </c>
      <c r="AO140" s="2">
        <f t="shared" si="60"/>
        <v>4008344.7431999999</v>
      </c>
      <c r="AP140" s="12">
        <f t="shared" si="61"/>
        <v>2.5402985095077206E-3</v>
      </c>
      <c r="AQ140" s="2">
        <f t="shared" si="62"/>
        <v>120250.34229599999</v>
      </c>
      <c r="AR140" s="30">
        <v>0</v>
      </c>
      <c r="AS140" s="30">
        <v>0</v>
      </c>
      <c r="AT140" s="12">
        <v>3.0000000000000001E-3</v>
      </c>
      <c r="AU140" s="2">
        <f t="shared" si="63"/>
        <v>142011.27369</v>
      </c>
      <c r="AV140" s="2">
        <f t="shared" si="64"/>
        <v>4150356.0168900001</v>
      </c>
      <c r="AW140" s="2">
        <f t="shared" si="65"/>
        <v>10122.819553390244</v>
      </c>
      <c r="BC140" s="21">
        <f t="shared" si="66"/>
        <v>592908.00241285714</v>
      </c>
      <c r="BD140" s="21">
        <f t="shared" si="67"/>
        <v>1446.1170790557492</v>
      </c>
      <c r="BE140" s="21">
        <f t="shared" si="70"/>
        <v>5988.9697213419913</v>
      </c>
      <c r="BF140" s="22">
        <f t="shared" si="71"/>
        <v>14.607243222785346</v>
      </c>
    </row>
    <row r="141" spans="1:58" s="7" customFormat="1" ht="12.75" customHeight="1" x14ac:dyDescent="0.35">
      <c r="A141" s="18">
        <v>139</v>
      </c>
      <c r="B141" s="16" t="s">
        <v>528</v>
      </c>
      <c r="C141" s="16" t="s">
        <v>529</v>
      </c>
      <c r="D141" s="16" t="s">
        <v>530</v>
      </c>
      <c r="E141" s="16" t="s">
        <v>531</v>
      </c>
      <c r="F141" s="18" t="s">
        <v>532</v>
      </c>
      <c r="G141" s="16" t="s">
        <v>588</v>
      </c>
      <c r="H141" s="25" t="s">
        <v>776</v>
      </c>
      <c r="I141" s="25" t="s">
        <v>777</v>
      </c>
      <c r="J141" s="18" t="s">
        <v>541</v>
      </c>
      <c r="K141" s="16" t="s">
        <v>100</v>
      </c>
      <c r="L141" s="16" t="s">
        <v>537</v>
      </c>
      <c r="M141" s="16" t="s">
        <v>113</v>
      </c>
      <c r="N141" s="34">
        <v>4610047717</v>
      </c>
      <c r="O141" s="16">
        <v>4900049369</v>
      </c>
      <c r="P141" s="26">
        <v>7</v>
      </c>
      <c r="Q141" s="2">
        <f t="shared" si="68"/>
        <v>3555966.9432000001</v>
      </c>
      <c r="R141" s="3">
        <v>507995.27760000003</v>
      </c>
      <c r="S141" s="2">
        <v>3590.3</v>
      </c>
      <c r="T141" s="2">
        <v>5983.83</v>
      </c>
      <c r="U141" s="1">
        <v>2289.5</v>
      </c>
      <c r="V141" s="1">
        <v>2410</v>
      </c>
      <c r="W141" s="16">
        <v>8643.33</v>
      </c>
      <c r="X141" s="16">
        <v>18</v>
      </c>
      <c r="Y141" s="16">
        <v>0</v>
      </c>
      <c r="Z141" s="16">
        <v>0</v>
      </c>
      <c r="AA141" s="16">
        <v>0</v>
      </c>
      <c r="AB141" s="16">
        <v>0</v>
      </c>
      <c r="AC141" s="26">
        <v>7</v>
      </c>
      <c r="AD141" s="2">
        <f t="shared" si="49"/>
        <v>452377.8</v>
      </c>
      <c r="AE141" s="16">
        <f t="shared" si="50"/>
        <v>0</v>
      </c>
      <c r="AF141" s="27">
        <f t="shared" si="51"/>
        <v>0</v>
      </c>
      <c r="AG141" s="27">
        <f t="shared" si="52"/>
        <v>0</v>
      </c>
      <c r="AH141" s="28">
        <f t="shared" si="53"/>
        <v>0</v>
      </c>
      <c r="AI141" s="16">
        <f t="shared" si="54"/>
        <v>126</v>
      </c>
      <c r="AJ141" s="16">
        <f t="shared" si="55"/>
        <v>0</v>
      </c>
      <c r="AK141" s="16">
        <f t="shared" si="56"/>
        <v>0</v>
      </c>
      <c r="AL141" s="16">
        <f t="shared" si="57"/>
        <v>0</v>
      </c>
      <c r="AM141" s="16">
        <f t="shared" si="58"/>
        <v>0</v>
      </c>
      <c r="AN141" s="6">
        <f t="shared" si="59"/>
        <v>452377.8</v>
      </c>
      <c r="AO141" s="2">
        <f t="shared" si="60"/>
        <v>4008344.7431999999</v>
      </c>
      <c r="AP141" s="12">
        <f t="shared" si="61"/>
        <v>2.5402985095077206E-3</v>
      </c>
      <c r="AQ141" s="2">
        <f t="shared" si="62"/>
        <v>120250.34229599999</v>
      </c>
      <c r="AR141" s="30">
        <v>0</v>
      </c>
      <c r="AS141" s="30">
        <v>0</v>
      </c>
      <c r="AT141" s="12">
        <v>3.0000000000000001E-3</v>
      </c>
      <c r="AU141" s="2">
        <f t="shared" si="63"/>
        <v>142011.27369</v>
      </c>
      <c r="AV141" s="2">
        <f t="shared" si="64"/>
        <v>4150356.0168900001</v>
      </c>
      <c r="AW141" s="2">
        <f t="shared" si="65"/>
        <v>10122.819553390244</v>
      </c>
      <c r="BC141" s="21">
        <f t="shared" si="66"/>
        <v>592908.00241285714</v>
      </c>
      <c r="BD141" s="21">
        <f t="shared" si="67"/>
        <v>1446.1170790557492</v>
      </c>
      <c r="BE141" s="21">
        <f t="shared" si="70"/>
        <v>5988.9697213419913</v>
      </c>
      <c r="BF141" s="22">
        <f t="shared" si="71"/>
        <v>14.607243222785346</v>
      </c>
    </row>
    <row r="142" spans="1:58" s="7" customFormat="1" ht="12.75" customHeight="1" x14ac:dyDescent="0.35">
      <c r="A142" s="18">
        <v>140</v>
      </c>
      <c r="B142" s="16" t="s">
        <v>528</v>
      </c>
      <c r="C142" s="16" t="s">
        <v>529</v>
      </c>
      <c r="D142" s="16" t="s">
        <v>530</v>
      </c>
      <c r="E142" s="16" t="s">
        <v>531</v>
      </c>
      <c r="F142" s="18" t="s">
        <v>532</v>
      </c>
      <c r="G142" s="16" t="s">
        <v>588</v>
      </c>
      <c r="H142" s="25" t="s">
        <v>778</v>
      </c>
      <c r="I142" s="25" t="s">
        <v>779</v>
      </c>
      <c r="J142" s="18" t="s">
        <v>541</v>
      </c>
      <c r="K142" s="16" t="s">
        <v>100</v>
      </c>
      <c r="L142" s="16" t="s">
        <v>537</v>
      </c>
      <c r="M142" s="16" t="s">
        <v>113</v>
      </c>
      <c r="N142" s="34">
        <v>4610047717</v>
      </c>
      <c r="O142" s="16">
        <v>4900049369</v>
      </c>
      <c r="P142" s="26">
        <v>7</v>
      </c>
      <c r="Q142" s="2">
        <f t="shared" si="68"/>
        <v>3555966.9432000001</v>
      </c>
      <c r="R142" s="3">
        <v>507995.27760000003</v>
      </c>
      <c r="S142" s="2">
        <v>3590.3</v>
      </c>
      <c r="T142" s="2">
        <v>5983.83</v>
      </c>
      <c r="U142" s="1">
        <v>2289.5</v>
      </c>
      <c r="V142" s="1">
        <v>2410</v>
      </c>
      <c r="W142" s="16">
        <v>8643.33</v>
      </c>
      <c r="X142" s="16">
        <v>18</v>
      </c>
      <c r="Y142" s="16">
        <v>0</v>
      </c>
      <c r="Z142" s="16">
        <v>0</v>
      </c>
      <c r="AA142" s="16">
        <v>0</v>
      </c>
      <c r="AB142" s="16">
        <v>0</v>
      </c>
      <c r="AC142" s="26">
        <v>7</v>
      </c>
      <c r="AD142" s="2">
        <f t="shared" si="49"/>
        <v>452377.8</v>
      </c>
      <c r="AE142" s="16">
        <f t="shared" si="50"/>
        <v>0</v>
      </c>
      <c r="AF142" s="27">
        <f t="shared" si="51"/>
        <v>0</v>
      </c>
      <c r="AG142" s="27">
        <f t="shared" si="52"/>
        <v>0</v>
      </c>
      <c r="AH142" s="28">
        <f t="shared" si="53"/>
        <v>0</v>
      </c>
      <c r="AI142" s="16">
        <f t="shared" si="54"/>
        <v>126</v>
      </c>
      <c r="AJ142" s="16">
        <f t="shared" si="55"/>
        <v>0</v>
      </c>
      <c r="AK142" s="16">
        <f t="shared" si="56"/>
        <v>0</v>
      </c>
      <c r="AL142" s="16">
        <f t="shared" si="57"/>
        <v>0</v>
      </c>
      <c r="AM142" s="16">
        <f t="shared" si="58"/>
        <v>0</v>
      </c>
      <c r="AN142" s="6">
        <f t="shared" si="59"/>
        <v>452377.8</v>
      </c>
      <c r="AO142" s="2">
        <f t="shared" si="60"/>
        <v>4008344.7431999999</v>
      </c>
      <c r="AP142" s="12">
        <f t="shared" si="61"/>
        <v>2.5402985095077206E-3</v>
      </c>
      <c r="AQ142" s="2">
        <f t="shared" si="62"/>
        <v>120250.34229599999</v>
      </c>
      <c r="AR142" s="30">
        <v>0</v>
      </c>
      <c r="AS142" s="30">
        <v>0</v>
      </c>
      <c r="AT142" s="12">
        <v>3.0000000000000001E-3</v>
      </c>
      <c r="AU142" s="2">
        <f t="shared" si="63"/>
        <v>142011.27369</v>
      </c>
      <c r="AV142" s="2">
        <f t="shared" si="64"/>
        <v>4150356.0168900001</v>
      </c>
      <c r="AW142" s="2">
        <f t="shared" si="65"/>
        <v>10122.819553390244</v>
      </c>
      <c r="BC142" s="21">
        <f t="shared" si="66"/>
        <v>592908.00241285714</v>
      </c>
      <c r="BD142" s="21">
        <f t="shared" si="67"/>
        <v>1446.1170790557492</v>
      </c>
      <c r="BE142" s="21">
        <f t="shared" si="70"/>
        <v>5988.9697213419913</v>
      </c>
      <c r="BF142" s="22">
        <f t="shared" si="71"/>
        <v>14.607243222785346</v>
      </c>
    </row>
    <row r="143" spans="1:58" s="7" customFormat="1" ht="12.75" customHeight="1" x14ac:dyDescent="0.35">
      <c r="A143" s="18">
        <v>141</v>
      </c>
      <c r="B143" s="16" t="s">
        <v>528</v>
      </c>
      <c r="C143" s="16" t="s">
        <v>529</v>
      </c>
      <c r="D143" s="16" t="s">
        <v>530</v>
      </c>
      <c r="E143" s="16" t="s">
        <v>531</v>
      </c>
      <c r="F143" s="18" t="s">
        <v>532</v>
      </c>
      <c r="G143" s="16" t="s">
        <v>619</v>
      </c>
      <c r="H143" s="25" t="s">
        <v>75</v>
      </c>
      <c r="I143" s="25" t="s">
        <v>780</v>
      </c>
      <c r="J143" s="18" t="s">
        <v>541</v>
      </c>
      <c r="K143" s="16" t="s">
        <v>100</v>
      </c>
      <c r="L143" s="16" t="s">
        <v>537</v>
      </c>
      <c r="M143" s="16" t="s">
        <v>113</v>
      </c>
      <c r="N143" s="34">
        <v>4610047717</v>
      </c>
      <c r="O143" s="16">
        <v>4900049369</v>
      </c>
      <c r="P143" s="26">
        <v>7</v>
      </c>
      <c r="Q143" s="2">
        <f t="shared" si="68"/>
        <v>3555966.9432000001</v>
      </c>
      <c r="R143" s="3">
        <v>507995.27760000003</v>
      </c>
      <c r="S143" s="2">
        <v>3590.3</v>
      </c>
      <c r="T143" s="2">
        <v>5983.83</v>
      </c>
      <c r="U143" s="1">
        <v>2289.5</v>
      </c>
      <c r="V143" s="1">
        <v>2410</v>
      </c>
      <c r="W143" s="16">
        <v>8643.33</v>
      </c>
      <c r="X143" s="16">
        <v>18</v>
      </c>
      <c r="Y143" s="16">
        <v>0</v>
      </c>
      <c r="Z143" s="16">
        <v>0</v>
      </c>
      <c r="AA143" s="16">
        <v>0</v>
      </c>
      <c r="AB143" s="16">
        <v>0</v>
      </c>
      <c r="AC143" s="26">
        <v>7</v>
      </c>
      <c r="AD143" s="2">
        <f t="shared" si="49"/>
        <v>452377.8</v>
      </c>
      <c r="AE143" s="16">
        <f t="shared" si="50"/>
        <v>0</v>
      </c>
      <c r="AF143" s="27">
        <f t="shared" si="51"/>
        <v>0</v>
      </c>
      <c r="AG143" s="27">
        <f t="shared" si="52"/>
        <v>0</v>
      </c>
      <c r="AH143" s="28">
        <f t="shared" si="53"/>
        <v>0</v>
      </c>
      <c r="AI143" s="16">
        <f t="shared" si="54"/>
        <v>126</v>
      </c>
      <c r="AJ143" s="16">
        <f t="shared" si="55"/>
        <v>0</v>
      </c>
      <c r="AK143" s="16">
        <f t="shared" si="56"/>
        <v>0</v>
      </c>
      <c r="AL143" s="16">
        <f t="shared" si="57"/>
        <v>0</v>
      </c>
      <c r="AM143" s="16">
        <f t="shared" si="58"/>
        <v>0</v>
      </c>
      <c r="AN143" s="6">
        <f t="shared" si="59"/>
        <v>452377.8</v>
      </c>
      <c r="AO143" s="2">
        <f t="shared" si="60"/>
        <v>4008344.7431999999</v>
      </c>
      <c r="AP143" s="12">
        <f t="shared" si="61"/>
        <v>2.5402985095077206E-3</v>
      </c>
      <c r="AQ143" s="2">
        <f t="shared" si="62"/>
        <v>120250.34229599999</v>
      </c>
      <c r="AR143" s="30">
        <v>0</v>
      </c>
      <c r="AS143" s="30">
        <v>0</v>
      </c>
      <c r="AT143" s="12">
        <v>3.0000000000000001E-3</v>
      </c>
      <c r="AU143" s="2">
        <f t="shared" si="63"/>
        <v>142011.27369</v>
      </c>
      <c r="AV143" s="2">
        <f t="shared" si="64"/>
        <v>4150356.0168900001</v>
      </c>
      <c r="AW143" s="2">
        <f t="shared" si="65"/>
        <v>10122.819553390244</v>
      </c>
      <c r="BC143" s="21">
        <f t="shared" si="66"/>
        <v>592908.00241285714</v>
      </c>
      <c r="BD143" s="21">
        <f t="shared" si="67"/>
        <v>1446.1170790557492</v>
      </c>
      <c r="BE143" s="21">
        <f t="shared" si="70"/>
        <v>5988.9697213419913</v>
      </c>
      <c r="BF143" s="22">
        <f t="shared" si="71"/>
        <v>14.607243222785346</v>
      </c>
    </row>
    <row r="144" spans="1:58" s="7" customFormat="1" x14ac:dyDescent="0.35">
      <c r="A144" s="18">
        <v>142</v>
      </c>
      <c r="B144" s="16" t="s">
        <v>528</v>
      </c>
      <c r="C144" s="16" t="s">
        <v>529</v>
      </c>
      <c r="D144" s="16" t="s">
        <v>530</v>
      </c>
      <c r="E144" s="16" t="s">
        <v>531</v>
      </c>
      <c r="F144" s="18" t="s">
        <v>532</v>
      </c>
      <c r="G144" s="16" t="s">
        <v>619</v>
      </c>
      <c r="H144" s="25" t="s">
        <v>781</v>
      </c>
      <c r="I144" s="25" t="s">
        <v>782</v>
      </c>
      <c r="J144" s="18" t="s">
        <v>541</v>
      </c>
      <c r="K144" s="16" t="s">
        <v>100</v>
      </c>
      <c r="L144" s="16" t="s">
        <v>537</v>
      </c>
      <c r="M144" s="16" t="s">
        <v>113</v>
      </c>
      <c r="N144" s="34">
        <v>4610047717</v>
      </c>
      <c r="O144" s="16">
        <v>4900049369</v>
      </c>
      <c r="P144" s="26">
        <v>7</v>
      </c>
      <c r="Q144" s="2">
        <f t="shared" si="68"/>
        <v>3555966.9432000001</v>
      </c>
      <c r="R144" s="3">
        <v>507995.27760000003</v>
      </c>
      <c r="S144" s="2">
        <v>3590.3</v>
      </c>
      <c r="T144" s="2">
        <v>5983.83</v>
      </c>
      <c r="U144" s="1">
        <v>2289.5</v>
      </c>
      <c r="V144" s="1">
        <v>2410</v>
      </c>
      <c r="W144" s="16">
        <v>8643.33</v>
      </c>
      <c r="X144" s="16">
        <v>18</v>
      </c>
      <c r="Y144" s="16">
        <v>0</v>
      </c>
      <c r="Z144" s="16">
        <v>0</v>
      </c>
      <c r="AA144" s="16">
        <v>0</v>
      </c>
      <c r="AB144" s="16">
        <v>0</v>
      </c>
      <c r="AC144" s="26">
        <v>7</v>
      </c>
      <c r="AD144" s="2">
        <f t="shared" si="49"/>
        <v>452377.8</v>
      </c>
      <c r="AE144" s="16">
        <f t="shared" si="50"/>
        <v>0</v>
      </c>
      <c r="AF144" s="27">
        <f t="shared" si="51"/>
        <v>0</v>
      </c>
      <c r="AG144" s="27">
        <f t="shared" si="52"/>
        <v>0</v>
      </c>
      <c r="AH144" s="28">
        <f t="shared" si="53"/>
        <v>0</v>
      </c>
      <c r="AI144" s="16">
        <f t="shared" si="54"/>
        <v>126</v>
      </c>
      <c r="AJ144" s="16">
        <f t="shared" si="55"/>
        <v>0</v>
      </c>
      <c r="AK144" s="16">
        <f t="shared" si="56"/>
        <v>0</v>
      </c>
      <c r="AL144" s="16">
        <f t="shared" si="57"/>
        <v>0</v>
      </c>
      <c r="AM144" s="16">
        <f t="shared" si="58"/>
        <v>0</v>
      </c>
      <c r="AN144" s="6">
        <f t="shared" si="59"/>
        <v>452377.8</v>
      </c>
      <c r="AO144" s="2">
        <f t="shared" si="60"/>
        <v>4008344.7431999999</v>
      </c>
      <c r="AP144" s="12">
        <f t="shared" si="61"/>
        <v>2.5402985095077206E-3</v>
      </c>
      <c r="AQ144" s="2">
        <f t="shared" si="62"/>
        <v>120250.34229599999</v>
      </c>
      <c r="AR144" s="30">
        <v>0</v>
      </c>
      <c r="AS144" s="30">
        <v>0</v>
      </c>
      <c r="AT144" s="12">
        <v>3.0000000000000001E-3</v>
      </c>
      <c r="AU144" s="2">
        <f t="shared" si="63"/>
        <v>142011.27369</v>
      </c>
      <c r="AV144" s="2">
        <f t="shared" si="64"/>
        <v>4150356.0168900001</v>
      </c>
      <c r="AW144" s="2">
        <f t="shared" si="65"/>
        <v>10122.819553390244</v>
      </c>
      <c r="BC144" s="21">
        <f t="shared" si="66"/>
        <v>592908.00241285714</v>
      </c>
      <c r="BD144" s="21">
        <f t="shared" si="67"/>
        <v>1446.1170790557492</v>
      </c>
      <c r="BE144" s="21">
        <f t="shared" si="70"/>
        <v>5988.9697213419913</v>
      </c>
      <c r="BF144" s="22">
        <f t="shared" si="71"/>
        <v>14.607243222785346</v>
      </c>
    </row>
    <row r="145" spans="1:58" s="7" customFormat="1" x14ac:dyDescent="0.35">
      <c r="A145" s="18">
        <v>143</v>
      </c>
      <c r="B145" s="16" t="s">
        <v>528</v>
      </c>
      <c r="C145" s="16" t="s">
        <v>529</v>
      </c>
      <c r="D145" s="16" t="s">
        <v>530</v>
      </c>
      <c r="E145" s="16" t="s">
        <v>531</v>
      </c>
      <c r="F145" s="18" t="s">
        <v>532</v>
      </c>
      <c r="G145" s="16" t="s">
        <v>619</v>
      </c>
      <c r="H145" s="25" t="s">
        <v>783</v>
      </c>
      <c r="I145" s="25" t="s">
        <v>784</v>
      </c>
      <c r="J145" s="18" t="s">
        <v>541</v>
      </c>
      <c r="K145" s="16" t="s">
        <v>100</v>
      </c>
      <c r="L145" s="16" t="s">
        <v>537</v>
      </c>
      <c r="M145" s="16" t="s">
        <v>113</v>
      </c>
      <c r="N145" s="34">
        <v>4610047717</v>
      </c>
      <c r="O145" s="16">
        <v>4900049369</v>
      </c>
      <c r="P145" s="26">
        <v>7</v>
      </c>
      <c r="Q145" s="2">
        <f t="shared" si="68"/>
        <v>3555966.9432000001</v>
      </c>
      <c r="R145" s="3">
        <v>507995.27760000003</v>
      </c>
      <c r="S145" s="2">
        <v>3590.3</v>
      </c>
      <c r="T145" s="2">
        <v>5983.83</v>
      </c>
      <c r="U145" s="1">
        <v>2289.5</v>
      </c>
      <c r="V145" s="1">
        <v>2410</v>
      </c>
      <c r="W145" s="16">
        <v>8643.33</v>
      </c>
      <c r="X145" s="16">
        <v>18</v>
      </c>
      <c r="Y145" s="16">
        <v>0</v>
      </c>
      <c r="Z145" s="16">
        <v>0</v>
      </c>
      <c r="AA145" s="16">
        <v>0</v>
      </c>
      <c r="AB145" s="16">
        <v>0</v>
      </c>
      <c r="AC145" s="26">
        <v>7</v>
      </c>
      <c r="AD145" s="2">
        <f t="shared" si="49"/>
        <v>452377.8</v>
      </c>
      <c r="AE145" s="16">
        <f t="shared" si="50"/>
        <v>0</v>
      </c>
      <c r="AF145" s="27">
        <f t="shared" si="51"/>
        <v>0</v>
      </c>
      <c r="AG145" s="27">
        <f t="shared" si="52"/>
        <v>0</v>
      </c>
      <c r="AH145" s="28">
        <f t="shared" si="53"/>
        <v>0</v>
      </c>
      <c r="AI145" s="16">
        <f t="shared" si="54"/>
        <v>126</v>
      </c>
      <c r="AJ145" s="16">
        <f t="shared" si="55"/>
        <v>0</v>
      </c>
      <c r="AK145" s="16">
        <f t="shared" si="56"/>
        <v>0</v>
      </c>
      <c r="AL145" s="16">
        <f t="shared" si="57"/>
        <v>0</v>
      </c>
      <c r="AM145" s="16">
        <f t="shared" si="58"/>
        <v>0</v>
      </c>
      <c r="AN145" s="6">
        <f t="shared" si="59"/>
        <v>452377.8</v>
      </c>
      <c r="AO145" s="2">
        <f t="shared" si="60"/>
        <v>4008344.7431999999</v>
      </c>
      <c r="AP145" s="12">
        <f t="shared" si="61"/>
        <v>2.5402985095077206E-3</v>
      </c>
      <c r="AQ145" s="2">
        <f t="shared" si="62"/>
        <v>120250.34229599999</v>
      </c>
      <c r="AR145" s="30">
        <v>0</v>
      </c>
      <c r="AS145" s="30">
        <v>0</v>
      </c>
      <c r="AT145" s="12">
        <v>3.0000000000000001E-3</v>
      </c>
      <c r="AU145" s="2">
        <f t="shared" si="63"/>
        <v>142011.27369</v>
      </c>
      <c r="AV145" s="2">
        <f t="shared" si="64"/>
        <v>4150356.0168900001</v>
      </c>
      <c r="AW145" s="2">
        <f t="shared" si="65"/>
        <v>10122.819553390244</v>
      </c>
      <c r="BC145" s="21">
        <f t="shared" si="66"/>
        <v>592908.00241285714</v>
      </c>
      <c r="BD145" s="21">
        <f t="shared" si="67"/>
        <v>1446.1170790557492</v>
      </c>
      <c r="BE145" s="21">
        <f t="shared" si="70"/>
        <v>5988.9697213419913</v>
      </c>
      <c r="BF145" s="22">
        <f t="shared" si="71"/>
        <v>14.607243222785346</v>
      </c>
    </row>
    <row r="146" spans="1:58" s="7" customFormat="1" x14ac:dyDescent="0.35">
      <c r="A146" s="18">
        <v>144</v>
      </c>
      <c r="B146" s="16" t="s">
        <v>528</v>
      </c>
      <c r="C146" s="16" t="s">
        <v>529</v>
      </c>
      <c r="D146" s="16" t="s">
        <v>530</v>
      </c>
      <c r="E146" s="16" t="s">
        <v>531</v>
      </c>
      <c r="F146" s="18" t="s">
        <v>532</v>
      </c>
      <c r="G146" s="16" t="s">
        <v>619</v>
      </c>
      <c r="H146" s="25" t="s">
        <v>785</v>
      </c>
      <c r="I146" s="25" t="s">
        <v>56</v>
      </c>
      <c r="J146" s="18" t="s">
        <v>541</v>
      </c>
      <c r="K146" s="16" t="s">
        <v>100</v>
      </c>
      <c r="L146" s="16" t="s">
        <v>537</v>
      </c>
      <c r="M146" s="16" t="s">
        <v>113</v>
      </c>
      <c r="N146" s="34">
        <v>4610047717</v>
      </c>
      <c r="O146" s="16">
        <v>4900049369</v>
      </c>
      <c r="P146" s="26">
        <v>7</v>
      </c>
      <c r="Q146" s="2">
        <f t="shared" si="68"/>
        <v>3555966.9432000001</v>
      </c>
      <c r="R146" s="3">
        <v>507995.27760000003</v>
      </c>
      <c r="S146" s="2">
        <v>3590.3</v>
      </c>
      <c r="T146" s="2">
        <v>5983.83</v>
      </c>
      <c r="U146" s="1">
        <v>2289.5</v>
      </c>
      <c r="V146" s="1">
        <v>2410</v>
      </c>
      <c r="W146" s="16">
        <v>8643.33</v>
      </c>
      <c r="X146" s="16">
        <v>18</v>
      </c>
      <c r="Y146" s="16">
        <v>0</v>
      </c>
      <c r="Z146" s="16">
        <v>0</v>
      </c>
      <c r="AA146" s="16">
        <v>0</v>
      </c>
      <c r="AB146" s="16">
        <v>0</v>
      </c>
      <c r="AC146" s="26">
        <v>7</v>
      </c>
      <c r="AD146" s="2">
        <f t="shared" si="49"/>
        <v>452377.8</v>
      </c>
      <c r="AE146" s="16">
        <f t="shared" si="50"/>
        <v>0</v>
      </c>
      <c r="AF146" s="27">
        <f t="shared" si="51"/>
        <v>0</v>
      </c>
      <c r="AG146" s="27">
        <f t="shared" si="52"/>
        <v>0</v>
      </c>
      <c r="AH146" s="28">
        <f t="shared" si="53"/>
        <v>0</v>
      </c>
      <c r="AI146" s="16">
        <f t="shared" si="54"/>
        <v>126</v>
      </c>
      <c r="AJ146" s="16">
        <f t="shared" si="55"/>
        <v>0</v>
      </c>
      <c r="AK146" s="16">
        <f t="shared" si="56"/>
        <v>0</v>
      </c>
      <c r="AL146" s="16">
        <f t="shared" si="57"/>
        <v>0</v>
      </c>
      <c r="AM146" s="16">
        <f t="shared" si="58"/>
        <v>0</v>
      </c>
      <c r="AN146" s="6">
        <f t="shared" si="59"/>
        <v>452377.8</v>
      </c>
      <c r="AO146" s="2">
        <f t="shared" si="60"/>
        <v>4008344.7431999999</v>
      </c>
      <c r="AP146" s="12">
        <f t="shared" si="61"/>
        <v>2.5402985095077206E-3</v>
      </c>
      <c r="AQ146" s="2">
        <f t="shared" si="62"/>
        <v>120250.34229599999</v>
      </c>
      <c r="AR146" s="30">
        <v>0</v>
      </c>
      <c r="AS146" s="30">
        <v>0</v>
      </c>
      <c r="AT146" s="12">
        <v>3.0000000000000001E-3</v>
      </c>
      <c r="AU146" s="2">
        <f t="shared" si="63"/>
        <v>142011.27369</v>
      </c>
      <c r="AV146" s="2">
        <f t="shared" si="64"/>
        <v>4150356.0168900001</v>
      </c>
      <c r="AW146" s="2">
        <f t="shared" si="65"/>
        <v>10122.819553390244</v>
      </c>
      <c r="BC146" s="21">
        <f t="shared" si="66"/>
        <v>592908.00241285714</v>
      </c>
      <c r="BD146" s="21">
        <f t="shared" si="67"/>
        <v>1446.1170790557492</v>
      </c>
      <c r="BE146" s="21">
        <f t="shared" si="70"/>
        <v>5988.9697213419913</v>
      </c>
      <c r="BF146" s="22">
        <f t="shared" si="71"/>
        <v>14.607243222785346</v>
      </c>
    </row>
    <row r="147" spans="1:58" s="7" customFormat="1" x14ac:dyDescent="0.35">
      <c r="A147" s="18">
        <v>145</v>
      </c>
      <c r="B147" s="16" t="s">
        <v>528</v>
      </c>
      <c r="C147" s="16" t="s">
        <v>529</v>
      </c>
      <c r="D147" s="16" t="s">
        <v>530</v>
      </c>
      <c r="E147" s="16" t="s">
        <v>531</v>
      </c>
      <c r="F147" s="18" t="s">
        <v>532</v>
      </c>
      <c r="G147" s="16" t="s">
        <v>619</v>
      </c>
      <c r="H147" s="25" t="s">
        <v>380</v>
      </c>
      <c r="I147" s="25" t="s">
        <v>130</v>
      </c>
      <c r="J147" s="18" t="s">
        <v>541</v>
      </c>
      <c r="K147" s="16" t="s">
        <v>100</v>
      </c>
      <c r="L147" s="16" t="s">
        <v>537</v>
      </c>
      <c r="M147" s="16" t="s">
        <v>113</v>
      </c>
      <c r="N147" s="34">
        <v>4610047717</v>
      </c>
      <c r="O147" s="16">
        <v>4900049369</v>
      </c>
      <c r="P147" s="26">
        <v>7</v>
      </c>
      <c r="Q147" s="2">
        <f t="shared" si="68"/>
        <v>3555966.9432000001</v>
      </c>
      <c r="R147" s="3">
        <v>507995.27760000003</v>
      </c>
      <c r="S147" s="2">
        <v>3590.3</v>
      </c>
      <c r="T147" s="2">
        <v>5983.83</v>
      </c>
      <c r="U147" s="1">
        <v>2289.5</v>
      </c>
      <c r="V147" s="1">
        <v>2410</v>
      </c>
      <c r="W147" s="16">
        <v>8643.33</v>
      </c>
      <c r="X147" s="16">
        <v>18</v>
      </c>
      <c r="Y147" s="16">
        <v>0</v>
      </c>
      <c r="Z147" s="16">
        <v>0</v>
      </c>
      <c r="AA147" s="16">
        <v>0</v>
      </c>
      <c r="AB147" s="16">
        <v>0</v>
      </c>
      <c r="AC147" s="26">
        <v>7</v>
      </c>
      <c r="AD147" s="2">
        <f t="shared" si="49"/>
        <v>452377.8</v>
      </c>
      <c r="AE147" s="16">
        <f t="shared" si="50"/>
        <v>0</v>
      </c>
      <c r="AF147" s="27">
        <f t="shared" si="51"/>
        <v>0</v>
      </c>
      <c r="AG147" s="27">
        <f t="shared" si="52"/>
        <v>0</v>
      </c>
      <c r="AH147" s="28">
        <f t="shared" si="53"/>
        <v>0</v>
      </c>
      <c r="AI147" s="16">
        <f t="shared" si="54"/>
        <v>126</v>
      </c>
      <c r="AJ147" s="16">
        <f t="shared" si="55"/>
        <v>0</v>
      </c>
      <c r="AK147" s="16">
        <f t="shared" si="56"/>
        <v>0</v>
      </c>
      <c r="AL147" s="16">
        <f t="shared" si="57"/>
        <v>0</v>
      </c>
      <c r="AM147" s="16">
        <f t="shared" si="58"/>
        <v>0</v>
      </c>
      <c r="AN147" s="6">
        <f t="shared" si="59"/>
        <v>452377.8</v>
      </c>
      <c r="AO147" s="2">
        <f t="shared" si="60"/>
        <v>4008344.7431999999</v>
      </c>
      <c r="AP147" s="12">
        <f t="shared" si="61"/>
        <v>2.5402985095077206E-3</v>
      </c>
      <c r="AQ147" s="2">
        <f t="shared" si="62"/>
        <v>120250.34229599999</v>
      </c>
      <c r="AR147" s="30">
        <v>0</v>
      </c>
      <c r="AS147" s="30">
        <v>0</v>
      </c>
      <c r="AT147" s="12">
        <v>3.0000000000000001E-3</v>
      </c>
      <c r="AU147" s="2">
        <f t="shared" si="63"/>
        <v>142011.27369</v>
      </c>
      <c r="AV147" s="2">
        <f t="shared" si="64"/>
        <v>4150356.0168900001</v>
      </c>
      <c r="AW147" s="2">
        <f t="shared" si="65"/>
        <v>10122.819553390244</v>
      </c>
      <c r="BC147" s="21">
        <f t="shared" si="66"/>
        <v>592908.00241285714</v>
      </c>
      <c r="BD147" s="21">
        <f t="shared" si="67"/>
        <v>1446.1170790557492</v>
      </c>
      <c r="BE147" s="21">
        <f t="shared" si="70"/>
        <v>5988.9697213419913</v>
      </c>
      <c r="BF147" s="22">
        <f t="shared" si="71"/>
        <v>14.607243222785346</v>
      </c>
    </row>
    <row r="148" spans="1:58" s="7" customFormat="1" x14ac:dyDescent="0.35">
      <c r="A148" s="18">
        <v>146</v>
      </c>
      <c r="B148" s="16" t="s">
        <v>528</v>
      </c>
      <c r="C148" s="16" t="s">
        <v>529</v>
      </c>
      <c r="D148" s="16" t="s">
        <v>530</v>
      </c>
      <c r="E148" s="16" t="s">
        <v>531</v>
      </c>
      <c r="F148" s="18" t="s">
        <v>532</v>
      </c>
      <c r="G148" s="16" t="s">
        <v>619</v>
      </c>
      <c r="H148" s="25" t="s">
        <v>786</v>
      </c>
      <c r="I148" s="25" t="s">
        <v>787</v>
      </c>
      <c r="J148" s="18" t="s">
        <v>541</v>
      </c>
      <c r="K148" s="16" t="s">
        <v>100</v>
      </c>
      <c r="L148" s="16" t="s">
        <v>537</v>
      </c>
      <c r="M148" s="16" t="s">
        <v>113</v>
      </c>
      <c r="N148" s="34">
        <v>4610047717</v>
      </c>
      <c r="O148" s="16">
        <v>4900049369</v>
      </c>
      <c r="P148" s="26">
        <v>7</v>
      </c>
      <c r="Q148" s="2">
        <f t="shared" si="68"/>
        <v>3555966.9432000001</v>
      </c>
      <c r="R148" s="3">
        <v>507995.27760000003</v>
      </c>
      <c r="S148" s="2">
        <v>3590.3</v>
      </c>
      <c r="T148" s="2">
        <v>5983.83</v>
      </c>
      <c r="U148" s="1">
        <v>2289.5</v>
      </c>
      <c r="V148" s="1">
        <v>2410</v>
      </c>
      <c r="W148" s="16">
        <v>8643.33</v>
      </c>
      <c r="X148" s="16">
        <v>18</v>
      </c>
      <c r="Y148" s="16">
        <v>0</v>
      </c>
      <c r="Z148" s="16">
        <v>0</v>
      </c>
      <c r="AA148" s="16">
        <v>0</v>
      </c>
      <c r="AB148" s="16">
        <v>0</v>
      </c>
      <c r="AC148" s="26">
        <v>7</v>
      </c>
      <c r="AD148" s="2">
        <f t="shared" si="49"/>
        <v>452377.8</v>
      </c>
      <c r="AE148" s="16">
        <f t="shared" si="50"/>
        <v>0</v>
      </c>
      <c r="AF148" s="27">
        <f t="shared" si="51"/>
        <v>0</v>
      </c>
      <c r="AG148" s="27">
        <f t="shared" si="52"/>
        <v>0</v>
      </c>
      <c r="AH148" s="28">
        <f t="shared" si="53"/>
        <v>0</v>
      </c>
      <c r="AI148" s="16">
        <f t="shared" si="54"/>
        <v>126</v>
      </c>
      <c r="AJ148" s="16">
        <f t="shared" si="55"/>
        <v>0</v>
      </c>
      <c r="AK148" s="16">
        <f t="shared" si="56"/>
        <v>0</v>
      </c>
      <c r="AL148" s="16">
        <f t="shared" si="57"/>
        <v>0</v>
      </c>
      <c r="AM148" s="16">
        <f t="shared" si="58"/>
        <v>0</v>
      </c>
      <c r="AN148" s="6">
        <f t="shared" si="59"/>
        <v>452377.8</v>
      </c>
      <c r="AO148" s="2">
        <f t="shared" si="60"/>
        <v>4008344.7431999999</v>
      </c>
      <c r="AP148" s="12">
        <f t="shared" si="61"/>
        <v>2.5402985095077206E-3</v>
      </c>
      <c r="AQ148" s="2">
        <f t="shared" si="62"/>
        <v>120250.34229599999</v>
      </c>
      <c r="AR148" s="30">
        <v>0</v>
      </c>
      <c r="AS148" s="30">
        <v>0</v>
      </c>
      <c r="AT148" s="12">
        <v>3.0000000000000001E-3</v>
      </c>
      <c r="AU148" s="2">
        <f t="shared" si="63"/>
        <v>142011.27369</v>
      </c>
      <c r="AV148" s="2">
        <f t="shared" si="64"/>
        <v>4150356.0168900001</v>
      </c>
      <c r="AW148" s="2">
        <f t="shared" si="65"/>
        <v>10122.819553390244</v>
      </c>
      <c r="BC148" s="21">
        <f t="shared" si="66"/>
        <v>592908.00241285714</v>
      </c>
      <c r="BD148" s="21">
        <f t="shared" si="67"/>
        <v>1446.1170790557492</v>
      </c>
      <c r="BE148" s="21">
        <f t="shared" si="70"/>
        <v>5988.9697213419913</v>
      </c>
      <c r="BF148" s="22">
        <f t="shared" si="71"/>
        <v>14.607243222785346</v>
      </c>
    </row>
    <row r="149" spans="1:58" s="7" customFormat="1" x14ac:dyDescent="0.35">
      <c r="A149" s="18">
        <v>147</v>
      </c>
      <c r="B149" s="16" t="s">
        <v>528</v>
      </c>
      <c r="C149" s="16" t="s">
        <v>529</v>
      </c>
      <c r="D149" s="16" t="s">
        <v>530</v>
      </c>
      <c r="E149" s="16" t="s">
        <v>531</v>
      </c>
      <c r="F149" s="18" t="s">
        <v>532</v>
      </c>
      <c r="G149" s="16" t="s">
        <v>619</v>
      </c>
      <c r="H149" s="25" t="s">
        <v>788</v>
      </c>
      <c r="I149" s="25" t="s">
        <v>789</v>
      </c>
      <c r="J149" s="18" t="s">
        <v>541</v>
      </c>
      <c r="K149" s="16" t="s">
        <v>100</v>
      </c>
      <c r="L149" s="16" t="s">
        <v>537</v>
      </c>
      <c r="M149" s="16" t="s">
        <v>113</v>
      </c>
      <c r="N149" s="34">
        <v>4610047717</v>
      </c>
      <c r="O149" s="16">
        <v>4900049369</v>
      </c>
      <c r="P149" s="26">
        <v>7</v>
      </c>
      <c r="Q149" s="2">
        <f t="shared" si="68"/>
        <v>3555966.9432000001</v>
      </c>
      <c r="R149" s="3">
        <v>507995.27760000003</v>
      </c>
      <c r="S149" s="2">
        <v>3590.3</v>
      </c>
      <c r="T149" s="2">
        <v>5983.83</v>
      </c>
      <c r="U149" s="1">
        <v>2289.5</v>
      </c>
      <c r="V149" s="1">
        <v>2410</v>
      </c>
      <c r="W149" s="16">
        <v>8643.33</v>
      </c>
      <c r="X149" s="16">
        <v>18</v>
      </c>
      <c r="Y149" s="16">
        <v>0</v>
      </c>
      <c r="Z149" s="16">
        <v>0</v>
      </c>
      <c r="AA149" s="16">
        <v>0</v>
      </c>
      <c r="AB149" s="16">
        <v>0</v>
      </c>
      <c r="AC149" s="26">
        <v>7</v>
      </c>
      <c r="AD149" s="2">
        <f t="shared" si="49"/>
        <v>452377.8</v>
      </c>
      <c r="AE149" s="16">
        <f t="shared" si="50"/>
        <v>0</v>
      </c>
      <c r="AF149" s="27">
        <f t="shared" si="51"/>
        <v>0</v>
      </c>
      <c r="AG149" s="27">
        <f t="shared" si="52"/>
        <v>0</v>
      </c>
      <c r="AH149" s="28">
        <f t="shared" si="53"/>
        <v>0</v>
      </c>
      <c r="AI149" s="16">
        <f t="shared" si="54"/>
        <v>126</v>
      </c>
      <c r="AJ149" s="16">
        <f t="shared" si="55"/>
        <v>0</v>
      </c>
      <c r="AK149" s="16">
        <f t="shared" si="56"/>
        <v>0</v>
      </c>
      <c r="AL149" s="16">
        <f t="shared" si="57"/>
        <v>0</v>
      </c>
      <c r="AM149" s="16">
        <f t="shared" si="58"/>
        <v>0</v>
      </c>
      <c r="AN149" s="6">
        <f t="shared" si="59"/>
        <v>452377.8</v>
      </c>
      <c r="AO149" s="2">
        <f t="shared" si="60"/>
        <v>4008344.7431999999</v>
      </c>
      <c r="AP149" s="12">
        <f t="shared" si="61"/>
        <v>2.5402985095077206E-3</v>
      </c>
      <c r="AQ149" s="2">
        <f t="shared" si="62"/>
        <v>120250.34229599999</v>
      </c>
      <c r="AR149" s="30">
        <v>0</v>
      </c>
      <c r="AS149" s="30">
        <v>0</v>
      </c>
      <c r="AT149" s="12">
        <v>3.0000000000000001E-3</v>
      </c>
      <c r="AU149" s="2">
        <f t="shared" si="63"/>
        <v>142011.27369</v>
      </c>
      <c r="AV149" s="2">
        <f t="shared" si="64"/>
        <v>4150356.0168900001</v>
      </c>
      <c r="AW149" s="2">
        <f t="shared" si="65"/>
        <v>10122.819553390244</v>
      </c>
      <c r="BC149" s="21">
        <f t="shared" si="66"/>
        <v>592908.00241285714</v>
      </c>
      <c r="BD149" s="21">
        <f t="shared" si="67"/>
        <v>1446.1170790557492</v>
      </c>
      <c r="BE149" s="21">
        <f t="shared" si="70"/>
        <v>5988.9697213419913</v>
      </c>
      <c r="BF149" s="22">
        <f t="shared" si="71"/>
        <v>14.607243222785346</v>
      </c>
    </row>
    <row r="150" spans="1:58" s="7" customFormat="1" x14ac:dyDescent="0.35">
      <c r="A150" s="18">
        <v>148</v>
      </c>
      <c r="B150" s="16" t="s">
        <v>528</v>
      </c>
      <c r="C150" s="16" t="s">
        <v>529</v>
      </c>
      <c r="D150" s="16" t="s">
        <v>530</v>
      </c>
      <c r="E150" s="16" t="s">
        <v>531</v>
      </c>
      <c r="F150" s="18" t="s">
        <v>532</v>
      </c>
      <c r="G150" s="16" t="s">
        <v>619</v>
      </c>
      <c r="H150" s="25" t="s">
        <v>790</v>
      </c>
      <c r="I150" s="25" t="s">
        <v>791</v>
      </c>
      <c r="J150" s="18" t="s">
        <v>541</v>
      </c>
      <c r="K150" s="16" t="s">
        <v>100</v>
      </c>
      <c r="L150" s="16" t="s">
        <v>537</v>
      </c>
      <c r="M150" s="16" t="s">
        <v>113</v>
      </c>
      <c r="N150" s="34">
        <v>4610047717</v>
      </c>
      <c r="O150" s="16">
        <v>4900049369</v>
      </c>
      <c r="P150" s="26">
        <v>7</v>
      </c>
      <c r="Q150" s="2">
        <f t="shared" si="68"/>
        <v>3555966.9432000001</v>
      </c>
      <c r="R150" s="3">
        <v>507995.27760000003</v>
      </c>
      <c r="S150" s="2">
        <v>3590.3</v>
      </c>
      <c r="T150" s="2">
        <v>5983.83</v>
      </c>
      <c r="U150" s="1">
        <v>2289.5</v>
      </c>
      <c r="V150" s="1">
        <v>2410</v>
      </c>
      <c r="W150" s="16">
        <v>8643.33</v>
      </c>
      <c r="X150" s="16">
        <v>18</v>
      </c>
      <c r="Y150" s="16">
        <v>0</v>
      </c>
      <c r="Z150" s="16">
        <v>0</v>
      </c>
      <c r="AA150" s="16">
        <v>0</v>
      </c>
      <c r="AB150" s="16">
        <v>0</v>
      </c>
      <c r="AC150" s="26">
        <v>7</v>
      </c>
      <c r="AD150" s="2">
        <f t="shared" si="49"/>
        <v>452377.8</v>
      </c>
      <c r="AE150" s="16">
        <f t="shared" si="50"/>
        <v>0</v>
      </c>
      <c r="AF150" s="27">
        <f t="shared" si="51"/>
        <v>0</v>
      </c>
      <c r="AG150" s="27">
        <f t="shared" si="52"/>
        <v>0</v>
      </c>
      <c r="AH150" s="28">
        <f t="shared" si="53"/>
        <v>0</v>
      </c>
      <c r="AI150" s="16">
        <f t="shared" si="54"/>
        <v>126</v>
      </c>
      <c r="AJ150" s="16">
        <f t="shared" si="55"/>
        <v>0</v>
      </c>
      <c r="AK150" s="16">
        <f t="shared" si="56"/>
        <v>0</v>
      </c>
      <c r="AL150" s="16">
        <f t="shared" si="57"/>
        <v>0</v>
      </c>
      <c r="AM150" s="16">
        <f t="shared" si="58"/>
        <v>0</v>
      </c>
      <c r="AN150" s="6">
        <f t="shared" si="59"/>
        <v>452377.8</v>
      </c>
      <c r="AO150" s="2">
        <f t="shared" si="60"/>
        <v>4008344.7431999999</v>
      </c>
      <c r="AP150" s="12">
        <f t="shared" si="61"/>
        <v>2.5402985095077206E-3</v>
      </c>
      <c r="AQ150" s="2">
        <f t="shared" si="62"/>
        <v>120250.34229599999</v>
      </c>
      <c r="AR150" s="30">
        <v>0</v>
      </c>
      <c r="AS150" s="30">
        <v>0</v>
      </c>
      <c r="AT150" s="12">
        <v>3.0000000000000001E-3</v>
      </c>
      <c r="AU150" s="2">
        <f t="shared" si="63"/>
        <v>142011.27369</v>
      </c>
      <c r="AV150" s="2">
        <f t="shared" si="64"/>
        <v>4150356.0168900001</v>
      </c>
      <c r="AW150" s="2">
        <f t="shared" si="65"/>
        <v>10122.819553390244</v>
      </c>
      <c r="BC150" s="21">
        <f t="shared" si="66"/>
        <v>592908.00241285714</v>
      </c>
      <c r="BD150" s="21">
        <f t="shared" si="67"/>
        <v>1446.1170790557492</v>
      </c>
      <c r="BE150" s="21">
        <f t="shared" si="70"/>
        <v>5988.9697213419913</v>
      </c>
      <c r="BF150" s="22">
        <f t="shared" si="71"/>
        <v>14.607243222785346</v>
      </c>
    </row>
    <row r="151" spans="1:58" s="7" customFormat="1" x14ac:dyDescent="0.35">
      <c r="A151" s="18">
        <v>149</v>
      </c>
      <c r="B151" s="16" t="s">
        <v>528</v>
      </c>
      <c r="C151" s="16" t="s">
        <v>529</v>
      </c>
      <c r="D151" s="16" t="s">
        <v>530</v>
      </c>
      <c r="E151" s="16" t="s">
        <v>531</v>
      </c>
      <c r="F151" s="18" t="s">
        <v>532</v>
      </c>
      <c r="G151" s="16" t="s">
        <v>619</v>
      </c>
      <c r="H151" s="25" t="s">
        <v>35</v>
      </c>
      <c r="I151" s="25" t="s">
        <v>35</v>
      </c>
      <c r="J151" s="18" t="s">
        <v>541</v>
      </c>
      <c r="K151" s="16" t="s">
        <v>100</v>
      </c>
      <c r="L151" s="16" t="s">
        <v>537</v>
      </c>
      <c r="M151" s="16" t="s">
        <v>113</v>
      </c>
      <c r="N151" s="34">
        <v>4610047717</v>
      </c>
      <c r="O151" s="16">
        <v>4900049369</v>
      </c>
      <c r="P151" s="26">
        <v>7</v>
      </c>
      <c r="Q151" s="2">
        <f t="shared" si="68"/>
        <v>3555966.9432000001</v>
      </c>
      <c r="R151" s="3">
        <v>507995.27760000003</v>
      </c>
      <c r="S151" s="2">
        <v>3590.3</v>
      </c>
      <c r="T151" s="2">
        <v>5983.83</v>
      </c>
      <c r="U151" s="1">
        <v>2289.5</v>
      </c>
      <c r="V151" s="1">
        <v>2410</v>
      </c>
      <c r="W151" s="16">
        <v>8643.33</v>
      </c>
      <c r="X151" s="16">
        <v>18</v>
      </c>
      <c r="Y151" s="16">
        <v>0</v>
      </c>
      <c r="Z151" s="16">
        <v>0</v>
      </c>
      <c r="AA151" s="16">
        <v>0</v>
      </c>
      <c r="AB151" s="16">
        <v>0</v>
      </c>
      <c r="AC151" s="26">
        <v>7</v>
      </c>
      <c r="AD151" s="2">
        <f t="shared" si="49"/>
        <v>452377.8</v>
      </c>
      <c r="AE151" s="16">
        <f t="shared" si="50"/>
        <v>0</v>
      </c>
      <c r="AF151" s="27">
        <f t="shared" si="51"/>
        <v>0</v>
      </c>
      <c r="AG151" s="27">
        <f t="shared" si="52"/>
        <v>0</v>
      </c>
      <c r="AH151" s="28">
        <f t="shared" si="53"/>
        <v>0</v>
      </c>
      <c r="AI151" s="16">
        <f t="shared" si="54"/>
        <v>126</v>
      </c>
      <c r="AJ151" s="16">
        <f t="shared" si="55"/>
        <v>0</v>
      </c>
      <c r="AK151" s="16">
        <f t="shared" si="56"/>
        <v>0</v>
      </c>
      <c r="AL151" s="16">
        <f t="shared" si="57"/>
        <v>0</v>
      </c>
      <c r="AM151" s="16">
        <f t="shared" si="58"/>
        <v>0</v>
      </c>
      <c r="AN151" s="6">
        <f t="shared" si="59"/>
        <v>452377.8</v>
      </c>
      <c r="AO151" s="2">
        <f t="shared" si="60"/>
        <v>4008344.7431999999</v>
      </c>
      <c r="AP151" s="12">
        <f t="shared" si="61"/>
        <v>2.5402985095077206E-3</v>
      </c>
      <c r="AQ151" s="2">
        <f t="shared" si="62"/>
        <v>120250.34229599999</v>
      </c>
      <c r="AR151" s="30">
        <v>0</v>
      </c>
      <c r="AS151" s="30">
        <v>0</v>
      </c>
      <c r="AT151" s="12">
        <v>3.0000000000000001E-3</v>
      </c>
      <c r="AU151" s="2">
        <f t="shared" si="63"/>
        <v>142011.27369</v>
      </c>
      <c r="AV151" s="2">
        <f t="shared" si="64"/>
        <v>4150356.0168900001</v>
      </c>
      <c r="AW151" s="2">
        <f t="shared" si="65"/>
        <v>10122.819553390244</v>
      </c>
      <c r="BC151" s="21">
        <f t="shared" si="66"/>
        <v>592908.00241285714</v>
      </c>
      <c r="BD151" s="21">
        <f t="shared" si="67"/>
        <v>1446.1170790557492</v>
      </c>
      <c r="BE151" s="21">
        <f t="shared" si="70"/>
        <v>5988.9697213419913</v>
      </c>
      <c r="BF151" s="22">
        <f t="shared" si="71"/>
        <v>14.607243222785346</v>
      </c>
    </row>
    <row r="152" spans="1:58" s="7" customFormat="1" x14ac:dyDescent="0.35">
      <c r="A152" s="18">
        <v>150</v>
      </c>
      <c r="B152" s="16" t="s">
        <v>528</v>
      </c>
      <c r="C152" s="16" t="s">
        <v>579</v>
      </c>
      <c r="D152" s="16" t="s">
        <v>530</v>
      </c>
      <c r="E152" s="16" t="s">
        <v>531</v>
      </c>
      <c r="F152" s="18" t="s">
        <v>553</v>
      </c>
      <c r="G152" s="16" t="s">
        <v>580</v>
      </c>
      <c r="H152" s="25" t="s">
        <v>793</v>
      </c>
      <c r="I152" s="25" t="s">
        <v>794</v>
      </c>
      <c r="J152" s="18" t="s">
        <v>541</v>
      </c>
      <c r="K152" s="16" t="s">
        <v>100</v>
      </c>
      <c r="L152" s="16" t="s">
        <v>583</v>
      </c>
      <c r="M152" s="16" t="s">
        <v>113</v>
      </c>
      <c r="N152" s="34">
        <v>4610047717</v>
      </c>
      <c r="O152" s="16">
        <v>4900049368</v>
      </c>
      <c r="P152" s="26">
        <v>7</v>
      </c>
      <c r="Q152" s="2">
        <f t="shared" si="68"/>
        <v>3555966.9432000001</v>
      </c>
      <c r="R152" s="3">
        <v>507995.27760000003</v>
      </c>
      <c r="S152" s="2">
        <v>3590.3</v>
      </c>
      <c r="T152" s="2">
        <v>5983.83</v>
      </c>
      <c r="U152" s="1">
        <v>2289.5</v>
      </c>
      <c r="V152" s="1">
        <v>2410</v>
      </c>
      <c r="W152" s="16">
        <v>8643.33</v>
      </c>
      <c r="X152" s="16">
        <v>0</v>
      </c>
      <c r="Y152" s="16">
        <v>0</v>
      </c>
      <c r="Z152" s="16">
        <v>18</v>
      </c>
      <c r="AA152" s="16">
        <v>0</v>
      </c>
      <c r="AB152" s="16">
        <v>0</v>
      </c>
      <c r="AC152" s="26">
        <v>7</v>
      </c>
      <c r="AD152" s="2">
        <f t="shared" si="49"/>
        <v>0</v>
      </c>
      <c r="AE152" s="16">
        <f t="shared" si="50"/>
        <v>753962.58000000007</v>
      </c>
      <c r="AF152" s="27">
        <f t="shared" si="51"/>
        <v>0</v>
      </c>
      <c r="AG152" s="27">
        <f t="shared" si="52"/>
        <v>0</v>
      </c>
      <c r="AH152" s="28">
        <f t="shared" si="53"/>
        <v>0</v>
      </c>
      <c r="AI152" s="16">
        <f t="shared" si="54"/>
        <v>0</v>
      </c>
      <c r="AJ152" s="16">
        <f t="shared" si="55"/>
        <v>126</v>
      </c>
      <c r="AK152" s="16">
        <f t="shared" si="56"/>
        <v>0</v>
      </c>
      <c r="AL152" s="16">
        <f t="shared" si="57"/>
        <v>0</v>
      </c>
      <c r="AM152" s="16">
        <f t="shared" si="58"/>
        <v>0</v>
      </c>
      <c r="AN152" s="6">
        <f t="shared" si="59"/>
        <v>753962.58000000007</v>
      </c>
      <c r="AO152" s="2">
        <f t="shared" si="60"/>
        <v>4309929.5231999997</v>
      </c>
      <c r="AP152" s="12">
        <f t="shared" si="61"/>
        <v>2.7314286183697137E-3</v>
      </c>
      <c r="AQ152" s="2">
        <f t="shared" si="62"/>
        <v>129297.88569599998</v>
      </c>
      <c r="AR152" s="30">
        <f t="shared" ref="AR152:AR154" si="72">$BA$2</f>
        <v>100000</v>
      </c>
      <c r="AS152" s="30">
        <v>0</v>
      </c>
      <c r="AT152" s="12">
        <v>3.0000000000000001E-3</v>
      </c>
      <c r="AU152" s="2">
        <f t="shared" si="63"/>
        <v>142011.27369</v>
      </c>
      <c r="AV152" s="2">
        <f t="shared" si="64"/>
        <v>4551940.7968899999</v>
      </c>
      <c r="AW152" s="2">
        <f t="shared" si="65"/>
        <v>11102.294626560975</v>
      </c>
      <c r="BC152" s="21">
        <f t="shared" si="66"/>
        <v>650277.25669857138</v>
      </c>
      <c r="BD152" s="21">
        <f t="shared" si="67"/>
        <v>1586.0420895087107</v>
      </c>
      <c r="BE152" s="21">
        <f t="shared" si="70"/>
        <v>6568.4571383694074</v>
      </c>
      <c r="BF152" s="22">
        <f t="shared" si="71"/>
        <v>16.020627166754654</v>
      </c>
    </row>
    <row r="153" spans="1:58" s="7" customFormat="1" x14ac:dyDescent="0.35">
      <c r="A153" s="18">
        <v>151</v>
      </c>
      <c r="B153" s="16" t="s">
        <v>528</v>
      </c>
      <c r="C153" s="16" t="s">
        <v>579</v>
      </c>
      <c r="D153" s="16" t="s">
        <v>530</v>
      </c>
      <c r="E153" s="16" t="s">
        <v>531</v>
      </c>
      <c r="F153" s="18" t="s">
        <v>553</v>
      </c>
      <c r="G153" s="16" t="s">
        <v>580</v>
      </c>
      <c r="H153" s="25" t="s">
        <v>62</v>
      </c>
      <c r="I153" s="25" t="s">
        <v>795</v>
      </c>
      <c r="J153" s="18" t="s">
        <v>541</v>
      </c>
      <c r="K153" s="16" t="s">
        <v>100</v>
      </c>
      <c r="L153" s="16" t="s">
        <v>583</v>
      </c>
      <c r="M153" s="16" t="s">
        <v>113</v>
      </c>
      <c r="N153" s="34">
        <v>4610047717</v>
      </c>
      <c r="O153" s="16">
        <v>4900049368</v>
      </c>
      <c r="P153" s="26">
        <v>7</v>
      </c>
      <c r="Q153" s="2">
        <f t="shared" si="68"/>
        <v>3555966.9432000001</v>
      </c>
      <c r="R153" s="3">
        <v>507995.27760000003</v>
      </c>
      <c r="S153" s="2">
        <v>3590.3</v>
      </c>
      <c r="T153" s="2">
        <v>5983.83</v>
      </c>
      <c r="U153" s="1">
        <v>2289.5</v>
      </c>
      <c r="V153" s="1">
        <v>2410</v>
      </c>
      <c r="W153" s="16">
        <v>8643.33</v>
      </c>
      <c r="X153" s="16">
        <v>0</v>
      </c>
      <c r="Y153" s="16">
        <v>0</v>
      </c>
      <c r="Z153" s="16">
        <v>18</v>
      </c>
      <c r="AA153" s="16">
        <v>0</v>
      </c>
      <c r="AB153" s="16">
        <v>0</v>
      </c>
      <c r="AC153" s="26">
        <v>7</v>
      </c>
      <c r="AD153" s="2">
        <f t="shared" si="49"/>
        <v>0</v>
      </c>
      <c r="AE153" s="16">
        <f t="shared" si="50"/>
        <v>753962.58000000007</v>
      </c>
      <c r="AF153" s="27">
        <f t="shared" si="51"/>
        <v>0</v>
      </c>
      <c r="AG153" s="27">
        <f t="shared" si="52"/>
        <v>0</v>
      </c>
      <c r="AH153" s="28">
        <f t="shared" si="53"/>
        <v>0</v>
      </c>
      <c r="AI153" s="16">
        <f t="shared" si="54"/>
        <v>0</v>
      </c>
      <c r="AJ153" s="16">
        <f t="shared" si="55"/>
        <v>126</v>
      </c>
      <c r="AK153" s="16">
        <f t="shared" si="56"/>
        <v>0</v>
      </c>
      <c r="AL153" s="16">
        <f t="shared" si="57"/>
        <v>0</v>
      </c>
      <c r="AM153" s="16">
        <f t="shared" si="58"/>
        <v>0</v>
      </c>
      <c r="AN153" s="6">
        <f t="shared" si="59"/>
        <v>753962.58000000007</v>
      </c>
      <c r="AO153" s="2">
        <f t="shared" si="60"/>
        <v>4309929.5231999997</v>
      </c>
      <c r="AP153" s="12">
        <f t="shared" si="61"/>
        <v>2.7314286183697137E-3</v>
      </c>
      <c r="AQ153" s="2">
        <f t="shared" si="62"/>
        <v>129297.88569599998</v>
      </c>
      <c r="AR153" s="30">
        <f t="shared" si="72"/>
        <v>100000</v>
      </c>
      <c r="AS153" s="30">
        <v>0</v>
      </c>
      <c r="AT153" s="12">
        <v>3.0000000000000001E-3</v>
      </c>
      <c r="AU153" s="2">
        <f t="shared" si="63"/>
        <v>142011.27369</v>
      </c>
      <c r="AV153" s="2">
        <f t="shared" si="64"/>
        <v>4551940.7968899999</v>
      </c>
      <c r="AW153" s="2">
        <f t="shared" si="65"/>
        <v>11102.294626560975</v>
      </c>
      <c r="BC153" s="21">
        <f t="shared" si="66"/>
        <v>650277.25669857138</v>
      </c>
      <c r="BD153" s="21">
        <f t="shared" si="67"/>
        <v>1586.0420895087107</v>
      </c>
      <c r="BE153" s="21">
        <f t="shared" si="70"/>
        <v>6568.4571383694074</v>
      </c>
      <c r="BF153" s="22">
        <f t="shared" si="71"/>
        <v>16.020627166754654</v>
      </c>
    </row>
    <row r="154" spans="1:58" s="7" customFormat="1" ht="15" customHeight="1" x14ac:dyDescent="0.35">
      <c r="A154" s="18">
        <v>152</v>
      </c>
      <c r="B154" s="16" t="s">
        <v>528</v>
      </c>
      <c r="C154" s="16" t="s">
        <v>579</v>
      </c>
      <c r="D154" s="16" t="s">
        <v>530</v>
      </c>
      <c r="E154" s="16" t="s">
        <v>531</v>
      </c>
      <c r="F154" s="18" t="s">
        <v>553</v>
      </c>
      <c r="G154" s="16" t="s">
        <v>580</v>
      </c>
      <c r="H154" s="25" t="s">
        <v>796</v>
      </c>
      <c r="I154" s="25" t="s">
        <v>648</v>
      </c>
      <c r="J154" s="18" t="s">
        <v>541</v>
      </c>
      <c r="K154" s="16" t="s">
        <v>100</v>
      </c>
      <c r="L154" s="16" t="s">
        <v>583</v>
      </c>
      <c r="M154" s="16" t="s">
        <v>113</v>
      </c>
      <c r="N154" s="34">
        <v>4610047717</v>
      </c>
      <c r="O154" s="16">
        <v>4900049368</v>
      </c>
      <c r="P154" s="26">
        <v>7</v>
      </c>
      <c r="Q154" s="2">
        <f t="shared" si="68"/>
        <v>3555966.9432000001</v>
      </c>
      <c r="R154" s="3">
        <v>507995.27760000003</v>
      </c>
      <c r="S154" s="2">
        <v>3590.3</v>
      </c>
      <c r="T154" s="2">
        <v>5983.83</v>
      </c>
      <c r="U154" s="1">
        <v>2289.5</v>
      </c>
      <c r="V154" s="1">
        <v>2410</v>
      </c>
      <c r="W154" s="16">
        <v>8643.33</v>
      </c>
      <c r="X154" s="16">
        <v>0</v>
      </c>
      <c r="Y154" s="16">
        <v>0</v>
      </c>
      <c r="Z154" s="16">
        <v>18</v>
      </c>
      <c r="AA154" s="16">
        <v>0</v>
      </c>
      <c r="AB154" s="16">
        <v>0</v>
      </c>
      <c r="AC154" s="26">
        <v>7</v>
      </c>
      <c r="AD154" s="2">
        <f t="shared" si="49"/>
        <v>0</v>
      </c>
      <c r="AE154" s="16">
        <f t="shared" si="50"/>
        <v>753962.58000000007</v>
      </c>
      <c r="AF154" s="27">
        <f t="shared" si="51"/>
        <v>0</v>
      </c>
      <c r="AG154" s="27">
        <f t="shared" si="52"/>
        <v>0</v>
      </c>
      <c r="AH154" s="28">
        <f t="shared" si="53"/>
        <v>0</v>
      </c>
      <c r="AI154" s="16">
        <f t="shared" si="54"/>
        <v>0</v>
      </c>
      <c r="AJ154" s="16">
        <f t="shared" si="55"/>
        <v>126</v>
      </c>
      <c r="AK154" s="16">
        <f t="shared" si="56"/>
        <v>0</v>
      </c>
      <c r="AL154" s="16">
        <f t="shared" si="57"/>
        <v>0</v>
      </c>
      <c r="AM154" s="16">
        <f t="shared" si="58"/>
        <v>0</v>
      </c>
      <c r="AN154" s="6">
        <f t="shared" si="59"/>
        <v>753962.58000000007</v>
      </c>
      <c r="AO154" s="2">
        <f t="shared" si="60"/>
        <v>4309929.5231999997</v>
      </c>
      <c r="AP154" s="12">
        <f t="shared" si="61"/>
        <v>2.7314286183697137E-3</v>
      </c>
      <c r="AQ154" s="2">
        <f t="shared" si="62"/>
        <v>129297.88569599998</v>
      </c>
      <c r="AR154" s="30">
        <f t="shared" si="72"/>
        <v>100000</v>
      </c>
      <c r="AS154" s="30">
        <v>0</v>
      </c>
      <c r="AT154" s="12">
        <v>3.0000000000000001E-3</v>
      </c>
      <c r="AU154" s="2">
        <f t="shared" si="63"/>
        <v>142011.27369</v>
      </c>
      <c r="AV154" s="2">
        <f t="shared" si="64"/>
        <v>4551940.7968899999</v>
      </c>
      <c r="AW154" s="2">
        <f t="shared" si="65"/>
        <v>11102.294626560975</v>
      </c>
      <c r="BC154" s="21">
        <f t="shared" si="66"/>
        <v>650277.25669857138</v>
      </c>
      <c r="BD154" s="21">
        <f t="shared" si="67"/>
        <v>1586.0420895087107</v>
      </c>
      <c r="BE154" s="21">
        <f t="shared" si="70"/>
        <v>6568.4571383694074</v>
      </c>
      <c r="BF154" s="22">
        <f t="shared" si="71"/>
        <v>16.020627166754654</v>
      </c>
    </row>
    <row r="155" spans="1:58" s="7" customFormat="1" x14ac:dyDescent="0.35">
      <c r="A155" s="18">
        <v>153</v>
      </c>
      <c r="B155" s="16" t="s">
        <v>528</v>
      </c>
      <c r="C155" s="16" t="s">
        <v>529</v>
      </c>
      <c r="D155" s="16" t="s">
        <v>530</v>
      </c>
      <c r="E155" s="16" t="s">
        <v>531</v>
      </c>
      <c r="F155" s="18" t="s">
        <v>532</v>
      </c>
      <c r="G155" s="16" t="s">
        <v>619</v>
      </c>
      <c r="H155" s="25" t="s">
        <v>56</v>
      </c>
      <c r="I155" s="25" t="s">
        <v>797</v>
      </c>
      <c r="J155" s="18" t="s">
        <v>541</v>
      </c>
      <c r="K155" s="16" t="s">
        <v>798</v>
      </c>
      <c r="L155" s="16" t="s">
        <v>537</v>
      </c>
      <c r="M155" s="16" t="s">
        <v>113</v>
      </c>
      <c r="N155" s="34">
        <v>4610047717</v>
      </c>
      <c r="O155" s="16">
        <v>4900049369</v>
      </c>
      <c r="P155" s="26">
        <v>7</v>
      </c>
      <c r="Q155" s="2">
        <f t="shared" si="68"/>
        <v>5131914.0828900002</v>
      </c>
      <c r="R155" s="3">
        <v>733130.58327000006</v>
      </c>
      <c r="S155" s="2">
        <v>3590.3</v>
      </c>
      <c r="T155" s="2">
        <v>5983.83</v>
      </c>
      <c r="U155" s="1">
        <v>2289.5</v>
      </c>
      <c r="V155" s="1">
        <v>2410</v>
      </c>
      <c r="W155" s="16">
        <v>8643.33</v>
      </c>
      <c r="X155" s="16">
        <v>18</v>
      </c>
      <c r="Y155" s="16">
        <v>18</v>
      </c>
      <c r="Z155" s="16">
        <v>0</v>
      </c>
      <c r="AA155" s="16">
        <v>0</v>
      </c>
      <c r="AB155" s="16">
        <v>0</v>
      </c>
      <c r="AC155" s="26">
        <v>7</v>
      </c>
      <c r="AD155" s="2">
        <f t="shared" si="49"/>
        <v>452377.8</v>
      </c>
      <c r="AE155" s="16">
        <f t="shared" si="50"/>
        <v>0</v>
      </c>
      <c r="AF155" s="27">
        <f t="shared" si="51"/>
        <v>288477</v>
      </c>
      <c r="AG155" s="27">
        <f t="shared" si="52"/>
        <v>0</v>
      </c>
      <c r="AH155" s="28">
        <f t="shared" si="53"/>
        <v>0</v>
      </c>
      <c r="AI155" s="16">
        <f t="shared" si="54"/>
        <v>126</v>
      </c>
      <c r="AJ155" s="16">
        <f t="shared" si="55"/>
        <v>0</v>
      </c>
      <c r="AK155" s="16">
        <f t="shared" si="56"/>
        <v>126</v>
      </c>
      <c r="AL155" s="16">
        <f t="shared" si="57"/>
        <v>0</v>
      </c>
      <c r="AM155" s="16">
        <f t="shared" si="58"/>
        <v>0</v>
      </c>
      <c r="AN155" s="6">
        <f t="shared" si="59"/>
        <v>740854.8</v>
      </c>
      <c r="AO155" s="2">
        <f t="shared" si="60"/>
        <v>5872768.88289</v>
      </c>
      <c r="AP155" s="12">
        <f t="shared" si="61"/>
        <v>3.7218819726515758E-3</v>
      </c>
      <c r="AQ155" s="2">
        <f t="shared" si="62"/>
        <v>176183.0664867</v>
      </c>
      <c r="AR155" s="30">
        <v>0</v>
      </c>
      <c r="AS155" s="30">
        <v>0</v>
      </c>
      <c r="AT155" s="12">
        <v>4.0000000000000001E-3</v>
      </c>
      <c r="AU155" s="2">
        <f t="shared" si="63"/>
        <v>189348.36491999999</v>
      </c>
      <c r="AV155" s="2">
        <f t="shared" si="64"/>
        <v>6062117.2478099996</v>
      </c>
      <c r="AW155" s="2">
        <f t="shared" si="65"/>
        <v>14785.651823926828</v>
      </c>
      <c r="BC155" s="21">
        <f t="shared" si="66"/>
        <v>866016.74968714279</v>
      </c>
      <c r="BD155" s="21">
        <f t="shared" si="67"/>
        <v>2112.2359748466897</v>
      </c>
      <c r="BE155" s="21">
        <f t="shared" si="70"/>
        <v>8747.643936233766</v>
      </c>
      <c r="BF155" s="22">
        <f t="shared" si="71"/>
        <v>21.335716917643332</v>
      </c>
    </row>
    <row r="156" spans="1:58" s="7" customFormat="1" x14ac:dyDescent="0.35">
      <c r="A156" s="18">
        <v>154</v>
      </c>
      <c r="B156" s="16" t="s">
        <v>528</v>
      </c>
      <c r="C156" s="16" t="s">
        <v>529</v>
      </c>
      <c r="D156" s="16" t="s">
        <v>530</v>
      </c>
      <c r="E156" s="16" t="s">
        <v>531</v>
      </c>
      <c r="F156" s="18" t="s">
        <v>532</v>
      </c>
      <c r="G156" s="16" t="s">
        <v>619</v>
      </c>
      <c r="H156" s="25" t="s">
        <v>799</v>
      </c>
      <c r="I156" s="25" t="s">
        <v>76</v>
      </c>
      <c r="J156" s="18" t="s">
        <v>541</v>
      </c>
      <c r="K156" s="16" t="s">
        <v>798</v>
      </c>
      <c r="L156" s="16" t="s">
        <v>537</v>
      </c>
      <c r="M156" s="16" t="s">
        <v>113</v>
      </c>
      <c r="N156" s="34">
        <v>4610047717</v>
      </c>
      <c r="O156" s="16">
        <v>4900049369</v>
      </c>
      <c r="P156" s="26">
        <v>7</v>
      </c>
      <c r="Q156" s="2">
        <f t="shared" si="68"/>
        <v>5131914.0828900002</v>
      </c>
      <c r="R156" s="3">
        <v>733130.58327000006</v>
      </c>
      <c r="S156" s="2">
        <v>3590.3</v>
      </c>
      <c r="T156" s="2">
        <v>5983.83</v>
      </c>
      <c r="U156" s="1">
        <v>2289.5</v>
      </c>
      <c r="V156" s="1">
        <v>2410</v>
      </c>
      <c r="W156" s="16">
        <v>8643.33</v>
      </c>
      <c r="X156" s="16">
        <v>18</v>
      </c>
      <c r="Y156" s="16">
        <v>18</v>
      </c>
      <c r="Z156" s="16">
        <v>0</v>
      </c>
      <c r="AA156" s="16">
        <v>0</v>
      </c>
      <c r="AB156" s="16">
        <v>0</v>
      </c>
      <c r="AC156" s="26">
        <v>7</v>
      </c>
      <c r="AD156" s="2">
        <f t="shared" si="49"/>
        <v>452377.8</v>
      </c>
      <c r="AE156" s="16">
        <f t="shared" si="50"/>
        <v>0</v>
      </c>
      <c r="AF156" s="27">
        <f t="shared" si="51"/>
        <v>288477</v>
      </c>
      <c r="AG156" s="27">
        <f t="shared" si="52"/>
        <v>0</v>
      </c>
      <c r="AH156" s="28">
        <f t="shared" si="53"/>
        <v>0</v>
      </c>
      <c r="AI156" s="16">
        <f t="shared" si="54"/>
        <v>126</v>
      </c>
      <c r="AJ156" s="16">
        <f t="shared" si="55"/>
        <v>0</v>
      </c>
      <c r="AK156" s="16">
        <f t="shared" si="56"/>
        <v>126</v>
      </c>
      <c r="AL156" s="16">
        <f t="shared" si="57"/>
        <v>0</v>
      </c>
      <c r="AM156" s="16">
        <f t="shared" si="58"/>
        <v>0</v>
      </c>
      <c r="AN156" s="6">
        <f t="shared" si="59"/>
        <v>740854.8</v>
      </c>
      <c r="AO156" s="2">
        <f t="shared" si="60"/>
        <v>5872768.88289</v>
      </c>
      <c r="AP156" s="12">
        <f t="shared" si="61"/>
        <v>3.7218819726515758E-3</v>
      </c>
      <c r="AQ156" s="2">
        <f t="shared" si="62"/>
        <v>176183.0664867</v>
      </c>
      <c r="AR156" s="30">
        <v>0</v>
      </c>
      <c r="AS156" s="30">
        <v>0</v>
      </c>
      <c r="AT156" s="12">
        <v>4.0000000000000001E-3</v>
      </c>
      <c r="AU156" s="2">
        <f t="shared" si="63"/>
        <v>189348.36491999999</v>
      </c>
      <c r="AV156" s="2">
        <f t="shared" si="64"/>
        <v>6062117.2478099996</v>
      </c>
      <c r="AW156" s="2">
        <f t="shared" si="65"/>
        <v>14785.651823926828</v>
      </c>
      <c r="BC156" s="21">
        <f t="shared" si="66"/>
        <v>866016.74968714279</v>
      </c>
      <c r="BD156" s="21">
        <f t="shared" si="67"/>
        <v>2112.2359748466897</v>
      </c>
      <c r="BE156" s="21">
        <f t="shared" si="70"/>
        <v>8747.643936233766</v>
      </c>
      <c r="BF156" s="22">
        <f t="shared" si="71"/>
        <v>21.335716917643332</v>
      </c>
    </row>
    <row r="157" spans="1:58" s="7" customFormat="1" x14ac:dyDescent="0.35">
      <c r="A157" s="18">
        <v>155</v>
      </c>
      <c r="B157" s="16" t="s">
        <v>528</v>
      </c>
      <c r="C157" s="16" t="s">
        <v>529</v>
      </c>
      <c r="D157" s="16" t="s">
        <v>530</v>
      </c>
      <c r="E157" s="16" t="s">
        <v>531</v>
      </c>
      <c r="F157" s="18" t="s">
        <v>532</v>
      </c>
      <c r="G157" s="16" t="s">
        <v>619</v>
      </c>
      <c r="H157" s="25" t="s">
        <v>800</v>
      </c>
      <c r="I157" s="25" t="s">
        <v>801</v>
      </c>
      <c r="J157" s="18" t="s">
        <v>541</v>
      </c>
      <c r="K157" s="16" t="s">
        <v>798</v>
      </c>
      <c r="L157" s="16" t="s">
        <v>537</v>
      </c>
      <c r="M157" s="16" t="s">
        <v>113</v>
      </c>
      <c r="N157" s="34">
        <v>4610047717</v>
      </c>
      <c r="O157" s="16">
        <v>4900049369</v>
      </c>
      <c r="P157" s="26">
        <v>7</v>
      </c>
      <c r="Q157" s="2">
        <f t="shared" si="68"/>
        <v>5131914.0828900002</v>
      </c>
      <c r="R157" s="3">
        <v>733130.58327000006</v>
      </c>
      <c r="S157" s="2">
        <v>3590.3</v>
      </c>
      <c r="T157" s="2">
        <v>5983.83</v>
      </c>
      <c r="U157" s="1">
        <v>2289.5</v>
      </c>
      <c r="V157" s="1">
        <v>2410</v>
      </c>
      <c r="W157" s="16">
        <v>8643.33</v>
      </c>
      <c r="X157" s="16">
        <v>18</v>
      </c>
      <c r="Y157" s="16">
        <v>18</v>
      </c>
      <c r="Z157" s="16">
        <v>0</v>
      </c>
      <c r="AA157" s="16">
        <v>0</v>
      </c>
      <c r="AB157" s="16">
        <v>0</v>
      </c>
      <c r="AC157" s="26">
        <v>7</v>
      </c>
      <c r="AD157" s="2">
        <f t="shared" si="49"/>
        <v>452377.8</v>
      </c>
      <c r="AE157" s="16">
        <f t="shared" si="50"/>
        <v>0</v>
      </c>
      <c r="AF157" s="27">
        <f t="shared" si="51"/>
        <v>288477</v>
      </c>
      <c r="AG157" s="27">
        <f t="shared" si="52"/>
        <v>0</v>
      </c>
      <c r="AH157" s="28">
        <f t="shared" si="53"/>
        <v>0</v>
      </c>
      <c r="AI157" s="16">
        <f t="shared" si="54"/>
        <v>126</v>
      </c>
      <c r="AJ157" s="16">
        <f t="shared" si="55"/>
        <v>0</v>
      </c>
      <c r="AK157" s="16">
        <f t="shared" si="56"/>
        <v>126</v>
      </c>
      <c r="AL157" s="16">
        <f t="shared" si="57"/>
        <v>0</v>
      </c>
      <c r="AM157" s="16">
        <f t="shared" si="58"/>
        <v>0</v>
      </c>
      <c r="AN157" s="6">
        <f t="shared" si="59"/>
        <v>740854.8</v>
      </c>
      <c r="AO157" s="2">
        <f t="shared" si="60"/>
        <v>5872768.88289</v>
      </c>
      <c r="AP157" s="12">
        <f t="shared" si="61"/>
        <v>3.7218819726515758E-3</v>
      </c>
      <c r="AQ157" s="2">
        <f t="shared" si="62"/>
        <v>176183.0664867</v>
      </c>
      <c r="AR157" s="30">
        <v>0</v>
      </c>
      <c r="AS157" s="30">
        <v>0</v>
      </c>
      <c r="AT157" s="12">
        <v>4.0000000000000001E-3</v>
      </c>
      <c r="AU157" s="2">
        <f t="shared" si="63"/>
        <v>189348.36491999999</v>
      </c>
      <c r="AV157" s="2">
        <f t="shared" si="64"/>
        <v>6062117.2478099996</v>
      </c>
      <c r="AW157" s="2">
        <f t="shared" si="65"/>
        <v>14785.651823926828</v>
      </c>
      <c r="BC157" s="21">
        <f t="shared" si="66"/>
        <v>866016.74968714279</v>
      </c>
      <c r="BD157" s="21">
        <f t="shared" si="67"/>
        <v>2112.2359748466897</v>
      </c>
      <c r="BE157" s="21">
        <f t="shared" si="70"/>
        <v>8747.643936233766</v>
      </c>
      <c r="BF157" s="22">
        <f t="shared" si="71"/>
        <v>21.335716917643332</v>
      </c>
    </row>
    <row r="158" spans="1:58" s="9" customFormat="1" x14ac:dyDescent="0.35">
      <c r="A158" s="18">
        <v>156</v>
      </c>
      <c r="B158" s="16" t="s">
        <v>528</v>
      </c>
      <c r="C158" s="16" t="s">
        <v>529</v>
      </c>
      <c r="D158" s="16" t="s">
        <v>530</v>
      </c>
      <c r="E158" s="16" t="s">
        <v>531</v>
      </c>
      <c r="F158" s="18" t="s">
        <v>532</v>
      </c>
      <c r="G158" s="16" t="s">
        <v>619</v>
      </c>
      <c r="H158" s="25" t="s">
        <v>802</v>
      </c>
      <c r="I158" s="25" t="s">
        <v>803</v>
      </c>
      <c r="J158" s="18" t="s">
        <v>541</v>
      </c>
      <c r="K158" s="16" t="s">
        <v>798</v>
      </c>
      <c r="L158" s="16" t="s">
        <v>537</v>
      </c>
      <c r="M158" s="16" t="s">
        <v>113</v>
      </c>
      <c r="N158" s="34">
        <v>4610047717</v>
      </c>
      <c r="O158" s="16">
        <v>4900049369</v>
      </c>
      <c r="P158" s="26">
        <v>7</v>
      </c>
      <c r="Q158" s="2">
        <f t="shared" si="68"/>
        <v>5131914.0828900002</v>
      </c>
      <c r="R158" s="3">
        <v>733130.58327000006</v>
      </c>
      <c r="S158" s="2">
        <v>3590.3</v>
      </c>
      <c r="T158" s="2">
        <v>5983.83</v>
      </c>
      <c r="U158" s="1">
        <v>2289.5</v>
      </c>
      <c r="V158" s="1">
        <v>2410</v>
      </c>
      <c r="W158" s="16">
        <v>8643.33</v>
      </c>
      <c r="X158" s="16">
        <v>18</v>
      </c>
      <c r="Y158" s="16">
        <v>18</v>
      </c>
      <c r="Z158" s="16">
        <v>0</v>
      </c>
      <c r="AA158" s="16">
        <v>0</v>
      </c>
      <c r="AB158" s="16">
        <v>0</v>
      </c>
      <c r="AC158" s="26">
        <v>7</v>
      </c>
      <c r="AD158" s="2">
        <f t="shared" si="49"/>
        <v>452377.8</v>
      </c>
      <c r="AE158" s="16">
        <f t="shared" si="50"/>
        <v>0</v>
      </c>
      <c r="AF158" s="27">
        <f t="shared" si="51"/>
        <v>288477</v>
      </c>
      <c r="AG158" s="27">
        <f t="shared" si="52"/>
        <v>0</v>
      </c>
      <c r="AH158" s="28">
        <f t="shared" si="53"/>
        <v>0</v>
      </c>
      <c r="AI158" s="16">
        <f t="shared" si="54"/>
        <v>126</v>
      </c>
      <c r="AJ158" s="16">
        <f t="shared" si="55"/>
        <v>0</v>
      </c>
      <c r="AK158" s="16">
        <f t="shared" si="56"/>
        <v>126</v>
      </c>
      <c r="AL158" s="16">
        <f t="shared" si="57"/>
        <v>0</v>
      </c>
      <c r="AM158" s="16">
        <f t="shared" si="58"/>
        <v>0</v>
      </c>
      <c r="AN158" s="6">
        <f t="shared" si="59"/>
        <v>740854.8</v>
      </c>
      <c r="AO158" s="2">
        <f t="shared" si="60"/>
        <v>5872768.88289</v>
      </c>
      <c r="AP158" s="12">
        <f t="shared" si="61"/>
        <v>3.7218819726515758E-3</v>
      </c>
      <c r="AQ158" s="2">
        <f t="shared" si="62"/>
        <v>176183.0664867</v>
      </c>
      <c r="AR158" s="30">
        <v>0</v>
      </c>
      <c r="AS158" s="30">
        <v>0</v>
      </c>
      <c r="AT158" s="12">
        <v>4.0000000000000001E-3</v>
      </c>
      <c r="AU158" s="2">
        <f t="shared" si="63"/>
        <v>189348.36491999999</v>
      </c>
      <c r="AV158" s="2">
        <f t="shared" si="64"/>
        <v>6062117.2478099996</v>
      </c>
      <c r="AW158" s="2">
        <f t="shared" si="65"/>
        <v>14785.651823926828</v>
      </c>
      <c r="BC158" s="21">
        <f t="shared" si="66"/>
        <v>866016.74968714279</v>
      </c>
      <c r="BD158" s="21">
        <f t="shared" si="67"/>
        <v>2112.2359748466897</v>
      </c>
      <c r="BE158" s="21">
        <f t="shared" si="70"/>
        <v>8747.643936233766</v>
      </c>
      <c r="BF158" s="22">
        <f t="shared" si="71"/>
        <v>21.335716917643332</v>
      </c>
    </row>
    <row r="159" spans="1:58" s="7" customFormat="1" x14ac:dyDescent="0.35">
      <c r="A159" s="18">
        <v>157</v>
      </c>
      <c r="B159" s="16" t="s">
        <v>528</v>
      </c>
      <c r="C159" s="16" t="s">
        <v>529</v>
      </c>
      <c r="D159" s="16" t="s">
        <v>530</v>
      </c>
      <c r="E159" s="16" t="s">
        <v>531</v>
      </c>
      <c r="F159" s="18" t="s">
        <v>532</v>
      </c>
      <c r="G159" s="16" t="s">
        <v>619</v>
      </c>
      <c r="H159" s="25" t="s">
        <v>804</v>
      </c>
      <c r="I159" s="25" t="s">
        <v>805</v>
      </c>
      <c r="J159" s="18" t="s">
        <v>541</v>
      </c>
      <c r="K159" s="16" t="s">
        <v>33</v>
      </c>
      <c r="L159" s="16" t="s">
        <v>537</v>
      </c>
      <c r="M159" s="16" t="s">
        <v>113</v>
      </c>
      <c r="N159" s="34">
        <v>4610047717</v>
      </c>
      <c r="O159" s="16">
        <v>4900049369</v>
      </c>
      <c r="P159" s="26">
        <v>7</v>
      </c>
      <c r="Q159" s="2">
        <f t="shared" si="68"/>
        <v>5919302.445559999</v>
      </c>
      <c r="R159" s="3">
        <v>845614.63507999992</v>
      </c>
      <c r="S159" s="2">
        <v>3590.3</v>
      </c>
      <c r="T159" s="2">
        <v>5983.83</v>
      </c>
      <c r="U159" s="1">
        <v>2289.5</v>
      </c>
      <c r="V159" s="1">
        <v>2410</v>
      </c>
      <c r="W159" s="16">
        <v>8643.33</v>
      </c>
      <c r="X159" s="16">
        <v>18</v>
      </c>
      <c r="Y159" s="16">
        <v>18</v>
      </c>
      <c r="Z159" s="16">
        <v>0</v>
      </c>
      <c r="AA159" s="16">
        <v>0</v>
      </c>
      <c r="AB159" s="16">
        <v>0</v>
      </c>
      <c r="AC159" s="26">
        <v>7</v>
      </c>
      <c r="AD159" s="2">
        <f t="shared" si="49"/>
        <v>452377.8</v>
      </c>
      <c r="AE159" s="16">
        <f t="shared" si="50"/>
        <v>0</v>
      </c>
      <c r="AF159" s="27">
        <f t="shared" si="51"/>
        <v>288477</v>
      </c>
      <c r="AG159" s="27">
        <f t="shared" si="52"/>
        <v>0</v>
      </c>
      <c r="AH159" s="28">
        <f t="shared" si="53"/>
        <v>0</v>
      </c>
      <c r="AI159" s="16">
        <f t="shared" si="54"/>
        <v>126</v>
      </c>
      <c r="AJ159" s="16">
        <f t="shared" si="55"/>
        <v>0</v>
      </c>
      <c r="AK159" s="16">
        <f t="shared" si="56"/>
        <v>126</v>
      </c>
      <c r="AL159" s="16">
        <f t="shared" si="57"/>
        <v>0</v>
      </c>
      <c r="AM159" s="16">
        <f t="shared" si="58"/>
        <v>0</v>
      </c>
      <c r="AN159" s="6">
        <f t="shared" si="59"/>
        <v>740854.8</v>
      </c>
      <c r="AO159" s="2">
        <f t="shared" si="60"/>
        <v>6660157.2455599988</v>
      </c>
      <c r="AP159" s="12">
        <f t="shared" si="61"/>
        <v>4.2208913174659373E-3</v>
      </c>
      <c r="AQ159" s="2">
        <f t="shared" si="62"/>
        <v>199804.71736679995</v>
      </c>
      <c r="AR159" s="30">
        <v>0</v>
      </c>
      <c r="AS159" s="30">
        <v>0</v>
      </c>
      <c r="AT159" s="12">
        <v>4.0000000000000001E-3</v>
      </c>
      <c r="AU159" s="2">
        <f t="shared" si="63"/>
        <v>189348.36491999999</v>
      </c>
      <c r="AV159" s="2">
        <f t="shared" si="64"/>
        <v>6849505.6104799984</v>
      </c>
      <c r="AW159" s="2">
        <f t="shared" si="65"/>
        <v>16706.111245073167</v>
      </c>
      <c r="BC159" s="21">
        <f t="shared" si="66"/>
        <v>978500.80149714265</v>
      </c>
      <c r="BD159" s="21">
        <f t="shared" si="67"/>
        <v>2386.5873207247382</v>
      </c>
      <c r="BE159" s="21">
        <f t="shared" si="70"/>
        <v>9883.8464797691176</v>
      </c>
      <c r="BF159" s="22">
        <f t="shared" si="71"/>
        <v>24.106942633583216</v>
      </c>
    </row>
    <row r="160" spans="1:58" s="7" customFormat="1" x14ac:dyDescent="0.35">
      <c r="A160" s="18">
        <v>158</v>
      </c>
      <c r="B160" s="16" t="s">
        <v>528</v>
      </c>
      <c r="C160" s="16" t="s">
        <v>529</v>
      </c>
      <c r="D160" s="16" t="s">
        <v>530</v>
      </c>
      <c r="E160" s="16" t="s">
        <v>531</v>
      </c>
      <c r="F160" s="18" t="s">
        <v>532</v>
      </c>
      <c r="G160" s="16" t="s">
        <v>619</v>
      </c>
      <c r="H160" s="25" t="s">
        <v>806</v>
      </c>
      <c r="I160" s="25" t="s">
        <v>807</v>
      </c>
      <c r="J160" s="18" t="s">
        <v>541</v>
      </c>
      <c r="K160" s="16" t="s">
        <v>112</v>
      </c>
      <c r="L160" s="16" t="s">
        <v>537</v>
      </c>
      <c r="M160" s="16" t="s">
        <v>538</v>
      </c>
      <c r="N160" s="16">
        <v>4610047669</v>
      </c>
      <c r="O160" s="16">
        <v>4900049377</v>
      </c>
      <c r="P160" s="26">
        <v>7</v>
      </c>
      <c r="Q160" s="2">
        <f t="shared" si="68"/>
        <v>5132075.0828900002</v>
      </c>
      <c r="R160" s="3">
        <v>733153.58327000006</v>
      </c>
      <c r="S160" s="2">
        <v>3590.3</v>
      </c>
      <c r="T160" s="2">
        <v>5983.83</v>
      </c>
      <c r="U160" s="1">
        <v>2289.5</v>
      </c>
      <c r="V160" s="1">
        <v>2410</v>
      </c>
      <c r="W160" s="16">
        <v>8643.33</v>
      </c>
      <c r="X160" s="16">
        <v>18</v>
      </c>
      <c r="Y160" s="16">
        <v>18</v>
      </c>
      <c r="Z160" s="16">
        <v>0</v>
      </c>
      <c r="AA160" s="16">
        <v>0</v>
      </c>
      <c r="AB160" s="16">
        <v>0</v>
      </c>
      <c r="AC160" s="26">
        <v>7</v>
      </c>
      <c r="AD160" s="2">
        <f t="shared" si="49"/>
        <v>452377.8</v>
      </c>
      <c r="AE160" s="16">
        <f t="shared" si="50"/>
        <v>0</v>
      </c>
      <c r="AF160" s="27">
        <f t="shared" si="51"/>
        <v>288477</v>
      </c>
      <c r="AG160" s="27">
        <f t="shared" si="52"/>
        <v>0</v>
      </c>
      <c r="AH160" s="28">
        <f t="shared" si="53"/>
        <v>0</v>
      </c>
      <c r="AI160" s="16">
        <f t="shared" si="54"/>
        <v>126</v>
      </c>
      <c r="AJ160" s="16">
        <f t="shared" si="55"/>
        <v>0</v>
      </c>
      <c r="AK160" s="16">
        <f t="shared" si="56"/>
        <v>126</v>
      </c>
      <c r="AL160" s="16">
        <f t="shared" si="57"/>
        <v>0</v>
      </c>
      <c r="AM160" s="16">
        <f t="shared" si="58"/>
        <v>0</v>
      </c>
      <c r="AN160" s="6">
        <f t="shared" si="59"/>
        <v>740854.8</v>
      </c>
      <c r="AO160" s="2">
        <f t="shared" si="60"/>
        <v>5872929.88289</v>
      </c>
      <c r="AP160" s="12">
        <f t="shared" si="61"/>
        <v>3.7219840068043828E-3</v>
      </c>
      <c r="AQ160" s="2">
        <f t="shared" si="62"/>
        <v>176187.89648669999</v>
      </c>
      <c r="AR160" s="30">
        <v>0</v>
      </c>
      <c r="AS160" s="30">
        <v>0</v>
      </c>
      <c r="AT160" s="12">
        <v>4.0000000000000001E-3</v>
      </c>
      <c r="AU160" s="2">
        <f t="shared" si="63"/>
        <v>189348.36491999999</v>
      </c>
      <c r="AV160" s="2">
        <f t="shared" si="64"/>
        <v>6062278.2478099996</v>
      </c>
      <c r="AW160" s="2">
        <f t="shared" si="65"/>
        <v>14786.044506853657</v>
      </c>
      <c r="BC160" s="21">
        <f t="shared" si="66"/>
        <v>866039.74968714279</v>
      </c>
      <c r="BD160" s="21">
        <f t="shared" si="67"/>
        <v>2112.2920724076653</v>
      </c>
      <c r="BE160" s="21">
        <f t="shared" si="70"/>
        <v>8747.8762594660893</v>
      </c>
      <c r="BF160" s="22">
        <f t="shared" si="71"/>
        <v>21.336283559673387</v>
      </c>
    </row>
    <row r="161" spans="1:58" s="7" customFormat="1" x14ac:dyDescent="0.35">
      <c r="A161" s="18">
        <v>159</v>
      </c>
      <c r="B161" s="16" t="s">
        <v>528</v>
      </c>
      <c r="C161" s="16" t="s">
        <v>579</v>
      </c>
      <c r="D161" s="16" t="s">
        <v>530</v>
      </c>
      <c r="E161" s="16" t="s">
        <v>531</v>
      </c>
      <c r="F161" s="18" t="s">
        <v>553</v>
      </c>
      <c r="G161" s="16" t="s">
        <v>580</v>
      </c>
      <c r="H161" s="25" t="s">
        <v>704</v>
      </c>
      <c r="I161" s="25" t="s">
        <v>808</v>
      </c>
      <c r="J161" s="18" t="s">
        <v>541</v>
      </c>
      <c r="K161" s="16" t="s">
        <v>112</v>
      </c>
      <c r="L161" s="16" t="s">
        <v>583</v>
      </c>
      <c r="M161" s="16" t="s">
        <v>113</v>
      </c>
      <c r="N161" s="34">
        <v>4610047717</v>
      </c>
      <c r="O161" s="16">
        <v>4900049368</v>
      </c>
      <c r="P161" s="26">
        <v>7</v>
      </c>
      <c r="Q161" s="2">
        <f t="shared" si="68"/>
        <v>5132075.0828900002</v>
      </c>
      <c r="R161" s="3">
        <v>733153.58327000006</v>
      </c>
      <c r="S161" s="2">
        <v>3590.3</v>
      </c>
      <c r="T161" s="2">
        <v>5983.83</v>
      </c>
      <c r="U161" s="1">
        <v>2289.5</v>
      </c>
      <c r="V161" s="1">
        <v>2410</v>
      </c>
      <c r="W161" s="16">
        <v>8643.33</v>
      </c>
      <c r="X161" s="16">
        <v>0</v>
      </c>
      <c r="Y161" s="16">
        <v>18</v>
      </c>
      <c r="Z161" s="16">
        <v>18</v>
      </c>
      <c r="AA161" s="16">
        <v>0</v>
      </c>
      <c r="AB161" s="16">
        <v>0</v>
      </c>
      <c r="AC161" s="26">
        <v>7</v>
      </c>
      <c r="AD161" s="2">
        <f t="shared" si="49"/>
        <v>0</v>
      </c>
      <c r="AE161" s="16">
        <f t="shared" si="50"/>
        <v>753962.58000000007</v>
      </c>
      <c r="AF161" s="27">
        <f t="shared" si="51"/>
        <v>288477</v>
      </c>
      <c r="AG161" s="27">
        <f t="shared" si="52"/>
        <v>0</v>
      </c>
      <c r="AH161" s="28">
        <f t="shared" si="53"/>
        <v>0</v>
      </c>
      <c r="AI161" s="16">
        <f t="shared" si="54"/>
        <v>0</v>
      </c>
      <c r="AJ161" s="16">
        <f t="shared" si="55"/>
        <v>126</v>
      </c>
      <c r="AK161" s="16">
        <f t="shared" si="56"/>
        <v>126</v>
      </c>
      <c r="AL161" s="16">
        <f t="shared" si="57"/>
        <v>0</v>
      </c>
      <c r="AM161" s="16">
        <f t="shared" si="58"/>
        <v>0</v>
      </c>
      <c r="AN161" s="6">
        <f t="shared" si="59"/>
        <v>1042439.5800000001</v>
      </c>
      <c r="AO161" s="2">
        <f t="shared" si="60"/>
        <v>6174514.6628900003</v>
      </c>
      <c r="AP161" s="12">
        <f t="shared" si="61"/>
        <v>3.9131141156663763E-3</v>
      </c>
      <c r="AQ161" s="2">
        <f t="shared" si="62"/>
        <v>185235.43988670001</v>
      </c>
      <c r="AR161" s="30">
        <f t="shared" ref="AR161:AR162" si="73">$BA$2</f>
        <v>100000</v>
      </c>
      <c r="AS161" s="30">
        <v>0</v>
      </c>
      <c r="AT161" s="12">
        <v>4.0000000000000001E-3</v>
      </c>
      <c r="AU161" s="2">
        <f t="shared" si="63"/>
        <v>189348.36491999999</v>
      </c>
      <c r="AV161" s="2">
        <f t="shared" si="64"/>
        <v>6463863.0278099999</v>
      </c>
      <c r="AW161" s="2">
        <f t="shared" si="65"/>
        <v>15765.519580024389</v>
      </c>
      <c r="BC161" s="21">
        <f t="shared" si="66"/>
        <v>923409.00397285714</v>
      </c>
      <c r="BD161" s="21">
        <f t="shared" si="67"/>
        <v>2252.2170828606272</v>
      </c>
      <c r="BE161" s="21">
        <f t="shared" si="70"/>
        <v>9327.3636764935072</v>
      </c>
      <c r="BF161" s="22">
        <f t="shared" si="71"/>
        <v>22.749667503642701</v>
      </c>
    </row>
    <row r="162" spans="1:58" s="9" customFormat="1" x14ac:dyDescent="0.35">
      <c r="A162" s="18">
        <v>160</v>
      </c>
      <c r="B162" s="16" t="s">
        <v>528</v>
      </c>
      <c r="C162" s="16" t="s">
        <v>579</v>
      </c>
      <c r="D162" s="16" t="s">
        <v>530</v>
      </c>
      <c r="E162" s="16" t="s">
        <v>531</v>
      </c>
      <c r="F162" s="18" t="s">
        <v>553</v>
      </c>
      <c r="G162" s="16" t="s">
        <v>580</v>
      </c>
      <c r="H162" s="25" t="s">
        <v>809</v>
      </c>
      <c r="I162" s="25" t="s">
        <v>121</v>
      </c>
      <c r="J162" s="18" t="s">
        <v>541</v>
      </c>
      <c r="K162" s="16" t="s">
        <v>112</v>
      </c>
      <c r="L162" s="16" t="s">
        <v>583</v>
      </c>
      <c r="M162" s="16" t="s">
        <v>113</v>
      </c>
      <c r="N162" s="34">
        <v>4610047717</v>
      </c>
      <c r="O162" s="16">
        <v>4900049368</v>
      </c>
      <c r="P162" s="26">
        <v>7</v>
      </c>
      <c r="Q162" s="2">
        <f t="shared" si="68"/>
        <v>5132075.0828900002</v>
      </c>
      <c r="R162" s="3">
        <v>733153.58327000006</v>
      </c>
      <c r="S162" s="2">
        <v>3590.3</v>
      </c>
      <c r="T162" s="2">
        <v>5983.83</v>
      </c>
      <c r="U162" s="1">
        <v>2289.5</v>
      </c>
      <c r="V162" s="1">
        <v>2410</v>
      </c>
      <c r="W162" s="16">
        <v>8643.33</v>
      </c>
      <c r="X162" s="16">
        <v>0</v>
      </c>
      <c r="Y162" s="16">
        <v>18</v>
      </c>
      <c r="Z162" s="16">
        <v>18</v>
      </c>
      <c r="AA162" s="16">
        <v>0</v>
      </c>
      <c r="AB162" s="16">
        <v>0</v>
      </c>
      <c r="AC162" s="26">
        <v>7</v>
      </c>
      <c r="AD162" s="2">
        <f t="shared" si="49"/>
        <v>0</v>
      </c>
      <c r="AE162" s="16">
        <f t="shared" si="50"/>
        <v>753962.58000000007</v>
      </c>
      <c r="AF162" s="27">
        <f t="shared" si="51"/>
        <v>288477</v>
      </c>
      <c r="AG162" s="27">
        <f t="shared" si="52"/>
        <v>0</v>
      </c>
      <c r="AH162" s="28">
        <f t="shared" si="53"/>
        <v>0</v>
      </c>
      <c r="AI162" s="16">
        <f t="shared" si="54"/>
        <v>0</v>
      </c>
      <c r="AJ162" s="16">
        <f t="shared" si="55"/>
        <v>126</v>
      </c>
      <c r="AK162" s="16">
        <f t="shared" si="56"/>
        <v>126</v>
      </c>
      <c r="AL162" s="16">
        <f t="shared" si="57"/>
        <v>0</v>
      </c>
      <c r="AM162" s="16">
        <f t="shared" si="58"/>
        <v>0</v>
      </c>
      <c r="AN162" s="6">
        <f t="shared" si="59"/>
        <v>1042439.5800000001</v>
      </c>
      <c r="AO162" s="2">
        <f t="shared" si="60"/>
        <v>6174514.6628900003</v>
      </c>
      <c r="AP162" s="12">
        <f t="shared" si="61"/>
        <v>3.9131141156663763E-3</v>
      </c>
      <c r="AQ162" s="2">
        <f t="shared" si="62"/>
        <v>185235.43988670001</v>
      </c>
      <c r="AR162" s="30">
        <f t="shared" si="73"/>
        <v>100000</v>
      </c>
      <c r="AS162" s="30">
        <v>0</v>
      </c>
      <c r="AT162" s="12">
        <v>4.0000000000000001E-3</v>
      </c>
      <c r="AU162" s="2">
        <f t="shared" si="63"/>
        <v>189348.36491999999</v>
      </c>
      <c r="AV162" s="2">
        <f t="shared" si="64"/>
        <v>6463863.0278099999</v>
      </c>
      <c r="AW162" s="2">
        <f t="shared" si="65"/>
        <v>15765.519580024389</v>
      </c>
      <c r="BC162" s="21">
        <f t="shared" si="66"/>
        <v>923409.00397285714</v>
      </c>
      <c r="BD162" s="21">
        <f t="shared" si="67"/>
        <v>2252.2170828606272</v>
      </c>
      <c r="BE162" s="21">
        <f t="shared" si="70"/>
        <v>9327.3636764935072</v>
      </c>
      <c r="BF162" s="22">
        <f t="shared" si="71"/>
        <v>22.749667503642701</v>
      </c>
    </row>
    <row r="163" spans="1:58" s="7" customFormat="1" x14ac:dyDescent="0.35">
      <c r="A163" s="18">
        <v>161</v>
      </c>
      <c r="B163" s="16" t="s">
        <v>528</v>
      </c>
      <c r="C163" s="16" t="s">
        <v>529</v>
      </c>
      <c r="D163" s="16" t="s">
        <v>530</v>
      </c>
      <c r="E163" s="16" t="s">
        <v>531</v>
      </c>
      <c r="F163" s="18" t="s">
        <v>532</v>
      </c>
      <c r="G163" s="16" t="s">
        <v>619</v>
      </c>
      <c r="H163" s="25" t="s">
        <v>810</v>
      </c>
      <c r="I163" s="25" t="s">
        <v>73</v>
      </c>
      <c r="J163" s="18" t="s">
        <v>541</v>
      </c>
      <c r="K163" s="16" t="s">
        <v>490</v>
      </c>
      <c r="L163" s="16" t="s">
        <v>811</v>
      </c>
      <c r="M163" s="16" t="s">
        <v>538</v>
      </c>
      <c r="N163" s="16">
        <v>4610047669</v>
      </c>
      <c r="O163" s="16">
        <v>4900049377</v>
      </c>
      <c r="P163" s="26">
        <v>7</v>
      </c>
      <c r="Q163" s="2">
        <f t="shared" si="68"/>
        <v>5131536.0828900002</v>
      </c>
      <c r="R163" s="3">
        <v>733076.58327000006</v>
      </c>
      <c r="S163" s="2">
        <v>3590.3</v>
      </c>
      <c r="T163" s="2">
        <v>5983.83</v>
      </c>
      <c r="U163" s="1">
        <v>2289.5</v>
      </c>
      <c r="V163" s="1">
        <v>2410</v>
      </c>
      <c r="W163" s="16">
        <v>8643.33</v>
      </c>
      <c r="X163" s="16">
        <v>18</v>
      </c>
      <c r="Y163" s="16">
        <v>18</v>
      </c>
      <c r="Z163" s="16">
        <v>0</v>
      </c>
      <c r="AA163" s="16">
        <v>0</v>
      </c>
      <c r="AB163" s="16">
        <v>0</v>
      </c>
      <c r="AC163" s="26">
        <v>7</v>
      </c>
      <c r="AD163" s="2">
        <f t="shared" si="49"/>
        <v>452377.8</v>
      </c>
      <c r="AE163" s="16">
        <f t="shared" si="50"/>
        <v>0</v>
      </c>
      <c r="AF163" s="27">
        <f t="shared" si="51"/>
        <v>288477</v>
      </c>
      <c r="AG163" s="27">
        <f t="shared" si="52"/>
        <v>0</v>
      </c>
      <c r="AH163" s="28">
        <f t="shared" si="53"/>
        <v>0</v>
      </c>
      <c r="AI163" s="16">
        <f t="shared" si="54"/>
        <v>126</v>
      </c>
      <c r="AJ163" s="16">
        <f t="shared" si="55"/>
        <v>0</v>
      </c>
      <c r="AK163" s="16">
        <f t="shared" si="56"/>
        <v>126</v>
      </c>
      <c r="AL163" s="16">
        <f t="shared" si="57"/>
        <v>0</v>
      </c>
      <c r="AM163" s="16">
        <f t="shared" si="58"/>
        <v>0</v>
      </c>
      <c r="AN163" s="6">
        <f t="shared" si="59"/>
        <v>740854.8</v>
      </c>
      <c r="AO163" s="2">
        <f t="shared" si="60"/>
        <v>5872390.88289</v>
      </c>
      <c r="AP163" s="12">
        <f t="shared" si="61"/>
        <v>3.7216424142058552E-3</v>
      </c>
      <c r="AQ163" s="2">
        <f t="shared" si="62"/>
        <v>176171.7264867</v>
      </c>
      <c r="AR163" s="30">
        <v>0</v>
      </c>
      <c r="AS163" s="30">
        <v>0</v>
      </c>
      <c r="AT163" s="12">
        <v>4.0000000000000001E-3</v>
      </c>
      <c r="AU163" s="2">
        <f t="shared" si="63"/>
        <v>189348.36491999999</v>
      </c>
      <c r="AV163" s="2">
        <f t="shared" si="64"/>
        <v>6061739.2478099996</v>
      </c>
      <c r="AW163" s="2">
        <f t="shared" si="65"/>
        <v>14784.729872707316</v>
      </c>
      <c r="BC163" s="21">
        <f t="shared" si="66"/>
        <v>865962.74968714279</v>
      </c>
      <c r="BD163" s="21">
        <f t="shared" si="67"/>
        <v>2112.1042675296167</v>
      </c>
      <c r="BE163" s="21">
        <f t="shared" si="70"/>
        <v>8747.0984816883119</v>
      </c>
      <c r="BF163" s="22">
        <f t="shared" si="71"/>
        <v>21.3343865407032</v>
      </c>
    </row>
    <row r="164" spans="1:58" s="7" customFormat="1" x14ac:dyDescent="0.35">
      <c r="A164" s="18">
        <v>162</v>
      </c>
      <c r="B164" s="16" t="s">
        <v>528</v>
      </c>
      <c r="C164" s="16" t="s">
        <v>812</v>
      </c>
      <c r="D164" s="16" t="s">
        <v>530</v>
      </c>
      <c r="E164" s="16" t="s">
        <v>531</v>
      </c>
      <c r="F164" s="18" t="s">
        <v>532</v>
      </c>
      <c r="G164" s="31" t="s">
        <v>533</v>
      </c>
      <c r="H164" s="25" t="s">
        <v>813</v>
      </c>
      <c r="I164" s="25" t="s">
        <v>814</v>
      </c>
      <c r="J164" s="18" t="s">
        <v>536</v>
      </c>
      <c r="K164" s="16" t="s">
        <v>490</v>
      </c>
      <c r="L164" s="16" t="s">
        <v>812</v>
      </c>
      <c r="M164" s="16" t="s">
        <v>538</v>
      </c>
      <c r="N164" s="16">
        <v>4610047669</v>
      </c>
      <c r="O164" s="16">
        <v>4900049377</v>
      </c>
      <c r="P164" s="26">
        <v>7</v>
      </c>
      <c r="Q164" s="2">
        <f t="shared" si="68"/>
        <v>5131536.0828900002</v>
      </c>
      <c r="R164" s="3">
        <v>733076.58327000006</v>
      </c>
      <c r="S164" s="2">
        <v>3590.3</v>
      </c>
      <c r="T164" s="2">
        <v>5983.83</v>
      </c>
      <c r="U164" s="1">
        <v>2289.5</v>
      </c>
      <c r="V164" s="1">
        <v>2410</v>
      </c>
      <c r="W164" s="16">
        <v>8643.33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26">
        <v>7</v>
      </c>
      <c r="AD164" s="2">
        <f t="shared" si="49"/>
        <v>0</v>
      </c>
      <c r="AE164" s="16">
        <f t="shared" si="50"/>
        <v>0</v>
      </c>
      <c r="AF164" s="27">
        <f t="shared" si="51"/>
        <v>0</v>
      </c>
      <c r="AG164" s="27">
        <f t="shared" si="52"/>
        <v>0</v>
      </c>
      <c r="AH164" s="28">
        <f t="shared" si="53"/>
        <v>0</v>
      </c>
      <c r="AI164" s="16">
        <f t="shared" si="54"/>
        <v>0</v>
      </c>
      <c r="AJ164" s="16">
        <f t="shared" si="55"/>
        <v>0</v>
      </c>
      <c r="AK164" s="16">
        <f t="shared" si="56"/>
        <v>0</v>
      </c>
      <c r="AL164" s="16">
        <f t="shared" si="57"/>
        <v>0</v>
      </c>
      <c r="AM164" s="16">
        <f t="shared" si="58"/>
        <v>0</v>
      </c>
      <c r="AN164" s="6">
        <f t="shared" si="59"/>
        <v>0</v>
      </c>
      <c r="AO164" s="2">
        <f t="shared" si="60"/>
        <v>5131536.0828900002</v>
      </c>
      <c r="AP164" s="12">
        <f t="shared" si="61"/>
        <v>3.2521238311562393E-3</v>
      </c>
      <c r="AQ164" s="2">
        <f t="shared" si="62"/>
        <v>153946.0824867</v>
      </c>
      <c r="AR164" s="30">
        <v>0</v>
      </c>
      <c r="AS164" s="30">
        <v>0</v>
      </c>
      <c r="AT164" s="12">
        <v>3.0000000000000001E-3</v>
      </c>
      <c r="AU164" s="2">
        <f t="shared" si="63"/>
        <v>142011.27369</v>
      </c>
      <c r="AV164" s="2">
        <f t="shared" si="64"/>
        <v>5273547.3565800004</v>
      </c>
      <c r="AW164" s="2">
        <f t="shared" si="65"/>
        <v>12862.310625804879</v>
      </c>
      <c r="BC164" s="21">
        <f t="shared" si="66"/>
        <v>753363.90808285715</v>
      </c>
      <c r="BD164" s="21">
        <f t="shared" si="67"/>
        <v>1837.4729465435541</v>
      </c>
      <c r="BE164" s="21">
        <f t="shared" si="70"/>
        <v>7609.7364452813854</v>
      </c>
      <c r="BF164" s="22">
        <f t="shared" si="71"/>
        <v>18.560332793369234</v>
      </c>
    </row>
    <row r="165" spans="1:58" s="7" customFormat="1" x14ac:dyDescent="0.35">
      <c r="A165" s="18">
        <v>163</v>
      </c>
      <c r="B165" s="16" t="s">
        <v>528</v>
      </c>
      <c r="C165" s="16" t="s">
        <v>812</v>
      </c>
      <c r="D165" s="16" t="s">
        <v>530</v>
      </c>
      <c r="E165" s="16" t="s">
        <v>531</v>
      </c>
      <c r="F165" s="18" t="s">
        <v>532</v>
      </c>
      <c r="G165" s="31" t="s">
        <v>533</v>
      </c>
      <c r="H165" s="25" t="s">
        <v>815</v>
      </c>
      <c r="I165" s="25" t="s">
        <v>816</v>
      </c>
      <c r="J165" s="18" t="s">
        <v>536</v>
      </c>
      <c r="K165" s="16" t="s">
        <v>817</v>
      </c>
      <c r="L165" s="16" t="s">
        <v>812</v>
      </c>
      <c r="M165" s="16" t="s">
        <v>538</v>
      </c>
      <c r="N165" s="16">
        <v>4610047669</v>
      </c>
      <c r="O165" s="16">
        <v>4900049377</v>
      </c>
      <c r="P165" s="26">
        <v>7</v>
      </c>
      <c r="Q165" s="2">
        <f t="shared" si="68"/>
        <v>5131270.0828900002</v>
      </c>
      <c r="R165" s="3">
        <v>733038.58327000006</v>
      </c>
      <c r="S165" s="2">
        <v>3590.3</v>
      </c>
      <c r="T165" s="2">
        <v>5983.83</v>
      </c>
      <c r="U165" s="1">
        <v>2289.5</v>
      </c>
      <c r="V165" s="1">
        <v>2410</v>
      </c>
      <c r="W165" s="16">
        <v>8643.33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26">
        <v>7</v>
      </c>
      <c r="AD165" s="2">
        <f t="shared" si="49"/>
        <v>0</v>
      </c>
      <c r="AE165" s="16">
        <f t="shared" si="50"/>
        <v>0</v>
      </c>
      <c r="AF165" s="27">
        <f t="shared" si="51"/>
        <v>0</v>
      </c>
      <c r="AG165" s="27">
        <f t="shared" si="52"/>
        <v>0</v>
      </c>
      <c r="AH165" s="28">
        <f t="shared" si="53"/>
        <v>0</v>
      </c>
      <c r="AI165" s="16">
        <f t="shared" si="54"/>
        <v>0</v>
      </c>
      <c r="AJ165" s="16">
        <f t="shared" si="55"/>
        <v>0</v>
      </c>
      <c r="AK165" s="16">
        <f t="shared" si="56"/>
        <v>0</v>
      </c>
      <c r="AL165" s="16">
        <f t="shared" si="57"/>
        <v>0</v>
      </c>
      <c r="AM165" s="16">
        <f t="shared" si="58"/>
        <v>0</v>
      </c>
      <c r="AN165" s="6">
        <f t="shared" si="59"/>
        <v>0</v>
      </c>
      <c r="AO165" s="2">
        <f t="shared" si="60"/>
        <v>5131270.0828900002</v>
      </c>
      <c r="AP165" s="12">
        <f t="shared" si="61"/>
        <v>3.251955252990732E-3</v>
      </c>
      <c r="AQ165" s="2">
        <f t="shared" si="62"/>
        <v>153938.10248669999</v>
      </c>
      <c r="AR165" s="30">
        <v>0</v>
      </c>
      <c r="AS165" s="30">
        <v>0</v>
      </c>
      <c r="AT165" s="12">
        <v>3.0000000000000001E-3</v>
      </c>
      <c r="AU165" s="2">
        <f t="shared" si="63"/>
        <v>142011.27369</v>
      </c>
      <c r="AV165" s="2">
        <f t="shared" si="64"/>
        <v>5273281.3565800004</v>
      </c>
      <c r="AW165" s="2">
        <f t="shared" si="65"/>
        <v>12861.661845317074</v>
      </c>
      <c r="BC165" s="21">
        <f t="shared" si="66"/>
        <v>753325.90808285715</v>
      </c>
      <c r="BD165" s="21">
        <f t="shared" si="67"/>
        <v>1837.380263616725</v>
      </c>
      <c r="BE165" s="21">
        <f t="shared" si="70"/>
        <v>7609.352606897547</v>
      </c>
      <c r="BF165" s="22">
        <f t="shared" si="71"/>
        <v>18.559396602189143</v>
      </c>
    </row>
    <row r="166" spans="1:58" s="7" customFormat="1" ht="15" customHeight="1" x14ac:dyDescent="0.35">
      <c r="A166" s="18">
        <v>164</v>
      </c>
      <c r="B166" s="16" t="s">
        <v>528</v>
      </c>
      <c r="C166" s="16" t="s">
        <v>529</v>
      </c>
      <c r="D166" s="16" t="s">
        <v>530</v>
      </c>
      <c r="E166" s="16" t="s">
        <v>531</v>
      </c>
      <c r="F166" s="18" t="s">
        <v>532</v>
      </c>
      <c r="G166" s="16" t="s">
        <v>586</v>
      </c>
      <c r="H166" s="25" t="s">
        <v>818</v>
      </c>
      <c r="I166" s="25" t="s">
        <v>819</v>
      </c>
      <c r="J166" s="18" t="s">
        <v>541</v>
      </c>
      <c r="K166" s="16" t="s">
        <v>820</v>
      </c>
      <c r="L166" s="16" t="s">
        <v>537</v>
      </c>
      <c r="M166" s="16" t="s">
        <v>538</v>
      </c>
      <c r="N166" s="16">
        <v>4610047669</v>
      </c>
      <c r="O166" s="16">
        <v>4900049377</v>
      </c>
      <c r="P166" s="26">
        <v>7</v>
      </c>
      <c r="Q166" s="2">
        <f t="shared" si="68"/>
        <v>5131655.0828900002</v>
      </c>
      <c r="R166" s="3">
        <v>733093.58327000006</v>
      </c>
      <c r="S166" s="2">
        <v>3590.3</v>
      </c>
      <c r="T166" s="2">
        <v>5983.83</v>
      </c>
      <c r="U166" s="1">
        <v>2289.5</v>
      </c>
      <c r="V166" s="1">
        <v>2410</v>
      </c>
      <c r="W166" s="16">
        <v>8643.33</v>
      </c>
      <c r="X166" s="16">
        <v>18</v>
      </c>
      <c r="Y166" s="16">
        <v>18</v>
      </c>
      <c r="Z166" s="16">
        <v>0</v>
      </c>
      <c r="AA166" s="16"/>
      <c r="AB166" s="16">
        <v>0</v>
      </c>
      <c r="AC166" s="26">
        <v>7</v>
      </c>
      <c r="AD166" s="2">
        <f t="shared" si="49"/>
        <v>452377.8</v>
      </c>
      <c r="AE166" s="16">
        <f t="shared" si="50"/>
        <v>0</v>
      </c>
      <c r="AF166" s="27">
        <f t="shared" si="51"/>
        <v>288477</v>
      </c>
      <c r="AG166" s="27">
        <f t="shared" si="52"/>
        <v>0</v>
      </c>
      <c r="AH166" s="28">
        <f t="shared" si="53"/>
        <v>0</v>
      </c>
      <c r="AI166" s="16">
        <f t="shared" si="54"/>
        <v>126</v>
      </c>
      <c r="AJ166" s="16">
        <f t="shared" si="55"/>
        <v>0</v>
      </c>
      <c r="AK166" s="16">
        <f t="shared" si="56"/>
        <v>126</v>
      </c>
      <c r="AL166" s="16">
        <f t="shared" si="57"/>
        <v>0</v>
      </c>
      <c r="AM166" s="16">
        <f t="shared" si="58"/>
        <v>0</v>
      </c>
      <c r="AN166" s="6">
        <f t="shared" si="59"/>
        <v>740854.8</v>
      </c>
      <c r="AO166" s="2">
        <f t="shared" si="60"/>
        <v>5872509.88289</v>
      </c>
      <c r="AP166" s="12">
        <f t="shared" si="61"/>
        <v>3.7217178307535816E-3</v>
      </c>
      <c r="AQ166" s="2">
        <f t="shared" si="62"/>
        <v>176175.29648669998</v>
      </c>
      <c r="AR166" s="30">
        <v>0</v>
      </c>
      <c r="AS166" s="30">
        <v>0</v>
      </c>
      <c r="AT166" s="12">
        <v>4.0000000000000001E-3</v>
      </c>
      <c r="AU166" s="2">
        <f t="shared" si="63"/>
        <v>189348.36491999999</v>
      </c>
      <c r="AV166" s="2">
        <f t="shared" si="64"/>
        <v>6061858.2478099996</v>
      </c>
      <c r="AW166" s="2">
        <f t="shared" si="65"/>
        <v>14785.020116609756</v>
      </c>
      <c r="BC166" s="21">
        <f t="shared" si="66"/>
        <v>865979.74968714279</v>
      </c>
      <c r="BD166" s="21">
        <f t="shared" si="67"/>
        <v>2112.1457309442508</v>
      </c>
      <c r="BE166" s="21">
        <f t="shared" si="70"/>
        <v>8747.2701988600274</v>
      </c>
      <c r="BF166" s="22">
        <f t="shared" si="71"/>
        <v>21.33480536307324</v>
      </c>
    </row>
    <row r="167" spans="1:58" s="7" customFormat="1" ht="15" customHeight="1" x14ac:dyDescent="0.35">
      <c r="A167" s="18">
        <v>165</v>
      </c>
      <c r="B167" s="16" t="s">
        <v>528</v>
      </c>
      <c r="C167" s="16" t="s">
        <v>821</v>
      </c>
      <c r="D167" s="16" t="s">
        <v>530</v>
      </c>
      <c r="E167" s="16" t="s">
        <v>1759</v>
      </c>
      <c r="F167" s="18" t="s">
        <v>822</v>
      </c>
      <c r="G167" s="16" t="s">
        <v>823</v>
      </c>
      <c r="H167" s="25" t="s">
        <v>824</v>
      </c>
      <c r="I167" s="25" t="s">
        <v>59</v>
      </c>
      <c r="J167" s="18" t="s">
        <v>24</v>
      </c>
      <c r="K167" s="16" t="s">
        <v>99</v>
      </c>
      <c r="L167" s="16" t="s">
        <v>825</v>
      </c>
      <c r="M167" s="16" t="s">
        <v>235</v>
      </c>
      <c r="N167" s="16">
        <v>4610047671</v>
      </c>
      <c r="O167" s="7">
        <v>4900049381</v>
      </c>
      <c r="P167" s="26">
        <v>7</v>
      </c>
      <c r="Q167" s="2">
        <f t="shared" si="68"/>
        <v>5131487.0828900002</v>
      </c>
      <c r="R167" s="3">
        <v>733069.58327000006</v>
      </c>
      <c r="S167" s="2">
        <v>3590.3</v>
      </c>
      <c r="T167" s="2">
        <v>5983.83</v>
      </c>
      <c r="U167" s="1">
        <v>2289.5</v>
      </c>
      <c r="V167" s="1">
        <v>2410</v>
      </c>
      <c r="W167" s="16">
        <v>8643.33</v>
      </c>
      <c r="X167" s="16">
        <v>0</v>
      </c>
      <c r="Y167" s="16">
        <v>18</v>
      </c>
      <c r="Z167" s="16">
        <v>18</v>
      </c>
      <c r="AA167" s="16">
        <v>0</v>
      </c>
      <c r="AB167" s="16">
        <v>0</v>
      </c>
      <c r="AC167" s="26">
        <v>7</v>
      </c>
      <c r="AD167" s="2">
        <f t="shared" si="49"/>
        <v>0</v>
      </c>
      <c r="AE167" s="16">
        <f t="shared" si="50"/>
        <v>753962.58000000007</v>
      </c>
      <c r="AF167" s="27">
        <f t="shared" si="51"/>
        <v>288477</v>
      </c>
      <c r="AG167" s="27">
        <f t="shared" si="52"/>
        <v>0</v>
      </c>
      <c r="AH167" s="28">
        <f t="shared" si="53"/>
        <v>0</v>
      </c>
      <c r="AI167" s="16">
        <f t="shared" si="54"/>
        <v>0</v>
      </c>
      <c r="AJ167" s="16">
        <f t="shared" si="55"/>
        <v>126</v>
      </c>
      <c r="AK167" s="16">
        <f t="shared" si="56"/>
        <v>126</v>
      </c>
      <c r="AL167" s="16">
        <f t="shared" si="57"/>
        <v>0</v>
      </c>
      <c r="AM167" s="16">
        <f t="shared" si="58"/>
        <v>0</v>
      </c>
      <c r="AN167" s="6">
        <f t="shared" si="59"/>
        <v>1042439.5800000001</v>
      </c>
      <c r="AO167" s="2">
        <f t="shared" si="60"/>
        <v>6173926.6628900003</v>
      </c>
      <c r="AP167" s="12">
        <f t="shared" si="61"/>
        <v>3.9127414691952547E-3</v>
      </c>
      <c r="AQ167" s="2">
        <f t="shared" si="62"/>
        <v>185217.7998867</v>
      </c>
      <c r="AR167" s="30">
        <f t="shared" ref="AR167:AR230" si="74">$BA$2</f>
        <v>100000</v>
      </c>
      <c r="AS167" s="30">
        <v>0</v>
      </c>
      <c r="AT167" s="12">
        <v>4.0000000000000001E-3</v>
      </c>
      <c r="AU167" s="2">
        <f t="shared" si="63"/>
        <v>189348.36491999999</v>
      </c>
      <c r="AV167" s="2">
        <f t="shared" si="64"/>
        <v>6463275.0278099999</v>
      </c>
      <c r="AW167" s="2">
        <f t="shared" si="65"/>
        <v>15764.085433682927</v>
      </c>
      <c r="BC167" s="21">
        <f t="shared" si="66"/>
        <v>923325.00397285714</v>
      </c>
      <c r="BD167" s="21">
        <f t="shared" si="67"/>
        <v>2252.0122048118469</v>
      </c>
      <c r="BE167" s="21">
        <f t="shared" si="70"/>
        <v>9326.5151916450213</v>
      </c>
      <c r="BF167" s="22">
        <f t="shared" si="71"/>
        <v>22.747598028402496</v>
      </c>
    </row>
    <row r="168" spans="1:58" s="7" customFormat="1" ht="15" customHeight="1" x14ac:dyDescent="0.35">
      <c r="A168" s="18">
        <v>166</v>
      </c>
      <c r="B168" s="16" t="s">
        <v>528</v>
      </c>
      <c r="C168" s="16" t="s">
        <v>821</v>
      </c>
      <c r="D168" s="16" t="s">
        <v>530</v>
      </c>
      <c r="E168" s="16" t="s">
        <v>1759</v>
      </c>
      <c r="F168" s="18" t="s">
        <v>822</v>
      </c>
      <c r="G168" s="16" t="s">
        <v>823</v>
      </c>
      <c r="H168" s="25" t="s">
        <v>826</v>
      </c>
      <c r="I168" s="25" t="s">
        <v>827</v>
      </c>
      <c r="J168" s="18" t="s">
        <v>24</v>
      </c>
      <c r="K168" s="16" t="s">
        <v>14</v>
      </c>
      <c r="L168" s="16" t="s">
        <v>825</v>
      </c>
      <c r="M168" s="16" t="s">
        <v>235</v>
      </c>
      <c r="N168" s="16">
        <v>4610047671</v>
      </c>
      <c r="O168" s="7">
        <v>4900049381</v>
      </c>
      <c r="P168" s="26">
        <v>7</v>
      </c>
      <c r="Q168" s="2">
        <f t="shared" si="68"/>
        <v>3555462.9432000001</v>
      </c>
      <c r="R168" s="3">
        <v>507923.27760000003</v>
      </c>
      <c r="S168" s="2">
        <v>3590.3</v>
      </c>
      <c r="T168" s="2">
        <v>5983.83</v>
      </c>
      <c r="U168" s="1">
        <v>2289.5</v>
      </c>
      <c r="V168" s="1">
        <v>2410</v>
      </c>
      <c r="W168" s="16">
        <v>8643.33</v>
      </c>
      <c r="X168" s="16">
        <v>0</v>
      </c>
      <c r="Y168" s="16">
        <v>0</v>
      </c>
      <c r="Z168" s="16">
        <v>18</v>
      </c>
      <c r="AA168" s="16">
        <v>0</v>
      </c>
      <c r="AB168" s="16">
        <v>0</v>
      </c>
      <c r="AC168" s="26">
        <v>7</v>
      </c>
      <c r="AD168" s="2">
        <f t="shared" si="49"/>
        <v>0</v>
      </c>
      <c r="AE168" s="16">
        <f t="shared" si="50"/>
        <v>753962.58000000007</v>
      </c>
      <c r="AF168" s="27">
        <f t="shared" si="51"/>
        <v>0</v>
      </c>
      <c r="AG168" s="27">
        <f t="shared" si="52"/>
        <v>0</v>
      </c>
      <c r="AH168" s="28">
        <f t="shared" si="53"/>
        <v>0</v>
      </c>
      <c r="AI168" s="16">
        <f t="shared" si="54"/>
        <v>0</v>
      </c>
      <c r="AJ168" s="16">
        <f t="shared" si="55"/>
        <v>126</v>
      </c>
      <c r="AK168" s="16">
        <f t="shared" si="56"/>
        <v>0</v>
      </c>
      <c r="AL168" s="16">
        <f t="shared" si="57"/>
        <v>0</v>
      </c>
      <c r="AM168" s="16">
        <f t="shared" si="58"/>
        <v>0</v>
      </c>
      <c r="AN168" s="6">
        <f t="shared" si="59"/>
        <v>753962.58000000007</v>
      </c>
      <c r="AO168" s="2">
        <f t="shared" si="60"/>
        <v>4309425.5231999997</v>
      </c>
      <c r="AP168" s="12">
        <f t="shared" si="61"/>
        <v>2.7311092071087527E-3</v>
      </c>
      <c r="AQ168" s="2">
        <f t="shared" si="62"/>
        <v>129282.76569599999</v>
      </c>
      <c r="AR168" s="30">
        <f t="shared" si="74"/>
        <v>100000</v>
      </c>
      <c r="AS168" s="30">
        <v>0</v>
      </c>
      <c r="AT168" s="12">
        <v>3.0000000000000001E-3</v>
      </c>
      <c r="AU168" s="2">
        <f t="shared" si="63"/>
        <v>142011.27369</v>
      </c>
      <c r="AV168" s="2">
        <f t="shared" si="64"/>
        <v>4551436.7968899999</v>
      </c>
      <c r="AW168" s="2">
        <f t="shared" si="65"/>
        <v>11101.065358268292</v>
      </c>
      <c r="BC168" s="21">
        <f t="shared" si="66"/>
        <v>650205.25669857138</v>
      </c>
      <c r="BD168" s="21">
        <f t="shared" si="67"/>
        <v>1585.866479752613</v>
      </c>
      <c r="BE168" s="21">
        <f t="shared" si="70"/>
        <v>6567.7298656421353</v>
      </c>
      <c r="BF168" s="22">
        <f t="shared" si="71"/>
        <v>16.018853330834478</v>
      </c>
    </row>
    <row r="169" spans="1:58" s="7" customFormat="1" ht="15" customHeight="1" x14ac:dyDescent="0.35">
      <c r="A169" s="18">
        <v>167</v>
      </c>
      <c r="B169" s="16" t="s">
        <v>528</v>
      </c>
      <c r="C169" s="16" t="s">
        <v>821</v>
      </c>
      <c r="D169" s="16" t="s">
        <v>530</v>
      </c>
      <c r="E169" s="16" t="s">
        <v>1759</v>
      </c>
      <c r="F169" s="18" t="s">
        <v>822</v>
      </c>
      <c r="G169" s="16" t="s">
        <v>823</v>
      </c>
      <c r="H169" s="25" t="s">
        <v>1762</v>
      </c>
      <c r="I169" s="25" t="s">
        <v>1763</v>
      </c>
      <c r="J169" s="18" t="s">
        <v>24</v>
      </c>
      <c r="K169" s="16" t="s">
        <v>14</v>
      </c>
      <c r="L169" s="16" t="s">
        <v>825</v>
      </c>
      <c r="M169" s="16" t="s">
        <v>235</v>
      </c>
      <c r="N169" s="16">
        <v>4610047671</v>
      </c>
      <c r="O169" s="7">
        <v>4900049381</v>
      </c>
      <c r="P169" s="26">
        <v>7</v>
      </c>
      <c r="Q169" s="2">
        <f t="shared" si="68"/>
        <v>3555462.9432000001</v>
      </c>
      <c r="R169" s="3">
        <v>507923.27760000003</v>
      </c>
      <c r="S169" s="2">
        <v>3590.3</v>
      </c>
      <c r="T169" s="2">
        <v>5983.83</v>
      </c>
      <c r="U169" s="1">
        <v>2289.5</v>
      </c>
      <c r="V169" s="1">
        <v>2410</v>
      </c>
      <c r="W169" s="16">
        <v>8643.33</v>
      </c>
      <c r="X169" s="16">
        <v>0</v>
      </c>
      <c r="Y169" s="16">
        <v>0</v>
      </c>
      <c r="Z169" s="16">
        <v>18</v>
      </c>
      <c r="AA169" s="16">
        <v>0</v>
      </c>
      <c r="AB169" s="16">
        <v>0</v>
      </c>
      <c r="AC169" s="26">
        <v>7</v>
      </c>
      <c r="AD169" s="2">
        <f t="shared" si="49"/>
        <v>0</v>
      </c>
      <c r="AE169" s="16">
        <f t="shared" si="50"/>
        <v>753962.58000000007</v>
      </c>
      <c r="AF169" s="27">
        <f t="shared" si="51"/>
        <v>0</v>
      </c>
      <c r="AG169" s="27">
        <f t="shared" si="52"/>
        <v>0</v>
      </c>
      <c r="AH169" s="28">
        <f t="shared" si="53"/>
        <v>0</v>
      </c>
      <c r="AI169" s="16">
        <f t="shared" si="54"/>
        <v>0</v>
      </c>
      <c r="AJ169" s="16">
        <f t="shared" si="55"/>
        <v>126</v>
      </c>
      <c r="AK169" s="16">
        <f t="shared" si="56"/>
        <v>0</v>
      </c>
      <c r="AL169" s="16">
        <f t="shared" si="57"/>
        <v>0</v>
      </c>
      <c r="AM169" s="16">
        <f t="shared" si="58"/>
        <v>0</v>
      </c>
      <c r="AN169" s="6">
        <f t="shared" si="59"/>
        <v>753962.58000000007</v>
      </c>
      <c r="AO169" s="2">
        <f t="shared" si="60"/>
        <v>4309425.5231999997</v>
      </c>
      <c r="AP169" s="12">
        <f t="shared" si="61"/>
        <v>2.7311092071087527E-3</v>
      </c>
      <c r="AQ169" s="2">
        <f t="shared" si="62"/>
        <v>129282.76569599999</v>
      </c>
      <c r="AR169" s="30">
        <f t="shared" si="74"/>
        <v>100000</v>
      </c>
      <c r="AS169" s="30">
        <v>0</v>
      </c>
      <c r="AT169" s="12">
        <v>3.0000000000000001E-3</v>
      </c>
      <c r="AU169" s="2">
        <f t="shared" si="63"/>
        <v>142011.27369</v>
      </c>
      <c r="AV169" s="2">
        <f t="shared" si="64"/>
        <v>4551436.7968899999</v>
      </c>
      <c r="AW169" s="2">
        <f t="shared" si="65"/>
        <v>11101.065358268292</v>
      </c>
      <c r="BC169" s="21">
        <f t="shared" si="66"/>
        <v>650205.25669857138</v>
      </c>
      <c r="BD169" s="21">
        <f t="shared" si="67"/>
        <v>1585.866479752613</v>
      </c>
      <c r="BE169" s="21">
        <f t="shared" si="70"/>
        <v>6567.7298656421353</v>
      </c>
      <c r="BF169" s="22">
        <f t="shared" si="71"/>
        <v>16.018853330834478</v>
      </c>
    </row>
    <row r="170" spans="1:58" s="7" customFormat="1" ht="15" customHeight="1" x14ac:dyDescent="0.35">
      <c r="A170" s="18">
        <v>168</v>
      </c>
      <c r="B170" s="16" t="s">
        <v>528</v>
      </c>
      <c r="C170" s="16" t="s">
        <v>821</v>
      </c>
      <c r="D170" s="16" t="s">
        <v>530</v>
      </c>
      <c r="E170" s="16" t="s">
        <v>1759</v>
      </c>
      <c r="F170" s="18" t="s">
        <v>822</v>
      </c>
      <c r="G170" s="16" t="s">
        <v>823</v>
      </c>
      <c r="H170" s="25" t="s">
        <v>828</v>
      </c>
      <c r="I170" s="25" t="s">
        <v>829</v>
      </c>
      <c r="J170" s="18" t="s">
        <v>24</v>
      </c>
      <c r="K170" s="16" t="s">
        <v>98</v>
      </c>
      <c r="L170" s="16" t="s">
        <v>825</v>
      </c>
      <c r="M170" s="16" t="s">
        <v>235</v>
      </c>
      <c r="N170" s="16">
        <v>4610047671</v>
      </c>
      <c r="O170" s="7">
        <v>4900049381</v>
      </c>
      <c r="P170" s="26">
        <v>7</v>
      </c>
      <c r="Q170" s="2">
        <f t="shared" si="68"/>
        <v>3555742.9432000001</v>
      </c>
      <c r="R170" s="3">
        <v>507963.27760000003</v>
      </c>
      <c r="S170" s="2">
        <v>3590.3</v>
      </c>
      <c r="T170" s="2">
        <v>5983.83</v>
      </c>
      <c r="U170" s="1">
        <v>2289.5</v>
      </c>
      <c r="V170" s="1">
        <v>2410</v>
      </c>
      <c r="W170" s="16">
        <v>8643.33</v>
      </c>
      <c r="X170" s="16">
        <v>0</v>
      </c>
      <c r="Y170" s="16">
        <v>0</v>
      </c>
      <c r="Z170" s="16">
        <v>18</v>
      </c>
      <c r="AA170" s="16">
        <v>18</v>
      </c>
      <c r="AB170" s="16">
        <v>0</v>
      </c>
      <c r="AC170" s="26">
        <v>7</v>
      </c>
      <c r="AD170" s="2">
        <f t="shared" si="49"/>
        <v>0</v>
      </c>
      <c r="AE170" s="16">
        <f t="shared" si="50"/>
        <v>753962.58000000007</v>
      </c>
      <c r="AF170" s="27">
        <f t="shared" si="51"/>
        <v>0</v>
      </c>
      <c r="AG170" s="27">
        <f t="shared" si="52"/>
        <v>303660</v>
      </c>
      <c r="AH170" s="28">
        <f t="shared" si="53"/>
        <v>0</v>
      </c>
      <c r="AI170" s="16">
        <f t="shared" si="54"/>
        <v>0</v>
      </c>
      <c r="AJ170" s="16">
        <f t="shared" si="55"/>
        <v>126</v>
      </c>
      <c r="AK170" s="16">
        <f t="shared" si="56"/>
        <v>0</v>
      </c>
      <c r="AL170" s="16">
        <f t="shared" si="57"/>
        <v>126</v>
      </c>
      <c r="AM170" s="16">
        <f t="shared" si="58"/>
        <v>0</v>
      </c>
      <c r="AN170" s="6">
        <f t="shared" si="59"/>
        <v>1057622.58</v>
      </c>
      <c r="AO170" s="2">
        <f t="shared" si="60"/>
        <v>4613365.5231999997</v>
      </c>
      <c r="AP170" s="12">
        <f t="shared" si="61"/>
        <v>2.9237319425382872E-3</v>
      </c>
      <c r="AQ170" s="2">
        <f t="shared" si="62"/>
        <v>138400.965696</v>
      </c>
      <c r="AR170" s="30">
        <f t="shared" si="74"/>
        <v>100000</v>
      </c>
      <c r="AS170" s="30">
        <v>0</v>
      </c>
      <c r="AT170" s="12">
        <v>3.0000000000000001E-3</v>
      </c>
      <c r="AU170" s="2">
        <f t="shared" si="63"/>
        <v>142011.27369</v>
      </c>
      <c r="AV170" s="2">
        <f t="shared" si="64"/>
        <v>4855376.7968899999</v>
      </c>
      <c r="AW170" s="2">
        <f t="shared" si="65"/>
        <v>11842.382431439024</v>
      </c>
      <c r="BC170" s="21">
        <f t="shared" si="66"/>
        <v>693625.25669857138</v>
      </c>
      <c r="BD170" s="21">
        <f t="shared" si="67"/>
        <v>1691.7689187770034</v>
      </c>
      <c r="BE170" s="21">
        <f t="shared" si="70"/>
        <v>7006.315724227994</v>
      </c>
      <c r="BF170" s="22">
        <f t="shared" si="71"/>
        <v>17.088574937141448</v>
      </c>
    </row>
    <row r="171" spans="1:58" s="7" customFormat="1" ht="15" customHeight="1" x14ac:dyDescent="0.35">
      <c r="A171" s="18">
        <v>169</v>
      </c>
      <c r="B171" s="16" t="s">
        <v>528</v>
      </c>
      <c r="C171" s="16" t="s">
        <v>821</v>
      </c>
      <c r="D171" s="16" t="s">
        <v>530</v>
      </c>
      <c r="E171" s="16" t="s">
        <v>1759</v>
      </c>
      <c r="F171" s="18" t="s">
        <v>822</v>
      </c>
      <c r="G171" s="16" t="s">
        <v>823</v>
      </c>
      <c r="H171" s="25" t="s">
        <v>830</v>
      </c>
      <c r="I171" s="25" t="s">
        <v>74</v>
      </c>
      <c r="J171" s="18" t="s">
        <v>24</v>
      </c>
      <c r="K171" s="16" t="s">
        <v>98</v>
      </c>
      <c r="L171" s="16" t="s">
        <v>825</v>
      </c>
      <c r="M171" s="16" t="s">
        <v>235</v>
      </c>
      <c r="N171" s="16">
        <v>4610047671</v>
      </c>
      <c r="O171" s="7">
        <v>4900049381</v>
      </c>
      <c r="P171" s="26">
        <v>7</v>
      </c>
      <c r="Q171" s="2">
        <f t="shared" si="68"/>
        <v>3555742.9432000001</v>
      </c>
      <c r="R171" s="3">
        <v>507963.27760000003</v>
      </c>
      <c r="S171" s="2">
        <v>3590.3</v>
      </c>
      <c r="T171" s="2">
        <v>5983.83</v>
      </c>
      <c r="U171" s="1">
        <v>2289.5</v>
      </c>
      <c r="V171" s="1">
        <v>2410</v>
      </c>
      <c r="W171" s="16">
        <v>8643.33</v>
      </c>
      <c r="X171" s="16">
        <v>0</v>
      </c>
      <c r="Y171" s="16">
        <v>0</v>
      </c>
      <c r="Z171" s="16">
        <v>18</v>
      </c>
      <c r="AA171" s="16">
        <v>18</v>
      </c>
      <c r="AB171" s="16">
        <v>0</v>
      </c>
      <c r="AC171" s="26">
        <v>7</v>
      </c>
      <c r="AD171" s="2">
        <f t="shared" si="49"/>
        <v>0</v>
      </c>
      <c r="AE171" s="16">
        <f t="shared" si="50"/>
        <v>753962.58000000007</v>
      </c>
      <c r="AF171" s="27">
        <f t="shared" si="51"/>
        <v>0</v>
      </c>
      <c r="AG171" s="27">
        <f t="shared" si="52"/>
        <v>303660</v>
      </c>
      <c r="AH171" s="28">
        <f t="shared" si="53"/>
        <v>0</v>
      </c>
      <c r="AI171" s="16">
        <f t="shared" si="54"/>
        <v>0</v>
      </c>
      <c r="AJ171" s="16">
        <f t="shared" si="55"/>
        <v>126</v>
      </c>
      <c r="AK171" s="16">
        <f t="shared" si="56"/>
        <v>0</v>
      </c>
      <c r="AL171" s="16">
        <f t="shared" si="57"/>
        <v>126</v>
      </c>
      <c r="AM171" s="16">
        <f t="shared" si="58"/>
        <v>0</v>
      </c>
      <c r="AN171" s="6">
        <f t="shared" si="59"/>
        <v>1057622.58</v>
      </c>
      <c r="AO171" s="2">
        <f t="shared" si="60"/>
        <v>4613365.5231999997</v>
      </c>
      <c r="AP171" s="12">
        <f t="shared" si="61"/>
        <v>2.9237319425382872E-3</v>
      </c>
      <c r="AQ171" s="2">
        <f t="shared" si="62"/>
        <v>138400.965696</v>
      </c>
      <c r="AR171" s="30">
        <f t="shared" si="74"/>
        <v>100000</v>
      </c>
      <c r="AS171" s="30">
        <v>0</v>
      </c>
      <c r="AT171" s="12">
        <v>3.0000000000000001E-3</v>
      </c>
      <c r="AU171" s="2">
        <f t="shared" si="63"/>
        <v>142011.27369</v>
      </c>
      <c r="AV171" s="2">
        <f t="shared" si="64"/>
        <v>4855376.7968899999</v>
      </c>
      <c r="AW171" s="2">
        <f t="shared" si="65"/>
        <v>11842.382431439024</v>
      </c>
      <c r="BC171" s="21">
        <f t="shared" si="66"/>
        <v>693625.25669857138</v>
      </c>
      <c r="BD171" s="21">
        <f t="shared" si="67"/>
        <v>1691.7689187770034</v>
      </c>
      <c r="BE171" s="21">
        <f t="shared" si="70"/>
        <v>7006.315724227994</v>
      </c>
      <c r="BF171" s="22">
        <f t="shared" si="71"/>
        <v>17.088574937141448</v>
      </c>
    </row>
    <row r="172" spans="1:58" s="7" customFormat="1" ht="15" customHeight="1" x14ac:dyDescent="0.35">
      <c r="A172" s="18">
        <v>170</v>
      </c>
      <c r="B172" s="16" t="s">
        <v>528</v>
      </c>
      <c r="C172" s="16" t="s">
        <v>821</v>
      </c>
      <c r="D172" s="16" t="s">
        <v>530</v>
      </c>
      <c r="E172" s="16" t="s">
        <v>1759</v>
      </c>
      <c r="F172" s="18" t="s">
        <v>822</v>
      </c>
      <c r="G172" s="16" t="s">
        <v>823</v>
      </c>
      <c r="H172" s="25" t="s">
        <v>831</v>
      </c>
      <c r="I172" s="25" t="s">
        <v>832</v>
      </c>
      <c r="J172" s="18" t="s">
        <v>24</v>
      </c>
      <c r="K172" s="16" t="s">
        <v>99</v>
      </c>
      <c r="L172" s="16" t="s">
        <v>825</v>
      </c>
      <c r="M172" s="16" t="s">
        <v>235</v>
      </c>
      <c r="N172" s="16">
        <v>4610047671</v>
      </c>
      <c r="O172" s="7">
        <v>4900049381</v>
      </c>
      <c r="P172" s="26">
        <v>7</v>
      </c>
      <c r="Q172" s="2">
        <f t="shared" si="68"/>
        <v>5131487.0828900002</v>
      </c>
      <c r="R172" s="3">
        <v>733069.58327000006</v>
      </c>
      <c r="S172" s="2">
        <v>3590.3</v>
      </c>
      <c r="T172" s="2">
        <v>5983.83</v>
      </c>
      <c r="U172" s="1">
        <v>2289.5</v>
      </c>
      <c r="V172" s="1">
        <v>2410</v>
      </c>
      <c r="W172" s="16">
        <v>8643.33</v>
      </c>
      <c r="X172" s="16">
        <v>0</v>
      </c>
      <c r="Y172" s="16">
        <v>18</v>
      </c>
      <c r="Z172" s="16">
        <v>18</v>
      </c>
      <c r="AA172" s="16">
        <v>0</v>
      </c>
      <c r="AB172" s="16">
        <v>0</v>
      </c>
      <c r="AC172" s="26">
        <v>7</v>
      </c>
      <c r="AD172" s="2">
        <f t="shared" si="49"/>
        <v>0</v>
      </c>
      <c r="AE172" s="16">
        <f t="shared" si="50"/>
        <v>753962.58000000007</v>
      </c>
      <c r="AF172" s="27">
        <f t="shared" si="51"/>
        <v>288477</v>
      </c>
      <c r="AG172" s="27">
        <f t="shared" si="52"/>
        <v>0</v>
      </c>
      <c r="AH172" s="28">
        <f t="shared" si="53"/>
        <v>0</v>
      </c>
      <c r="AI172" s="16">
        <f t="shared" si="54"/>
        <v>0</v>
      </c>
      <c r="AJ172" s="16">
        <f t="shared" si="55"/>
        <v>126</v>
      </c>
      <c r="AK172" s="16">
        <f t="shared" si="56"/>
        <v>126</v>
      </c>
      <c r="AL172" s="16">
        <f t="shared" si="57"/>
        <v>0</v>
      </c>
      <c r="AM172" s="16">
        <f t="shared" si="58"/>
        <v>0</v>
      </c>
      <c r="AN172" s="6">
        <f t="shared" si="59"/>
        <v>1042439.5800000001</v>
      </c>
      <c r="AO172" s="2">
        <f t="shared" si="60"/>
        <v>6173926.6628900003</v>
      </c>
      <c r="AP172" s="12">
        <f t="shared" si="61"/>
        <v>3.9127414691952547E-3</v>
      </c>
      <c r="AQ172" s="2">
        <f t="shared" si="62"/>
        <v>185217.7998867</v>
      </c>
      <c r="AR172" s="30">
        <f t="shared" si="74"/>
        <v>100000</v>
      </c>
      <c r="AS172" s="30">
        <v>0</v>
      </c>
      <c r="AT172" s="12">
        <v>4.0000000000000001E-3</v>
      </c>
      <c r="AU172" s="2">
        <f t="shared" si="63"/>
        <v>189348.36491999999</v>
      </c>
      <c r="AV172" s="2">
        <f t="shared" si="64"/>
        <v>6463275.0278099999</v>
      </c>
      <c r="AW172" s="2">
        <f t="shared" si="65"/>
        <v>15764.085433682927</v>
      </c>
      <c r="BC172" s="21">
        <f t="shared" si="66"/>
        <v>923325.00397285714</v>
      </c>
      <c r="BD172" s="21">
        <f t="shared" si="67"/>
        <v>2252.0122048118469</v>
      </c>
      <c r="BE172" s="21">
        <f t="shared" si="70"/>
        <v>9326.5151916450213</v>
      </c>
      <c r="BF172" s="22">
        <f t="shared" si="71"/>
        <v>22.747598028402496</v>
      </c>
    </row>
    <row r="173" spans="1:58" s="7" customFormat="1" ht="15" customHeight="1" x14ac:dyDescent="0.35">
      <c r="A173" s="18">
        <v>171</v>
      </c>
      <c r="B173" s="16" t="s">
        <v>528</v>
      </c>
      <c r="C173" s="16" t="s">
        <v>821</v>
      </c>
      <c r="D173" s="16" t="s">
        <v>530</v>
      </c>
      <c r="E173" s="16" t="s">
        <v>1759</v>
      </c>
      <c r="F173" s="18" t="s">
        <v>822</v>
      </c>
      <c r="G173" s="16" t="s">
        <v>833</v>
      </c>
      <c r="H173" s="25" t="s">
        <v>834</v>
      </c>
      <c r="I173" s="25" t="s">
        <v>73</v>
      </c>
      <c r="J173" s="18" t="s">
        <v>24</v>
      </c>
      <c r="K173" s="16" t="s">
        <v>708</v>
      </c>
      <c r="L173" s="16" t="s">
        <v>825</v>
      </c>
      <c r="M173" s="16" t="s">
        <v>235</v>
      </c>
      <c r="N173" s="16">
        <v>4610047671</v>
      </c>
      <c r="O173" s="7">
        <v>4900049381</v>
      </c>
      <c r="P173" s="26">
        <v>7</v>
      </c>
      <c r="Q173" s="2">
        <f t="shared" si="68"/>
        <v>3555518.9432000001</v>
      </c>
      <c r="R173" s="3">
        <v>507931.27760000003</v>
      </c>
      <c r="S173" s="2">
        <v>3590.3</v>
      </c>
      <c r="T173" s="2">
        <v>5983.83</v>
      </c>
      <c r="U173" s="1">
        <v>2289.5</v>
      </c>
      <c r="V173" s="1">
        <v>2410</v>
      </c>
      <c r="W173" s="16">
        <v>8643.33</v>
      </c>
      <c r="X173" s="16">
        <v>0</v>
      </c>
      <c r="Y173" s="16">
        <v>0</v>
      </c>
      <c r="Z173" s="16">
        <v>18</v>
      </c>
      <c r="AA173" s="16">
        <v>0</v>
      </c>
      <c r="AB173" s="16">
        <v>0</v>
      </c>
      <c r="AC173" s="26">
        <v>7</v>
      </c>
      <c r="AD173" s="2">
        <f t="shared" si="49"/>
        <v>0</v>
      </c>
      <c r="AE173" s="16">
        <f t="shared" si="50"/>
        <v>753962.58000000007</v>
      </c>
      <c r="AF173" s="27">
        <f t="shared" si="51"/>
        <v>0</v>
      </c>
      <c r="AG173" s="27">
        <f t="shared" si="52"/>
        <v>0</v>
      </c>
      <c r="AH173" s="28">
        <f t="shared" si="53"/>
        <v>0</v>
      </c>
      <c r="AI173" s="16">
        <f t="shared" si="54"/>
        <v>0</v>
      </c>
      <c r="AJ173" s="16">
        <f t="shared" si="55"/>
        <v>126</v>
      </c>
      <c r="AK173" s="16">
        <f t="shared" si="56"/>
        <v>0</v>
      </c>
      <c r="AL173" s="16">
        <f t="shared" si="57"/>
        <v>0</v>
      </c>
      <c r="AM173" s="16">
        <f t="shared" si="58"/>
        <v>0</v>
      </c>
      <c r="AN173" s="6">
        <f t="shared" si="59"/>
        <v>753962.58000000007</v>
      </c>
      <c r="AO173" s="2">
        <f t="shared" si="60"/>
        <v>4309481.5231999997</v>
      </c>
      <c r="AP173" s="12">
        <f t="shared" si="61"/>
        <v>2.7311446972488594E-3</v>
      </c>
      <c r="AQ173" s="2">
        <f t="shared" si="62"/>
        <v>129284.44569599998</v>
      </c>
      <c r="AR173" s="30">
        <f t="shared" si="74"/>
        <v>100000</v>
      </c>
      <c r="AS173" s="30">
        <v>0</v>
      </c>
      <c r="AT173" s="12">
        <v>3.0000000000000001E-3</v>
      </c>
      <c r="AU173" s="2">
        <f t="shared" si="63"/>
        <v>142011.27369</v>
      </c>
      <c r="AV173" s="2">
        <f t="shared" si="64"/>
        <v>4551492.7968899999</v>
      </c>
      <c r="AW173" s="2">
        <f t="shared" si="65"/>
        <v>11101.201943634145</v>
      </c>
      <c r="BC173" s="21">
        <f t="shared" si="66"/>
        <v>650213.25669857138</v>
      </c>
      <c r="BD173" s="21">
        <f t="shared" si="67"/>
        <v>1585.885991947735</v>
      </c>
      <c r="BE173" s="21">
        <f t="shared" si="70"/>
        <v>6567.8106737229436</v>
      </c>
      <c r="BF173" s="22">
        <f t="shared" si="71"/>
        <v>16.019050423714496</v>
      </c>
    </row>
    <row r="174" spans="1:58" s="7" customFormat="1" ht="15" customHeight="1" x14ac:dyDescent="0.35">
      <c r="A174" s="18">
        <v>172</v>
      </c>
      <c r="B174" s="16" t="s">
        <v>528</v>
      </c>
      <c r="C174" s="16" t="s">
        <v>821</v>
      </c>
      <c r="D174" s="16" t="s">
        <v>530</v>
      </c>
      <c r="E174" s="16" t="s">
        <v>1759</v>
      </c>
      <c r="F174" s="18" t="s">
        <v>822</v>
      </c>
      <c r="G174" s="16" t="s">
        <v>823</v>
      </c>
      <c r="H174" s="25" t="s">
        <v>35</v>
      </c>
      <c r="I174" s="25" t="s">
        <v>35</v>
      </c>
      <c r="J174" s="18" t="s">
        <v>24</v>
      </c>
      <c r="K174" s="16" t="s">
        <v>16</v>
      </c>
      <c r="L174" s="16" t="s">
        <v>825</v>
      </c>
      <c r="M174" s="16" t="s">
        <v>235</v>
      </c>
      <c r="N174" s="16">
        <v>4610047671</v>
      </c>
      <c r="O174" s="7">
        <v>4900049381</v>
      </c>
      <c r="P174" s="26">
        <v>7</v>
      </c>
      <c r="Q174" s="2">
        <f t="shared" si="68"/>
        <v>3555504.9432000001</v>
      </c>
      <c r="R174" s="3">
        <v>507929.27760000003</v>
      </c>
      <c r="S174" s="2">
        <v>3590.3</v>
      </c>
      <c r="T174" s="2">
        <v>5983.83</v>
      </c>
      <c r="U174" s="1">
        <v>2289.5</v>
      </c>
      <c r="V174" s="1">
        <v>2410</v>
      </c>
      <c r="W174" s="16">
        <v>8643.33</v>
      </c>
      <c r="X174" s="16">
        <v>0</v>
      </c>
      <c r="Y174" s="16">
        <v>0</v>
      </c>
      <c r="Z174" s="16">
        <v>18</v>
      </c>
      <c r="AA174" s="16">
        <v>0</v>
      </c>
      <c r="AB174" s="16">
        <v>0</v>
      </c>
      <c r="AC174" s="26">
        <v>7</v>
      </c>
      <c r="AD174" s="2">
        <f t="shared" si="49"/>
        <v>0</v>
      </c>
      <c r="AE174" s="16">
        <f t="shared" si="50"/>
        <v>753962.58000000007</v>
      </c>
      <c r="AF174" s="27">
        <f t="shared" si="51"/>
        <v>0</v>
      </c>
      <c r="AG174" s="27">
        <f t="shared" si="52"/>
        <v>0</v>
      </c>
      <c r="AH174" s="28">
        <f t="shared" si="53"/>
        <v>0</v>
      </c>
      <c r="AI174" s="16">
        <f t="shared" si="54"/>
        <v>0</v>
      </c>
      <c r="AJ174" s="16">
        <f t="shared" si="55"/>
        <v>126</v>
      </c>
      <c r="AK174" s="16">
        <f t="shared" si="56"/>
        <v>0</v>
      </c>
      <c r="AL174" s="16">
        <f t="shared" si="57"/>
        <v>0</v>
      </c>
      <c r="AM174" s="16">
        <f t="shared" si="58"/>
        <v>0</v>
      </c>
      <c r="AN174" s="6">
        <f t="shared" si="59"/>
        <v>753962.58000000007</v>
      </c>
      <c r="AO174" s="2">
        <f t="shared" si="60"/>
        <v>4309467.5231999997</v>
      </c>
      <c r="AP174" s="12">
        <f t="shared" si="61"/>
        <v>2.7311358247138328E-3</v>
      </c>
      <c r="AQ174" s="2">
        <f t="shared" si="62"/>
        <v>129284.02569599998</v>
      </c>
      <c r="AR174" s="30">
        <f t="shared" si="74"/>
        <v>100000</v>
      </c>
      <c r="AS174" s="30">
        <v>0</v>
      </c>
      <c r="AT174" s="12">
        <v>3.0000000000000001E-3</v>
      </c>
      <c r="AU174" s="2">
        <f t="shared" si="63"/>
        <v>142011.27369</v>
      </c>
      <c r="AV174" s="2">
        <f t="shared" si="64"/>
        <v>4551478.7968899999</v>
      </c>
      <c r="AW174" s="2">
        <f t="shared" si="65"/>
        <v>11101.167797292683</v>
      </c>
      <c r="BC174" s="21">
        <f t="shared" si="66"/>
        <v>650211.25669857138</v>
      </c>
      <c r="BD174" s="21">
        <f t="shared" si="67"/>
        <v>1585.8811138989547</v>
      </c>
      <c r="BE174" s="21">
        <f t="shared" si="70"/>
        <v>6567.7904717027413</v>
      </c>
      <c r="BF174" s="22">
        <f t="shared" si="71"/>
        <v>16.019001150494493</v>
      </c>
    </row>
    <row r="175" spans="1:58" s="7" customFormat="1" ht="15" customHeight="1" x14ac:dyDescent="0.35">
      <c r="A175" s="18">
        <v>173</v>
      </c>
      <c r="B175" s="16" t="s">
        <v>528</v>
      </c>
      <c r="C175" s="16" t="s">
        <v>821</v>
      </c>
      <c r="D175" s="16" t="s">
        <v>530</v>
      </c>
      <c r="E175" s="16" t="s">
        <v>1759</v>
      </c>
      <c r="F175" s="18" t="s">
        <v>822</v>
      </c>
      <c r="G175" s="16" t="s">
        <v>823</v>
      </c>
      <c r="H175" s="25" t="s">
        <v>1764</v>
      </c>
      <c r="I175" s="25" t="s">
        <v>1765</v>
      </c>
      <c r="J175" s="18" t="s">
        <v>23</v>
      </c>
      <c r="K175" s="16" t="s">
        <v>98</v>
      </c>
      <c r="L175" s="16" t="s">
        <v>825</v>
      </c>
      <c r="M175" s="16" t="s">
        <v>235</v>
      </c>
      <c r="N175" s="16">
        <v>4610047671</v>
      </c>
      <c r="O175" s="7">
        <v>4900049381</v>
      </c>
      <c r="P175" s="26">
        <v>7</v>
      </c>
      <c r="Q175" s="2">
        <f t="shared" si="68"/>
        <v>3555742.9432000001</v>
      </c>
      <c r="R175" s="3">
        <v>507963.27760000003</v>
      </c>
      <c r="S175" s="2">
        <v>3590.3</v>
      </c>
      <c r="T175" s="2">
        <v>5983.83</v>
      </c>
      <c r="U175" s="1">
        <v>2289.5</v>
      </c>
      <c r="V175" s="1">
        <v>2410</v>
      </c>
      <c r="W175" s="16">
        <v>8643.33</v>
      </c>
      <c r="X175" s="16">
        <v>0</v>
      </c>
      <c r="Y175" s="16">
        <v>0</v>
      </c>
      <c r="Z175" s="16">
        <v>18</v>
      </c>
      <c r="AA175" s="16">
        <v>18</v>
      </c>
      <c r="AB175" s="16">
        <v>0</v>
      </c>
      <c r="AC175" s="26">
        <v>7</v>
      </c>
      <c r="AD175" s="2">
        <f t="shared" si="49"/>
        <v>0</v>
      </c>
      <c r="AE175" s="16">
        <f t="shared" si="50"/>
        <v>753962.58000000007</v>
      </c>
      <c r="AF175" s="27">
        <f t="shared" si="51"/>
        <v>0</v>
      </c>
      <c r="AG175" s="27">
        <f t="shared" si="52"/>
        <v>303660</v>
      </c>
      <c r="AH175" s="28">
        <f t="shared" si="53"/>
        <v>0</v>
      </c>
      <c r="AI175" s="16">
        <f t="shared" si="54"/>
        <v>0</v>
      </c>
      <c r="AJ175" s="16">
        <f t="shared" si="55"/>
        <v>126</v>
      </c>
      <c r="AK175" s="16">
        <f t="shared" si="56"/>
        <v>0</v>
      </c>
      <c r="AL175" s="16">
        <f t="shared" si="57"/>
        <v>126</v>
      </c>
      <c r="AM175" s="16">
        <f t="shared" si="58"/>
        <v>0</v>
      </c>
      <c r="AN175" s="6">
        <f t="shared" si="59"/>
        <v>1057622.58</v>
      </c>
      <c r="AO175" s="2">
        <f t="shared" si="60"/>
        <v>4613365.5231999997</v>
      </c>
      <c r="AP175" s="12">
        <f t="shared" si="61"/>
        <v>2.9237319425382872E-3</v>
      </c>
      <c r="AQ175" s="2">
        <f t="shared" si="62"/>
        <v>138400.965696</v>
      </c>
      <c r="AR175" s="30">
        <f t="shared" si="74"/>
        <v>100000</v>
      </c>
      <c r="AS175" s="30">
        <v>0</v>
      </c>
      <c r="AT175" s="12">
        <v>3.0000000000000001E-3</v>
      </c>
      <c r="AU175" s="2">
        <f t="shared" si="63"/>
        <v>142011.27369</v>
      </c>
      <c r="AV175" s="2">
        <f t="shared" si="64"/>
        <v>4855376.7968899999</v>
      </c>
      <c r="AW175" s="2">
        <f t="shared" si="65"/>
        <v>11842.382431439024</v>
      </c>
      <c r="BC175" s="21">
        <f t="shared" si="66"/>
        <v>693625.25669857138</v>
      </c>
      <c r="BD175" s="21">
        <f t="shared" si="67"/>
        <v>1691.7689187770034</v>
      </c>
      <c r="BE175" s="21">
        <f t="shared" si="70"/>
        <v>7006.315724227994</v>
      </c>
      <c r="BF175" s="22">
        <f t="shared" si="71"/>
        <v>17.088574937141448</v>
      </c>
    </row>
    <row r="176" spans="1:58" s="7" customFormat="1" x14ac:dyDescent="0.35">
      <c r="A176" s="18">
        <v>174</v>
      </c>
      <c r="B176" s="16" t="s">
        <v>528</v>
      </c>
      <c r="C176" s="16" t="s">
        <v>821</v>
      </c>
      <c r="D176" s="16" t="s">
        <v>530</v>
      </c>
      <c r="E176" s="16" t="s">
        <v>1759</v>
      </c>
      <c r="F176" s="18" t="s">
        <v>822</v>
      </c>
      <c r="G176" s="16" t="s">
        <v>833</v>
      </c>
      <c r="H176" s="25" t="s">
        <v>835</v>
      </c>
      <c r="I176" s="25" t="s">
        <v>690</v>
      </c>
      <c r="J176" s="18" t="s">
        <v>24</v>
      </c>
      <c r="K176" s="16" t="s">
        <v>836</v>
      </c>
      <c r="L176" s="16" t="s">
        <v>825</v>
      </c>
      <c r="M176" s="16" t="s">
        <v>235</v>
      </c>
      <c r="N176" s="16">
        <v>4610047671</v>
      </c>
      <c r="O176" s="7">
        <v>4900049381</v>
      </c>
      <c r="P176" s="26">
        <v>7</v>
      </c>
      <c r="Q176" s="2">
        <f t="shared" si="68"/>
        <v>3555602.9432000001</v>
      </c>
      <c r="R176" s="3">
        <v>507943.27760000003</v>
      </c>
      <c r="S176" s="2">
        <v>3590.3</v>
      </c>
      <c r="T176" s="2">
        <v>5983.83</v>
      </c>
      <c r="U176" s="1">
        <v>2289.5</v>
      </c>
      <c r="V176" s="1">
        <v>2410</v>
      </c>
      <c r="W176" s="16">
        <v>8643.33</v>
      </c>
      <c r="X176" s="16">
        <v>0</v>
      </c>
      <c r="Y176" s="16">
        <v>0</v>
      </c>
      <c r="Z176" s="16">
        <v>18</v>
      </c>
      <c r="AA176" s="16">
        <v>18</v>
      </c>
      <c r="AB176" s="16">
        <v>0</v>
      </c>
      <c r="AC176" s="26">
        <v>7</v>
      </c>
      <c r="AD176" s="2">
        <f t="shared" si="49"/>
        <v>0</v>
      </c>
      <c r="AE176" s="16">
        <f t="shared" si="50"/>
        <v>753962.58000000007</v>
      </c>
      <c r="AF176" s="27">
        <f t="shared" si="51"/>
        <v>0</v>
      </c>
      <c r="AG176" s="27">
        <f t="shared" si="52"/>
        <v>303660</v>
      </c>
      <c r="AH176" s="28">
        <f t="shared" si="53"/>
        <v>0</v>
      </c>
      <c r="AI176" s="16">
        <f t="shared" si="54"/>
        <v>0</v>
      </c>
      <c r="AJ176" s="16">
        <f t="shared" si="55"/>
        <v>126</v>
      </c>
      <c r="AK176" s="16">
        <f t="shared" si="56"/>
        <v>0</v>
      </c>
      <c r="AL176" s="16">
        <f t="shared" si="57"/>
        <v>126</v>
      </c>
      <c r="AM176" s="16">
        <f t="shared" si="58"/>
        <v>0</v>
      </c>
      <c r="AN176" s="6">
        <f t="shared" si="59"/>
        <v>1057622.58</v>
      </c>
      <c r="AO176" s="2">
        <f t="shared" si="60"/>
        <v>4613225.5231999997</v>
      </c>
      <c r="AP176" s="12">
        <f t="shared" si="61"/>
        <v>2.9236432171880198E-3</v>
      </c>
      <c r="AQ176" s="2">
        <f t="shared" si="62"/>
        <v>138396.76569599999</v>
      </c>
      <c r="AR176" s="30">
        <f t="shared" si="74"/>
        <v>100000</v>
      </c>
      <c r="AS176" s="30">
        <v>0</v>
      </c>
      <c r="AT176" s="12">
        <v>3.0000000000000001E-3</v>
      </c>
      <c r="AU176" s="2">
        <f t="shared" si="63"/>
        <v>142011.27369</v>
      </c>
      <c r="AV176" s="2">
        <f t="shared" si="64"/>
        <v>4855236.7968899999</v>
      </c>
      <c r="AW176" s="2">
        <f t="shared" si="65"/>
        <v>11842.04096802439</v>
      </c>
      <c r="BC176" s="21">
        <f t="shared" si="66"/>
        <v>693605.25669857138</v>
      </c>
      <c r="BD176" s="21">
        <f t="shared" si="67"/>
        <v>1691.7201382891985</v>
      </c>
      <c r="BE176" s="21">
        <f t="shared" si="70"/>
        <v>7006.1137040259737</v>
      </c>
      <c r="BF176" s="22">
        <f t="shared" si="71"/>
        <v>17.088082204941401</v>
      </c>
    </row>
    <row r="177" spans="1:58" s="7" customFormat="1" x14ac:dyDescent="0.35">
      <c r="A177" s="18">
        <v>175</v>
      </c>
      <c r="B177" s="16" t="s">
        <v>528</v>
      </c>
      <c r="C177" s="16" t="s">
        <v>821</v>
      </c>
      <c r="D177" s="16" t="s">
        <v>530</v>
      </c>
      <c r="E177" s="16" t="s">
        <v>1759</v>
      </c>
      <c r="F177" s="18" t="s">
        <v>822</v>
      </c>
      <c r="G177" s="16" t="s">
        <v>823</v>
      </c>
      <c r="H177" s="25" t="s">
        <v>837</v>
      </c>
      <c r="I177" s="25" t="s">
        <v>60</v>
      </c>
      <c r="J177" s="18" t="s">
        <v>24</v>
      </c>
      <c r="K177" s="16" t="s">
        <v>14</v>
      </c>
      <c r="L177" s="16" t="s">
        <v>825</v>
      </c>
      <c r="M177" s="16" t="s">
        <v>235</v>
      </c>
      <c r="N177" s="16">
        <v>4610047671</v>
      </c>
      <c r="O177" s="7">
        <v>4900049381</v>
      </c>
      <c r="P177" s="26">
        <v>7</v>
      </c>
      <c r="Q177" s="2">
        <f t="shared" si="68"/>
        <v>3555462.9432000001</v>
      </c>
      <c r="R177" s="3">
        <v>507923.27760000003</v>
      </c>
      <c r="S177" s="2">
        <v>3590.3</v>
      </c>
      <c r="T177" s="2">
        <v>5983.83</v>
      </c>
      <c r="U177" s="1">
        <v>2289.5</v>
      </c>
      <c r="V177" s="1">
        <v>2410</v>
      </c>
      <c r="W177" s="16">
        <v>8643.33</v>
      </c>
      <c r="X177" s="16">
        <v>0</v>
      </c>
      <c r="Y177" s="16">
        <v>0</v>
      </c>
      <c r="Z177" s="16">
        <v>18</v>
      </c>
      <c r="AA177" s="16">
        <v>0</v>
      </c>
      <c r="AB177" s="16">
        <v>0</v>
      </c>
      <c r="AC177" s="26">
        <v>7</v>
      </c>
      <c r="AD177" s="2">
        <f t="shared" si="49"/>
        <v>0</v>
      </c>
      <c r="AE177" s="16">
        <f t="shared" si="50"/>
        <v>753962.58000000007</v>
      </c>
      <c r="AF177" s="27">
        <f t="shared" si="51"/>
        <v>0</v>
      </c>
      <c r="AG177" s="27">
        <f t="shared" si="52"/>
        <v>0</v>
      </c>
      <c r="AH177" s="28">
        <f t="shared" si="53"/>
        <v>0</v>
      </c>
      <c r="AI177" s="16">
        <f t="shared" si="54"/>
        <v>0</v>
      </c>
      <c r="AJ177" s="16">
        <f t="shared" si="55"/>
        <v>126</v>
      </c>
      <c r="AK177" s="16">
        <f t="shared" si="56"/>
        <v>0</v>
      </c>
      <c r="AL177" s="16">
        <f t="shared" si="57"/>
        <v>0</v>
      </c>
      <c r="AM177" s="16">
        <f t="shared" si="58"/>
        <v>0</v>
      </c>
      <c r="AN177" s="6">
        <f t="shared" si="59"/>
        <v>753962.58000000007</v>
      </c>
      <c r="AO177" s="2">
        <f t="shared" si="60"/>
        <v>4309425.5231999997</v>
      </c>
      <c r="AP177" s="12">
        <f t="shared" si="61"/>
        <v>2.7311092071087527E-3</v>
      </c>
      <c r="AQ177" s="2">
        <f t="shared" si="62"/>
        <v>129282.76569599999</v>
      </c>
      <c r="AR177" s="30">
        <f t="shared" si="74"/>
        <v>100000</v>
      </c>
      <c r="AS177" s="30">
        <v>0</v>
      </c>
      <c r="AT177" s="12">
        <v>3.0000000000000001E-3</v>
      </c>
      <c r="AU177" s="2">
        <f t="shared" si="63"/>
        <v>142011.27369</v>
      </c>
      <c r="AV177" s="2">
        <f t="shared" si="64"/>
        <v>4551436.7968899999</v>
      </c>
      <c r="AW177" s="2">
        <f t="shared" si="65"/>
        <v>11101.065358268292</v>
      </c>
      <c r="BC177" s="21">
        <f t="shared" si="66"/>
        <v>650205.25669857138</v>
      </c>
      <c r="BD177" s="21">
        <f t="shared" si="67"/>
        <v>1585.866479752613</v>
      </c>
      <c r="BE177" s="21">
        <f t="shared" si="70"/>
        <v>6567.7298656421353</v>
      </c>
      <c r="BF177" s="22">
        <f t="shared" si="71"/>
        <v>16.018853330834478</v>
      </c>
    </row>
    <row r="178" spans="1:58" s="7" customFormat="1" x14ac:dyDescent="0.35">
      <c r="A178" s="18">
        <v>176</v>
      </c>
      <c r="B178" s="16" t="s">
        <v>528</v>
      </c>
      <c r="C178" s="16" t="s">
        <v>821</v>
      </c>
      <c r="D178" s="16" t="s">
        <v>530</v>
      </c>
      <c r="E178" s="16" t="s">
        <v>1759</v>
      </c>
      <c r="F178" s="18" t="s">
        <v>822</v>
      </c>
      <c r="G178" s="16" t="s">
        <v>823</v>
      </c>
      <c r="H178" s="25" t="s">
        <v>35</v>
      </c>
      <c r="I178" s="25" t="s">
        <v>35</v>
      </c>
      <c r="J178" s="18" t="s">
        <v>24</v>
      </c>
      <c r="K178" s="16" t="s">
        <v>112</v>
      </c>
      <c r="L178" s="16" t="s">
        <v>825</v>
      </c>
      <c r="M178" s="16" t="s">
        <v>235</v>
      </c>
      <c r="N178" s="16">
        <v>4610047671</v>
      </c>
      <c r="O178" s="7">
        <v>4900049381</v>
      </c>
      <c r="P178" s="26">
        <v>7</v>
      </c>
      <c r="Q178" s="2">
        <f t="shared" si="68"/>
        <v>5132075.0828900002</v>
      </c>
      <c r="R178" s="3">
        <v>733153.58327000006</v>
      </c>
      <c r="S178" s="2">
        <v>3590.3</v>
      </c>
      <c r="T178" s="2">
        <v>5983.83</v>
      </c>
      <c r="U178" s="1">
        <v>2289.5</v>
      </c>
      <c r="V178" s="1">
        <v>2410</v>
      </c>
      <c r="W178" s="16">
        <v>8643.33</v>
      </c>
      <c r="X178" s="16">
        <v>0</v>
      </c>
      <c r="Y178" s="16">
        <v>18</v>
      </c>
      <c r="Z178" s="16">
        <v>18</v>
      </c>
      <c r="AA178" s="16">
        <v>0</v>
      </c>
      <c r="AB178" s="16">
        <v>0</v>
      </c>
      <c r="AC178" s="26">
        <v>7</v>
      </c>
      <c r="AD178" s="2">
        <f t="shared" si="49"/>
        <v>0</v>
      </c>
      <c r="AE178" s="16">
        <f t="shared" si="50"/>
        <v>753962.58000000007</v>
      </c>
      <c r="AF178" s="27">
        <f t="shared" si="51"/>
        <v>288477</v>
      </c>
      <c r="AG178" s="27">
        <f t="shared" si="52"/>
        <v>0</v>
      </c>
      <c r="AH178" s="28">
        <f t="shared" si="53"/>
        <v>0</v>
      </c>
      <c r="AI178" s="16">
        <f t="shared" si="54"/>
        <v>0</v>
      </c>
      <c r="AJ178" s="16">
        <f t="shared" si="55"/>
        <v>126</v>
      </c>
      <c r="AK178" s="16">
        <f t="shared" si="56"/>
        <v>126</v>
      </c>
      <c r="AL178" s="16">
        <f t="shared" si="57"/>
        <v>0</v>
      </c>
      <c r="AM178" s="16">
        <f t="shared" si="58"/>
        <v>0</v>
      </c>
      <c r="AN178" s="6">
        <f t="shared" si="59"/>
        <v>1042439.5800000001</v>
      </c>
      <c r="AO178" s="2">
        <f t="shared" si="60"/>
        <v>6174514.6628900003</v>
      </c>
      <c r="AP178" s="12">
        <f t="shared" si="61"/>
        <v>3.9131141156663763E-3</v>
      </c>
      <c r="AQ178" s="2">
        <f t="shared" si="62"/>
        <v>185235.43988670001</v>
      </c>
      <c r="AR178" s="30">
        <f t="shared" si="74"/>
        <v>100000</v>
      </c>
      <c r="AS178" s="30">
        <v>0</v>
      </c>
      <c r="AT178" s="12">
        <v>4.0000000000000001E-3</v>
      </c>
      <c r="AU178" s="2">
        <f t="shared" si="63"/>
        <v>189348.36491999999</v>
      </c>
      <c r="AV178" s="2">
        <f t="shared" si="64"/>
        <v>6463863.0278099999</v>
      </c>
      <c r="AW178" s="2">
        <f t="shared" si="65"/>
        <v>15765.519580024389</v>
      </c>
      <c r="BC178" s="21">
        <f t="shared" si="66"/>
        <v>923409.00397285714</v>
      </c>
      <c r="BD178" s="21">
        <f t="shared" si="67"/>
        <v>2252.2170828606272</v>
      </c>
      <c r="BE178" s="21">
        <f t="shared" si="70"/>
        <v>9327.3636764935072</v>
      </c>
      <c r="BF178" s="22">
        <f t="shared" si="71"/>
        <v>22.749667503642701</v>
      </c>
    </row>
    <row r="179" spans="1:58" s="7" customFormat="1" x14ac:dyDescent="0.35">
      <c r="A179" s="18">
        <v>177</v>
      </c>
      <c r="B179" s="16" t="s">
        <v>528</v>
      </c>
      <c r="C179" s="16" t="s">
        <v>821</v>
      </c>
      <c r="D179" s="16" t="s">
        <v>530</v>
      </c>
      <c r="E179" s="16" t="s">
        <v>1759</v>
      </c>
      <c r="F179" s="18" t="s">
        <v>822</v>
      </c>
      <c r="G179" s="16" t="s">
        <v>833</v>
      </c>
      <c r="H179" s="25" t="s">
        <v>838</v>
      </c>
      <c r="I179" s="25" t="s">
        <v>690</v>
      </c>
      <c r="J179" s="18" t="s">
        <v>24</v>
      </c>
      <c r="K179" s="16" t="s">
        <v>16</v>
      </c>
      <c r="L179" s="16" t="s">
        <v>825</v>
      </c>
      <c r="M179" s="16" t="s">
        <v>235</v>
      </c>
      <c r="N179" s="16">
        <v>4610047671</v>
      </c>
      <c r="O179" s="7">
        <v>4900049381</v>
      </c>
      <c r="P179" s="26">
        <v>7</v>
      </c>
      <c r="Q179" s="2">
        <f t="shared" si="68"/>
        <v>3555504.9432000001</v>
      </c>
      <c r="R179" s="3">
        <v>507929.27760000003</v>
      </c>
      <c r="S179" s="2">
        <v>3590.3</v>
      </c>
      <c r="T179" s="2">
        <v>5983.83</v>
      </c>
      <c r="U179" s="1">
        <v>2289.5</v>
      </c>
      <c r="V179" s="1">
        <v>2410</v>
      </c>
      <c r="W179" s="16">
        <v>8643.33</v>
      </c>
      <c r="X179" s="16">
        <v>0</v>
      </c>
      <c r="Y179" s="16">
        <v>0</v>
      </c>
      <c r="Z179" s="16">
        <v>18</v>
      </c>
      <c r="AA179" s="16">
        <v>0</v>
      </c>
      <c r="AB179" s="16">
        <v>0</v>
      </c>
      <c r="AC179" s="26">
        <v>7</v>
      </c>
      <c r="AD179" s="2">
        <f t="shared" si="49"/>
        <v>0</v>
      </c>
      <c r="AE179" s="16">
        <f t="shared" si="50"/>
        <v>753962.58000000007</v>
      </c>
      <c r="AF179" s="27">
        <f t="shared" si="51"/>
        <v>0</v>
      </c>
      <c r="AG179" s="27">
        <f t="shared" si="52"/>
        <v>0</v>
      </c>
      <c r="AH179" s="28">
        <f t="shared" si="53"/>
        <v>0</v>
      </c>
      <c r="AI179" s="16">
        <f t="shared" si="54"/>
        <v>0</v>
      </c>
      <c r="AJ179" s="16">
        <f t="shared" si="55"/>
        <v>126</v>
      </c>
      <c r="AK179" s="16">
        <f t="shared" si="56"/>
        <v>0</v>
      </c>
      <c r="AL179" s="16">
        <f t="shared" si="57"/>
        <v>0</v>
      </c>
      <c r="AM179" s="16">
        <f t="shared" si="58"/>
        <v>0</v>
      </c>
      <c r="AN179" s="6">
        <f t="shared" si="59"/>
        <v>753962.58000000007</v>
      </c>
      <c r="AO179" s="2">
        <f t="shared" si="60"/>
        <v>4309467.5231999997</v>
      </c>
      <c r="AP179" s="12">
        <f t="shared" si="61"/>
        <v>2.7311358247138328E-3</v>
      </c>
      <c r="AQ179" s="2">
        <f t="shared" si="62"/>
        <v>129284.02569599998</v>
      </c>
      <c r="AR179" s="30">
        <f t="shared" si="74"/>
        <v>100000</v>
      </c>
      <c r="AS179" s="30">
        <v>0</v>
      </c>
      <c r="AT179" s="12">
        <v>3.0000000000000001E-3</v>
      </c>
      <c r="AU179" s="2">
        <f t="shared" si="63"/>
        <v>142011.27369</v>
      </c>
      <c r="AV179" s="2">
        <f t="shared" si="64"/>
        <v>4551478.7968899999</v>
      </c>
      <c r="AW179" s="2">
        <f t="shared" si="65"/>
        <v>11101.167797292683</v>
      </c>
      <c r="BC179" s="21">
        <f t="shared" si="66"/>
        <v>650211.25669857138</v>
      </c>
      <c r="BD179" s="21">
        <f t="shared" si="67"/>
        <v>1585.8811138989547</v>
      </c>
      <c r="BE179" s="21">
        <f t="shared" si="70"/>
        <v>6567.7904717027413</v>
      </c>
      <c r="BF179" s="22">
        <f t="shared" si="71"/>
        <v>16.019001150494493</v>
      </c>
    </row>
    <row r="180" spans="1:58" s="7" customFormat="1" x14ac:dyDescent="0.35">
      <c r="A180" s="18">
        <v>178</v>
      </c>
      <c r="B180" s="16" t="s">
        <v>528</v>
      </c>
      <c r="C180" s="16" t="s">
        <v>821</v>
      </c>
      <c r="D180" s="16" t="s">
        <v>530</v>
      </c>
      <c r="E180" s="16" t="s">
        <v>1759</v>
      </c>
      <c r="F180" s="18" t="s">
        <v>822</v>
      </c>
      <c r="G180" s="16" t="s">
        <v>823</v>
      </c>
      <c r="H180" s="25" t="s">
        <v>35</v>
      </c>
      <c r="I180" s="25" t="s">
        <v>35</v>
      </c>
      <c r="J180" s="18" t="s">
        <v>24</v>
      </c>
      <c r="K180" s="16" t="s">
        <v>100</v>
      </c>
      <c r="L180" s="16" t="s">
        <v>825</v>
      </c>
      <c r="M180" s="16" t="s">
        <v>235</v>
      </c>
      <c r="N180" s="16">
        <v>4610047671</v>
      </c>
      <c r="O180" s="7">
        <v>4900049381</v>
      </c>
      <c r="P180" s="26">
        <v>7</v>
      </c>
      <c r="Q180" s="2">
        <f t="shared" si="68"/>
        <v>3555966.9432000001</v>
      </c>
      <c r="R180" s="3">
        <v>507995.27760000003</v>
      </c>
      <c r="S180" s="2">
        <v>3590.3</v>
      </c>
      <c r="T180" s="2">
        <v>5983.83</v>
      </c>
      <c r="U180" s="1">
        <v>2289.5</v>
      </c>
      <c r="V180" s="1">
        <v>2410</v>
      </c>
      <c r="W180" s="16">
        <v>8643.33</v>
      </c>
      <c r="X180" s="16">
        <v>0</v>
      </c>
      <c r="Y180" s="16">
        <v>0</v>
      </c>
      <c r="Z180" s="16">
        <v>18</v>
      </c>
      <c r="AA180" s="16">
        <v>0</v>
      </c>
      <c r="AB180" s="16">
        <v>0</v>
      </c>
      <c r="AC180" s="26">
        <v>7</v>
      </c>
      <c r="AD180" s="2">
        <f t="shared" si="49"/>
        <v>0</v>
      </c>
      <c r="AE180" s="16">
        <f t="shared" si="50"/>
        <v>753962.58000000007</v>
      </c>
      <c r="AF180" s="27">
        <f t="shared" si="51"/>
        <v>0</v>
      </c>
      <c r="AG180" s="27">
        <f t="shared" si="52"/>
        <v>0</v>
      </c>
      <c r="AH180" s="28">
        <f t="shared" si="53"/>
        <v>0</v>
      </c>
      <c r="AI180" s="16">
        <f t="shared" si="54"/>
        <v>0</v>
      </c>
      <c r="AJ180" s="16">
        <f t="shared" si="55"/>
        <v>126</v>
      </c>
      <c r="AK180" s="16">
        <f t="shared" si="56"/>
        <v>0</v>
      </c>
      <c r="AL180" s="16">
        <f t="shared" si="57"/>
        <v>0</v>
      </c>
      <c r="AM180" s="16">
        <f t="shared" si="58"/>
        <v>0</v>
      </c>
      <c r="AN180" s="6">
        <f t="shared" si="59"/>
        <v>753962.58000000007</v>
      </c>
      <c r="AO180" s="2">
        <f t="shared" si="60"/>
        <v>4309929.5231999997</v>
      </c>
      <c r="AP180" s="12">
        <f t="shared" si="61"/>
        <v>2.7314286183697137E-3</v>
      </c>
      <c r="AQ180" s="2">
        <f t="shared" si="62"/>
        <v>129297.88569599998</v>
      </c>
      <c r="AR180" s="30">
        <f t="shared" si="74"/>
        <v>100000</v>
      </c>
      <c r="AS180" s="30">
        <v>0</v>
      </c>
      <c r="AT180" s="12">
        <v>3.0000000000000001E-3</v>
      </c>
      <c r="AU180" s="2">
        <f t="shared" si="63"/>
        <v>142011.27369</v>
      </c>
      <c r="AV180" s="2">
        <f t="shared" si="64"/>
        <v>4551940.7968899999</v>
      </c>
      <c r="AW180" s="2">
        <f t="shared" si="65"/>
        <v>11102.294626560975</v>
      </c>
      <c r="BC180" s="21">
        <f t="shared" si="66"/>
        <v>650277.25669857138</v>
      </c>
      <c r="BD180" s="21">
        <f t="shared" si="67"/>
        <v>1586.0420895087107</v>
      </c>
      <c r="BE180" s="21">
        <f t="shared" si="70"/>
        <v>6568.4571383694074</v>
      </c>
      <c r="BF180" s="22">
        <f t="shared" si="71"/>
        <v>16.020627166754654</v>
      </c>
    </row>
    <row r="181" spans="1:58" s="7" customFormat="1" x14ac:dyDescent="0.35">
      <c r="A181" s="18">
        <v>179</v>
      </c>
      <c r="B181" s="16" t="s">
        <v>528</v>
      </c>
      <c r="C181" s="16" t="s">
        <v>821</v>
      </c>
      <c r="D181" s="16" t="s">
        <v>530</v>
      </c>
      <c r="E181" s="16" t="s">
        <v>1759</v>
      </c>
      <c r="F181" s="18" t="s">
        <v>822</v>
      </c>
      <c r="G181" s="16" t="s">
        <v>823</v>
      </c>
      <c r="H181" s="25" t="s">
        <v>1766</v>
      </c>
      <c r="I181" s="25" t="s">
        <v>1767</v>
      </c>
      <c r="J181" s="18" t="s">
        <v>24</v>
      </c>
      <c r="K181" s="16" t="s">
        <v>99</v>
      </c>
      <c r="L181" s="16" t="s">
        <v>825</v>
      </c>
      <c r="M181" s="16" t="s">
        <v>235</v>
      </c>
      <c r="N181" s="16">
        <v>4610047671</v>
      </c>
      <c r="O181" s="7">
        <v>4900049381</v>
      </c>
      <c r="P181" s="26">
        <v>7</v>
      </c>
      <c r="Q181" s="2">
        <f t="shared" si="68"/>
        <v>5131487.0828900002</v>
      </c>
      <c r="R181" s="3">
        <v>733069.58327000006</v>
      </c>
      <c r="S181" s="2">
        <v>3590.3</v>
      </c>
      <c r="T181" s="2">
        <v>5983.83</v>
      </c>
      <c r="U181" s="1">
        <v>2289.5</v>
      </c>
      <c r="V181" s="1">
        <v>2410</v>
      </c>
      <c r="W181" s="16">
        <v>8643.33</v>
      </c>
      <c r="X181" s="16">
        <v>0</v>
      </c>
      <c r="Y181" s="16">
        <v>18</v>
      </c>
      <c r="Z181" s="16">
        <v>18</v>
      </c>
      <c r="AA181" s="16">
        <v>0</v>
      </c>
      <c r="AB181" s="16">
        <v>0</v>
      </c>
      <c r="AC181" s="26">
        <v>7</v>
      </c>
      <c r="AD181" s="2">
        <f t="shared" si="49"/>
        <v>0</v>
      </c>
      <c r="AE181" s="16">
        <f t="shared" si="50"/>
        <v>753962.58000000007</v>
      </c>
      <c r="AF181" s="27">
        <f t="shared" si="51"/>
        <v>288477</v>
      </c>
      <c r="AG181" s="27">
        <f t="shared" si="52"/>
        <v>0</v>
      </c>
      <c r="AH181" s="28">
        <f t="shared" si="53"/>
        <v>0</v>
      </c>
      <c r="AI181" s="16">
        <f t="shared" si="54"/>
        <v>0</v>
      </c>
      <c r="AJ181" s="16">
        <f t="shared" si="55"/>
        <v>126</v>
      </c>
      <c r="AK181" s="16">
        <f t="shared" si="56"/>
        <v>126</v>
      </c>
      <c r="AL181" s="16">
        <f t="shared" si="57"/>
        <v>0</v>
      </c>
      <c r="AM181" s="16">
        <f t="shared" si="58"/>
        <v>0</v>
      </c>
      <c r="AN181" s="6">
        <f t="shared" si="59"/>
        <v>1042439.5800000001</v>
      </c>
      <c r="AO181" s="2">
        <f t="shared" si="60"/>
        <v>6173926.6628900003</v>
      </c>
      <c r="AP181" s="12">
        <f t="shared" si="61"/>
        <v>3.9127414691952547E-3</v>
      </c>
      <c r="AQ181" s="2">
        <f t="shared" si="62"/>
        <v>185217.7998867</v>
      </c>
      <c r="AR181" s="30">
        <f t="shared" si="74"/>
        <v>100000</v>
      </c>
      <c r="AS181" s="30">
        <v>0</v>
      </c>
      <c r="AT181" s="12">
        <v>4.0000000000000001E-3</v>
      </c>
      <c r="AU181" s="2">
        <f t="shared" si="63"/>
        <v>189348.36491999999</v>
      </c>
      <c r="AV181" s="2">
        <f t="shared" si="64"/>
        <v>6463275.0278099999</v>
      </c>
      <c r="AW181" s="2">
        <f t="shared" si="65"/>
        <v>15764.085433682927</v>
      </c>
      <c r="BC181" s="21">
        <f t="shared" si="66"/>
        <v>923325.00397285714</v>
      </c>
      <c r="BD181" s="21">
        <f t="shared" si="67"/>
        <v>2252.0122048118469</v>
      </c>
      <c r="BE181" s="21">
        <f t="shared" si="70"/>
        <v>9326.5151916450213</v>
      </c>
      <c r="BF181" s="22">
        <f t="shared" si="71"/>
        <v>22.747598028402496</v>
      </c>
    </row>
    <row r="182" spans="1:58" s="7" customFormat="1" x14ac:dyDescent="0.35">
      <c r="A182" s="18">
        <v>180</v>
      </c>
      <c r="B182" s="16" t="s">
        <v>528</v>
      </c>
      <c r="C182" s="16" t="s">
        <v>821</v>
      </c>
      <c r="D182" s="16" t="s">
        <v>530</v>
      </c>
      <c r="E182" s="16" t="s">
        <v>1759</v>
      </c>
      <c r="F182" s="18" t="s">
        <v>822</v>
      </c>
      <c r="G182" s="16" t="s">
        <v>833</v>
      </c>
      <c r="H182" s="25" t="s">
        <v>839</v>
      </c>
      <c r="I182" s="25" t="s">
        <v>701</v>
      </c>
      <c r="J182" s="18" t="s">
        <v>24</v>
      </c>
      <c r="K182" s="16" t="s">
        <v>708</v>
      </c>
      <c r="L182" s="16" t="s">
        <v>825</v>
      </c>
      <c r="M182" s="16" t="s">
        <v>235</v>
      </c>
      <c r="N182" s="16">
        <v>4610047671</v>
      </c>
      <c r="O182" s="7">
        <v>4900049381</v>
      </c>
      <c r="P182" s="26">
        <v>7</v>
      </c>
      <c r="Q182" s="2">
        <f t="shared" si="68"/>
        <v>3555518.9432000001</v>
      </c>
      <c r="R182" s="3">
        <v>507931.27760000003</v>
      </c>
      <c r="S182" s="2">
        <v>3590.3</v>
      </c>
      <c r="T182" s="2">
        <v>5983.83</v>
      </c>
      <c r="U182" s="1">
        <v>2289.5</v>
      </c>
      <c r="V182" s="1">
        <v>2410</v>
      </c>
      <c r="W182" s="16">
        <v>8643.33</v>
      </c>
      <c r="X182" s="16">
        <v>0</v>
      </c>
      <c r="Y182" s="16">
        <v>0</v>
      </c>
      <c r="Z182" s="16">
        <v>18</v>
      </c>
      <c r="AA182" s="16">
        <v>0</v>
      </c>
      <c r="AB182" s="16">
        <v>0</v>
      </c>
      <c r="AC182" s="26">
        <v>7</v>
      </c>
      <c r="AD182" s="2">
        <f t="shared" si="49"/>
        <v>0</v>
      </c>
      <c r="AE182" s="16">
        <f t="shared" si="50"/>
        <v>753962.58000000007</v>
      </c>
      <c r="AF182" s="27">
        <f t="shared" si="51"/>
        <v>0</v>
      </c>
      <c r="AG182" s="27">
        <f t="shared" si="52"/>
        <v>0</v>
      </c>
      <c r="AH182" s="28">
        <f t="shared" si="53"/>
        <v>0</v>
      </c>
      <c r="AI182" s="16">
        <f t="shared" si="54"/>
        <v>0</v>
      </c>
      <c r="AJ182" s="16">
        <f t="shared" si="55"/>
        <v>126</v>
      </c>
      <c r="AK182" s="16">
        <f t="shared" si="56"/>
        <v>0</v>
      </c>
      <c r="AL182" s="16">
        <f t="shared" si="57"/>
        <v>0</v>
      </c>
      <c r="AM182" s="16">
        <f t="shared" si="58"/>
        <v>0</v>
      </c>
      <c r="AN182" s="6">
        <f t="shared" si="59"/>
        <v>753962.58000000007</v>
      </c>
      <c r="AO182" s="2">
        <f t="shared" si="60"/>
        <v>4309481.5231999997</v>
      </c>
      <c r="AP182" s="12">
        <f t="shared" si="61"/>
        <v>2.7311446972488594E-3</v>
      </c>
      <c r="AQ182" s="2">
        <f t="shared" si="62"/>
        <v>129284.44569599998</v>
      </c>
      <c r="AR182" s="30">
        <f t="shared" si="74"/>
        <v>100000</v>
      </c>
      <c r="AS182" s="30">
        <v>0</v>
      </c>
      <c r="AT182" s="12">
        <v>3.0000000000000001E-3</v>
      </c>
      <c r="AU182" s="2">
        <f t="shared" si="63"/>
        <v>142011.27369</v>
      </c>
      <c r="AV182" s="2">
        <f t="shared" si="64"/>
        <v>4551492.7968899999</v>
      </c>
      <c r="AW182" s="2">
        <f t="shared" si="65"/>
        <v>11101.201943634145</v>
      </c>
      <c r="BC182" s="21">
        <f t="shared" si="66"/>
        <v>650213.25669857138</v>
      </c>
      <c r="BD182" s="21">
        <f t="shared" si="67"/>
        <v>1585.885991947735</v>
      </c>
      <c r="BE182" s="21">
        <f t="shared" si="70"/>
        <v>6567.8106737229436</v>
      </c>
      <c r="BF182" s="22">
        <f t="shared" si="71"/>
        <v>16.019050423714496</v>
      </c>
    </row>
    <row r="183" spans="1:58" s="7" customFormat="1" x14ac:dyDescent="0.35">
      <c r="A183" s="18">
        <v>181</v>
      </c>
      <c r="B183" s="16" t="s">
        <v>528</v>
      </c>
      <c r="C183" s="16" t="s">
        <v>821</v>
      </c>
      <c r="D183" s="16" t="s">
        <v>530</v>
      </c>
      <c r="E183" s="16" t="s">
        <v>1759</v>
      </c>
      <c r="F183" s="18" t="s">
        <v>822</v>
      </c>
      <c r="G183" s="16" t="s">
        <v>823</v>
      </c>
      <c r="H183" s="25" t="s">
        <v>840</v>
      </c>
      <c r="I183" s="25" t="s">
        <v>111</v>
      </c>
      <c r="J183" s="18" t="s">
        <v>24</v>
      </c>
      <c r="K183" s="16" t="s">
        <v>98</v>
      </c>
      <c r="L183" s="16" t="s">
        <v>825</v>
      </c>
      <c r="M183" s="16" t="s">
        <v>235</v>
      </c>
      <c r="N183" s="16">
        <v>4610047671</v>
      </c>
      <c r="O183" s="7">
        <v>4900049381</v>
      </c>
      <c r="P183" s="26">
        <v>7</v>
      </c>
      <c r="Q183" s="2">
        <f t="shared" si="68"/>
        <v>3555742.9432000001</v>
      </c>
      <c r="R183" s="3">
        <v>507963.27760000003</v>
      </c>
      <c r="S183" s="2">
        <v>3590.3</v>
      </c>
      <c r="T183" s="2">
        <v>5983.83</v>
      </c>
      <c r="U183" s="1">
        <v>2289.5</v>
      </c>
      <c r="V183" s="1">
        <v>2410</v>
      </c>
      <c r="W183" s="16">
        <v>8643.33</v>
      </c>
      <c r="X183" s="16">
        <v>0</v>
      </c>
      <c r="Y183" s="16">
        <v>0</v>
      </c>
      <c r="Z183" s="16">
        <v>18</v>
      </c>
      <c r="AA183" s="16">
        <v>18</v>
      </c>
      <c r="AB183" s="16">
        <v>0</v>
      </c>
      <c r="AC183" s="26">
        <v>7</v>
      </c>
      <c r="AD183" s="2">
        <f t="shared" si="49"/>
        <v>0</v>
      </c>
      <c r="AE183" s="16">
        <f t="shared" si="50"/>
        <v>753962.58000000007</v>
      </c>
      <c r="AF183" s="27">
        <f t="shared" si="51"/>
        <v>0</v>
      </c>
      <c r="AG183" s="27">
        <f t="shared" si="52"/>
        <v>303660</v>
      </c>
      <c r="AH183" s="28">
        <f t="shared" si="53"/>
        <v>0</v>
      </c>
      <c r="AI183" s="16">
        <f t="shared" si="54"/>
        <v>0</v>
      </c>
      <c r="AJ183" s="16">
        <f t="shared" si="55"/>
        <v>126</v>
      </c>
      <c r="AK183" s="16">
        <f t="shared" si="56"/>
        <v>0</v>
      </c>
      <c r="AL183" s="16">
        <f t="shared" si="57"/>
        <v>126</v>
      </c>
      <c r="AM183" s="16">
        <f t="shared" si="58"/>
        <v>0</v>
      </c>
      <c r="AN183" s="6">
        <f t="shared" si="59"/>
        <v>1057622.58</v>
      </c>
      <c r="AO183" s="2">
        <f t="shared" si="60"/>
        <v>4613365.5231999997</v>
      </c>
      <c r="AP183" s="12">
        <f t="shared" si="61"/>
        <v>2.9237319425382872E-3</v>
      </c>
      <c r="AQ183" s="2">
        <f t="shared" si="62"/>
        <v>138400.965696</v>
      </c>
      <c r="AR183" s="30">
        <f t="shared" si="74"/>
        <v>100000</v>
      </c>
      <c r="AS183" s="30">
        <v>0</v>
      </c>
      <c r="AT183" s="12">
        <v>3.0000000000000001E-3</v>
      </c>
      <c r="AU183" s="2">
        <f t="shared" si="63"/>
        <v>142011.27369</v>
      </c>
      <c r="AV183" s="2">
        <f t="shared" si="64"/>
        <v>4855376.7968899999</v>
      </c>
      <c r="AW183" s="2">
        <f t="shared" si="65"/>
        <v>11842.382431439024</v>
      </c>
      <c r="BC183" s="21">
        <f t="shared" si="66"/>
        <v>693625.25669857138</v>
      </c>
      <c r="BD183" s="21">
        <f t="shared" si="67"/>
        <v>1691.7689187770034</v>
      </c>
      <c r="BE183" s="21">
        <f t="shared" si="70"/>
        <v>7006.315724227994</v>
      </c>
      <c r="BF183" s="22">
        <f t="shared" si="71"/>
        <v>17.088574937141448</v>
      </c>
    </row>
    <row r="184" spans="1:58" s="7" customFormat="1" x14ac:dyDescent="0.35">
      <c r="A184" s="18">
        <v>182</v>
      </c>
      <c r="B184" s="16" t="s">
        <v>528</v>
      </c>
      <c r="C184" s="16" t="s">
        <v>821</v>
      </c>
      <c r="D184" s="16" t="s">
        <v>530</v>
      </c>
      <c r="E184" s="16" t="s">
        <v>1759</v>
      </c>
      <c r="F184" s="18" t="s">
        <v>822</v>
      </c>
      <c r="G184" s="16" t="s">
        <v>823</v>
      </c>
      <c r="H184" s="25" t="s">
        <v>841</v>
      </c>
      <c r="I184" s="25" t="s">
        <v>842</v>
      </c>
      <c r="J184" s="18" t="s">
        <v>24</v>
      </c>
      <c r="K184" s="16" t="s">
        <v>98</v>
      </c>
      <c r="L184" s="16" t="s">
        <v>825</v>
      </c>
      <c r="M184" s="16" t="s">
        <v>235</v>
      </c>
      <c r="N184" s="16">
        <v>4610047671</v>
      </c>
      <c r="O184" s="7">
        <v>4900049381</v>
      </c>
      <c r="P184" s="26">
        <v>7</v>
      </c>
      <c r="Q184" s="2">
        <f t="shared" si="68"/>
        <v>3555742.9432000001</v>
      </c>
      <c r="R184" s="3">
        <v>507963.27760000003</v>
      </c>
      <c r="S184" s="2">
        <v>3590.3</v>
      </c>
      <c r="T184" s="2">
        <v>5983.83</v>
      </c>
      <c r="U184" s="1">
        <v>2289.5</v>
      </c>
      <c r="V184" s="1">
        <v>2410</v>
      </c>
      <c r="W184" s="16">
        <v>8643.33</v>
      </c>
      <c r="X184" s="16">
        <v>0</v>
      </c>
      <c r="Y184" s="16">
        <v>0</v>
      </c>
      <c r="Z184" s="16">
        <v>18</v>
      </c>
      <c r="AA184" s="16">
        <v>18</v>
      </c>
      <c r="AB184" s="16">
        <v>0</v>
      </c>
      <c r="AC184" s="26">
        <v>7</v>
      </c>
      <c r="AD184" s="2">
        <f t="shared" si="49"/>
        <v>0</v>
      </c>
      <c r="AE184" s="16">
        <f t="shared" si="50"/>
        <v>753962.58000000007</v>
      </c>
      <c r="AF184" s="27">
        <f t="shared" si="51"/>
        <v>0</v>
      </c>
      <c r="AG184" s="27">
        <f t="shared" si="52"/>
        <v>303660</v>
      </c>
      <c r="AH184" s="28">
        <f t="shared" si="53"/>
        <v>0</v>
      </c>
      <c r="AI184" s="16">
        <f t="shared" si="54"/>
        <v>0</v>
      </c>
      <c r="AJ184" s="16">
        <f t="shared" si="55"/>
        <v>126</v>
      </c>
      <c r="AK184" s="16">
        <f t="shared" si="56"/>
        <v>0</v>
      </c>
      <c r="AL184" s="16">
        <f t="shared" si="57"/>
        <v>126</v>
      </c>
      <c r="AM184" s="16">
        <f t="shared" si="58"/>
        <v>0</v>
      </c>
      <c r="AN184" s="6">
        <f t="shared" si="59"/>
        <v>1057622.58</v>
      </c>
      <c r="AO184" s="2">
        <f t="shared" si="60"/>
        <v>4613365.5231999997</v>
      </c>
      <c r="AP184" s="12">
        <f t="shared" si="61"/>
        <v>2.9237319425382872E-3</v>
      </c>
      <c r="AQ184" s="2">
        <f t="shared" si="62"/>
        <v>138400.965696</v>
      </c>
      <c r="AR184" s="30">
        <f t="shared" si="74"/>
        <v>100000</v>
      </c>
      <c r="AS184" s="30">
        <v>0</v>
      </c>
      <c r="AT184" s="12">
        <v>3.0000000000000001E-3</v>
      </c>
      <c r="AU184" s="2">
        <f t="shared" si="63"/>
        <v>142011.27369</v>
      </c>
      <c r="AV184" s="2">
        <f t="shared" si="64"/>
        <v>4855376.7968899999</v>
      </c>
      <c r="AW184" s="2">
        <f t="shared" si="65"/>
        <v>11842.382431439024</v>
      </c>
      <c r="BC184" s="21">
        <f t="shared" si="66"/>
        <v>693625.25669857138</v>
      </c>
      <c r="BD184" s="21">
        <f t="shared" si="67"/>
        <v>1691.7689187770034</v>
      </c>
      <c r="BE184" s="21">
        <f t="shared" si="70"/>
        <v>7006.315724227994</v>
      </c>
      <c r="BF184" s="22">
        <f t="shared" si="71"/>
        <v>17.088574937141448</v>
      </c>
    </row>
    <row r="185" spans="1:58" s="7" customFormat="1" x14ac:dyDescent="0.35">
      <c r="A185" s="18">
        <v>183</v>
      </c>
      <c r="B185" s="16" t="s">
        <v>528</v>
      </c>
      <c r="C185" s="16" t="s">
        <v>821</v>
      </c>
      <c r="D185" s="16" t="s">
        <v>530</v>
      </c>
      <c r="E185" s="16" t="s">
        <v>1759</v>
      </c>
      <c r="F185" s="18" t="s">
        <v>822</v>
      </c>
      <c r="G185" s="16" t="s">
        <v>833</v>
      </c>
      <c r="H185" s="25" t="s">
        <v>44</v>
      </c>
      <c r="I185" s="25" t="s">
        <v>46</v>
      </c>
      <c r="J185" s="18" t="s">
        <v>24</v>
      </c>
      <c r="K185" s="16" t="s">
        <v>836</v>
      </c>
      <c r="L185" s="16" t="s">
        <v>825</v>
      </c>
      <c r="M185" s="16" t="s">
        <v>235</v>
      </c>
      <c r="N185" s="16">
        <v>4610047671</v>
      </c>
      <c r="O185" s="7">
        <v>4900049381</v>
      </c>
      <c r="P185" s="26">
        <v>7</v>
      </c>
      <c r="Q185" s="2">
        <f t="shared" si="68"/>
        <v>3555602.9432000001</v>
      </c>
      <c r="R185" s="3">
        <v>507943.27760000003</v>
      </c>
      <c r="S185" s="2">
        <v>3590.3</v>
      </c>
      <c r="T185" s="2">
        <v>5983.83</v>
      </c>
      <c r="U185" s="1">
        <v>2289.5</v>
      </c>
      <c r="V185" s="1">
        <v>2410</v>
      </c>
      <c r="W185" s="16">
        <v>8643.33</v>
      </c>
      <c r="X185" s="16">
        <v>0</v>
      </c>
      <c r="Y185" s="16">
        <v>0</v>
      </c>
      <c r="Z185" s="16">
        <v>18</v>
      </c>
      <c r="AA185" s="16">
        <v>18</v>
      </c>
      <c r="AB185" s="16">
        <v>0</v>
      </c>
      <c r="AC185" s="26">
        <v>7</v>
      </c>
      <c r="AD185" s="2">
        <f t="shared" si="49"/>
        <v>0</v>
      </c>
      <c r="AE185" s="16">
        <f t="shared" si="50"/>
        <v>753962.58000000007</v>
      </c>
      <c r="AF185" s="27">
        <f t="shared" si="51"/>
        <v>0</v>
      </c>
      <c r="AG185" s="27">
        <f t="shared" si="52"/>
        <v>303660</v>
      </c>
      <c r="AH185" s="28">
        <f t="shared" si="53"/>
        <v>0</v>
      </c>
      <c r="AI185" s="16">
        <f t="shared" si="54"/>
        <v>0</v>
      </c>
      <c r="AJ185" s="16">
        <f t="shared" si="55"/>
        <v>126</v>
      </c>
      <c r="AK185" s="16">
        <f t="shared" si="56"/>
        <v>0</v>
      </c>
      <c r="AL185" s="16">
        <f t="shared" si="57"/>
        <v>126</v>
      </c>
      <c r="AM185" s="16">
        <f t="shared" si="58"/>
        <v>0</v>
      </c>
      <c r="AN185" s="6">
        <f t="shared" si="59"/>
        <v>1057622.58</v>
      </c>
      <c r="AO185" s="2">
        <f t="shared" si="60"/>
        <v>4613225.5231999997</v>
      </c>
      <c r="AP185" s="12">
        <f t="shared" si="61"/>
        <v>2.9236432171880198E-3</v>
      </c>
      <c r="AQ185" s="2">
        <f t="shared" si="62"/>
        <v>138396.76569599999</v>
      </c>
      <c r="AR185" s="30">
        <f t="shared" si="74"/>
        <v>100000</v>
      </c>
      <c r="AS185" s="30">
        <v>0</v>
      </c>
      <c r="AT185" s="12">
        <v>3.0000000000000001E-3</v>
      </c>
      <c r="AU185" s="2">
        <f t="shared" si="63"/>
        <v>142011.27369</v>
      </c>
      <c r="AV185" s="2">
        <f t="shared" si="64"/>
        <v>4855236.7968899999</v>
      </c>
      <c r="AW185" s="2">
        <f t="shared" si="65"/>
        <v>11842.04096802439</v>
      </c>
      <c r="BC185" s="21">
        <f t="shared" si="66"/>
        <v>693605.25669857138</v>
      </c>
      <c r="BD185" s="21">
        <f t="shared" si="67"/>
        <v>1691.7201382891985</v>
      </c>
      <c r="BE185" s="21">
        <f t="shared" si="70"/>
        <v>7006.1137040259737</v>
      </c>
      <c r="BF185" s="22">
        <f t="shared" si="71"/>
        <v>17.088082204941401</v>
      </c>
    </row>
    <row r="186" spans="1:58" s="7" customFormat="1" x14ac:dyDescent="0.35">
      <c r="A186" s="18">
        <v>184</v>
      </c>
      <c r="B186" s="16" t="s">
        <v>528</v>
      </c>
      <c r="C186" s="16" t="s">
        <v>821</v>
      </c>
      <c r="D186" s="16" t="s">
        <v>530</v>
      </c>
      <c r="E186" s="16" t="s">
        <v>1759</v>
      </c>
      <c r="F186" s="18" t="s">
        <v>822</v>
      </c>
      <c r="G186" s="16" t="s">
        <v>823</v>
      </c>
      <c r="H186" s="25" t="s">
        <v>843</v>
      </c>
      <c r="I186" s="25" t="s">
        <v>844</v>
      </c>
      <c r="J186" s="18" t="s">
        <v>24</v>
      </c>
      <c r="K186" s="16" t="s">
        <v>99</v>
      </c>
      <c r="L186" s="16" t="s">
        <v>825</v>
      </c>
      <c r="M186" s="16" t="s">
        <v>235</v>
      </c>
      <c r="N186" s="16">
        <v>4610047671</v>
      </c>
      <c r="O186" s="7">
        <v>4900049381</v>
      </c>
      <c r="P186" s="26">
        <v>7</v>
      </c>
      <c r="Q186" s="2">
        <f t="shared" si="68"/>
        <v>5131487.0828900002</v>
      </c>
      <c r="R186" s="3">
        <v>733069.58327000006</v>
      </c>
      <c r="S186" s="2">
        <v>3590.3</v>
      </c>
      <c r="T186" s="2">
        <v>5983.83</v>
      </c>
      <c r="U186" s="1">
        <v>2289.5</v>
      </c>
      <c r="V186" s="1">
        <v>2410</v>
      </c>
      <c r="W186" s="16">
        <v>8643.33</v>
      </c>
      <c r="X186" s="16">
        <v>0</v>
      </c>
      <c r="Y186" s="16">
        <v>18</v>
      </c>
      <c r="Z186" s="16">
        <v>18</v>
      </c>
      <c r="AA186" s="16">
        <v>0</v>
      </c>
      <c r="AB186" s="16">
        <v>0</v>
      </c>
      <c r="AC186" s="26">
        <v>7</v>
      </c>
      <c r="AD186" s="2">
        <f t="shared" si="49"/>
        <v>0</v>
      </c>
      <c r="AE186" s="16">
        <f t="shared" si="50"/>
        <v>753962.58000000007</v>
      </c>
      <c r="AF186" s="27">
        <f t="shared" si="51"/>
        <v>288477</v>
      </c>
      <c r="AG186" s="27">
        <f t="shared" si="52"/>
        <v>0</v>
      </c>
      <c r="AH186" s="28">
        <f t="shared" si="53"/>
        <v>0</v>
      </c>
      <c r="AI186" s="16">
        <f t="shared" si="54"/>
        <v>0</v>
      </c>
      <c r="AJ186" s="16">
        <f t="shared" si="55"/>
        <v>126</v>
      </c>
      <c r="AK186" s="16">
        <f t="shared" si="56"/>
        <v>126</v>
      </c>
      <c r="AL186" s="16">
        <f t="shared" si="57"/>
        <v>0</v>
      </c>
      <c r="AM186" s="16">
        <f t="shared" si="58"/>
        <v>0</v>
      </c>
      <c r="AN186" s="6">
        <f t="shared" si="59"/>
        <v>1042439.5800000001</v>
      </c>
      <c r="AO186" s="2">
        <f t="shared" si="60"/>
        <v>6173926.6628900003</v>
      </c>
      <c r="AP186" s="12">
        <f t="shared" si="61"/>
        <v>3.9127414691952547E-3</v>
      </c>
      <c r="AQ186" s="2">
        <f t="shared" si="62"/>
        <v>185217.7998867</v>
      </c>
      <c r="AR186" s="30">
        <f t="shared" si="74"/>
        <v>100000</v>
      </c>
      <c r="AS186" s="30">
        <v>0</v>
      </c>
      <c r="AT186" s="12">
        <v>4.0000000000000001E-3</v>
      </c>
      <c r="AU186" s="2">
        <f t="shared" si="63"/>
        <v>189348.36491999999</v>
      </c>
      <c r="AV186" s="2">
        <f t="shared" si="64"/>
        <v>6463275.0278099999</v>
      </c>
      <c r="AW186" s="2">
        <f t="shared" si="65"/>
        <v>15764.085433682927</v>
      </c>
      <c r="BC186" s="21">
        <f t="shared" si="66"/>
        <v>923325.00397285714</v>
      </c>
      <c r="BD186" s="21">
        <f t="shared" si="67"/>
        <v>2252.0122048118469</v>
      </c>
      <c r="BE186" s="21">
        <f t="shared" si="70"/>
        <v>9326.5151916450213</v>
      </c>
      <c r="BF186" s="22">
        <f t="shared" si="71"/>
        <v>22.747598028402496</v>
      </c>
    </row>
    <row r="187" spans="1:58" s="7" customFormat="1" ht="0.75" customHeight="1" x14ac:dyDescent="0.35">
      <c r="A187" s="18">
        <v>185</v>
      </c>
      <c r="B187" s="16" t="s">
        <v>528</v>
      </c>
      <c r="C187" s="16" t="s">
        <v>821</v>
      </c>
      <c r="D187" s="16" t="s">
        <v>530</v>
      </c>
      <c r="E187" s="16" t="s">
        <v>1759</v>
      </c>
      <c r="F187" s="18" t="s">
        <v>822</v>
      </c>
      <c r="G187" s="16" t="s">
        <v>823</v>
      </c>
      <c r="H187" s="25" t="s">
        <v>845</v>
      </c>
      <c r="I187" s="25" t="s">
        <v>46</v>
      </c>
      <c r="J187" s="18" t="s">
        <v>24</v>
      </c>
      <c r="K187" s="16" t="s">
        <v>100</v>
      </c>
      <c r="L187" s="16" t="s">
        <v>825</v>
      </c>
      <c r="M187" s="16" t="s">
        <v>235</v>
      </c>
      <c r="N187" s="16">
        <v>4610047671</v>
      </c>
      <c r="P187" s="26">
        <v>7</v>
      </c>
      <c r="Q187" s="2">
        <f t="shared" si="68"/>
        <v>3555966.9432000001</v>
      </c>
      <c r="R187" s="3">
        <v>507995.27760000003</v>
      </c>
      <c r="S187" s="2">
        <v>3590.3</v>
      </c>
      <c r="T187" s="2">
        <v>5983.83</v>
      </c>
      <c r="U187" s="1">
        <v>2289.5</v>
      </c>
      <c r="V187" s="1">
        <v>2410</v>
      </c>
      <c r="W187" s="16">
        <v>8643.33</v>
      </c>
      <c r="X187" s="16">
        <v>0</v>
      </c>
      <c r="Y187" s="16">
        <v>0</v>
      </c>
      <c r="Z187" s="16">
        <v>18</v>
      </c>
      <c r="AA187" s="16">
        <v>0</v>
      </c>
      <c r="AB187" s="16">
        <v>0</v>
      </c>
      <c r="AC187" s="26">
        <v>7</v>
      </c>
      <c r="AD187" s="2">
        <f t="shared" si="49"/>
        <v>0</v>
      </c>
      <c r="AE187" s="16">
        <f t="shared" si="50"/>
        <v>753962.58000000007</v>
      </c>
      <c r="AF187" s="27">
        <f t="shared" si="51"/>
        <v>0</v>
      </c>
      <c r="AG187" s="27">
        <f t="shared" si="52"/>
        <v>0</v>
      </c>
      <c r="AH187" s="28">
        <f t="shared" si="53"/>
        <v>0</v>
      </c>
      <c r="AI187" s="16">
        <f t="shared" si="54"/>
        <v>0</v>
      </c>
      <c r="AJ187" s="16">
        <f t="shared" si="55"/>
        <v>126</v>
      </c>
      <c r="AK187" s="16">
        <f t="shared" si="56"/>
        <v>0</v>
      </c>
      <c r="AL187" s="16">
        <f t="shared" si="57"/>
        <v>0</v>
      </c>
      <c r="AM187" s="16">
        <f t="shared" si="58"/>
        <v>0</v>
      </c>
      <c r="AN187" s="6">
        <f t="shared" si="59"/>
        <v>753962.58000000007</v>
      </c>
      <c r="AO187" s="2">
        <f t="shared" si="60"/>
        <v>4309929.5231999997</v>
      </c>
      <c r="AP187" s="12">
        <f t="shared" si="61"/>
        <v>2.7314286183697137E-3</v>
      </c>
      <c r="AQ187" s="2">
        <f t="shared" si="62"/>
        <v>129297.88569599998</v>
      </c>
      <c r="AR187" s="30">
        <f t="shared" si="74"/>
        <v>100000</v>
      </c>
      <c r="AS187" s="30">
        <v>0</v>
      </c>
      <c r="AT187" s="12">
        <v>3.0000000000000001E-3</v>
      </c>
      <c r="AU187" s="2">
        <f t="shared" si="63"/>
        <v>142011.27369</v>
      </c>
      <c r="AV187" s="2">
        <f t="shared" si="64"/>
        <v>4551940.7968899999</v>
      </c>
      <c r="AW187" s="2">
        <f t="shared" si="65"/>
        <v>11102.294626560975</v>
      </c>
      <c r="BC187" s="21">
        <f t="shared" si="66"/>
        <v>650277.25669857138</v>
      </c>
      <c r="BD187" s="21">
        <f t="shared" si="67"/>
        <v>1586.0420895087107</v>
      </c>
      <c r="BE187" s="21">
        <f t="shared" si="70"/>
        <v>6568.4571383694074</v>
      </c>
      <c r="BF187" s="22">
        <f t="shared" si="71"/>
        <v>16.020627166754654</v>
      </c>
    </row>
    <row r="188" spans="1:58" s="7" customFormat="1" x14ac:dyDescent="0.35">
      <c r="A188" s="18">
        <v>186</v>
      </c>
      <c r="B188" s="16" t="s">
        <v>528</v>
      </c>
      <c r="C188" s="16" t="s">
        <v>821</v>
      </c>
      <c r="D188" s="16" t="s">
        <v>530</v>
      </c>
      <c r="E188" s="16" t="s">
        <v>1759</v>
      </c>
      <c r="F188" s="18" t="s">
        <v>822</v>
      </c>
      <c r="G188" s="16" t="s">
        <v>823</v>
      </c>
      <c r="H188" s="25" t="s">
        <v>846</v>
      </c>
      <c r="I188" s="25" t="s">
        <v>75</v>
      </c>
      <c r="J188" s="18" t="s">
        <v>24</v>
      </c>
      <c r="K188" s="16" t="s">
        <v>14</v>
      </c>
      <c r="L188" s="16" t="s">
        <v>825</v>
      </c>
      <c r="M188" s="16" t="s">
        <v>235</v>
      </c>
      <c r="N188" s="16">
        <v>4610047671</v>
      </c>
      <c r="O188" s="7">
        <v>4900049381</v>
      </c>
      <c r="P188" s="26">
        <v>7</v>
      </c>
      <c r="Q188" s="2">
        <f t="shared" si="68"/>
        <v>3555462.9432000001</v>
      </c>
      <c r="R188" s="3">
        <v>507923.27760000003</v>
      </c>
      <c r="S188" s="2">
        <v>3590.3</v>
      </c>
      <c r="T188" s="2">
        <v>5983.83</v>
      </c>
      <c r="U188" s="1">
        <v>2289.5</v>
      </c>
      <c r="V188" s="1">
        <v>2410</v>
      </c>
      <c r="W188" s="16">
        <v>8643.33</v>
      </c>
      <c r="X188" s="16">
        <v>0</v>
      </c>
      <c r="Y188" s="16">
        <v>0</v>
      </c>
      <c r="Z188" s="16">
        <v>18</v>
      </c>
      <c r="AA188" s="16">
        <v>0</v>
      </c>
      <c r="AB188" s="16">
        <v>0</v>
      </c>
      <c r="AC188" s="26">
        <v>7</v>
      </c>
      <c r="AD188" s="2">
        <f t="shared" si="49"/>
        <v>0</v>
      </c>
      <c r="AE188" s="16">
        <f t="shared" si="50"/>
        <v>753962.58000000007</v>
      </c>
      <c r="AF188" s="27">
        <f t="shared" si="51"/>
        <v>0</v>
      </c>
      <c r="AG188" s="27">
        <f t="shared" si="52"/>
        <v>0</v>
      </c>
      <c r="AH188" s="28">
        <f t="shared" si="53"/>
        <v>0</v>
      </c>
      <c r="AI188" s="16">
        <f t="shared" si="54"/>
        <v>0</v>
      </c>
      <c r="AJ188" s="16">
        <f t="shared" si="55"/>
        <v>126</v>
      </c>
      <c r="AK188" s="16">
        <f t="shared" si="56"/>
        <v>0</v>
      </c>
      <c r="AL188" s="16">
        <f t="shared" si="57"/>
        <v>0</v>
      </c>
      <c r="AM188" s="16">
        <f t="shared" si="58"/>
        <v>0</v>
      </c>
      <c r="AN188" s="6">
        <f t="shared" si="59"/>
        <v>753962.58000000007</v>
      </c>
      <c r="AO188" s="2">
        <f t="shared" si="60"/>
        <v>4309425.5231999997</v>
      </c>
      <c r="AP188" s="12">
        <f t="shared" si="61"/>
        <v>2.7311092071087527E-3</v>
      </c>
      <c r="AQ188" s="2">
        <f t="shared" si="62"/>
        <v>129282.76569599999</v>
      </c>
      <c r="AR188" s="30">
        <f t="shared" si="74"/>
        <v>100000</v>
      </c>
      <c r="AS188" s="30">
        <v>0</v>
      </c>
      <c r="AT188" s="12">
        <v>3.0000000000000001E-3</v>
      </c>
      <c r="AU188" s="2">
        <f t="shared" si="63"/>
        <v>142011.27369</v>
      </c>
      <c r="AV188" s="2">
        <f t="shared" si="64"/>
        <v>4551436.7968899999</v>
      </c>
      <c r="AW188" s="2">
        <f t="shared" si="65"/>
        <v>11101.065358268292</v>
      </c>
      <c r="BC188" s="21">
        <f t="shared" si="66"/>
        <v>650205.25669857138</v>
      </c>
      <c r="BD188" s="21">
        <f t="shared" si="67"/>
        <v>1585.866479752613</v>
      </c>
      <c r="BE188" s="21">
        <f t="shared" si="70"/>
        <v>6567.7298656421353</v>
      </c>
      <c r="BF188" s="22">
        <f t="shared" si="71"/>
        <v>16.018853330834478</v>
      </c>
    </row>
    <row r="189" spans="1:58" s="7" customFormat="1" x14ac:dyDescent="0.35">
      <c r="A189" s="18">
        <v>187</v>
      </c>
      <c r="B189" s="16" t="s">
        <v>528</v>
      </c>
      <c r="C189" s="16" t="s">
        <v>821</v>
      </c>
      <c r="D189" s="16" t="s">
        <v>530</v>
      </c>
      <c r="E189" s="16" t="s">
        <v>1759</v>
      </c>
      <c r="F189" s="18" t="s">
        <v>822</v>
      </c>
      <c r="G189" s="16" t="s">
        <v>823</v>
      </c>
      <c r="H189" s="25" t="s">
        <v>657</v>
      </c>
      <c r="I189" s="25" t="s">
        <v>847</v>
      </c>
      <c r="J189" s="18" t="s">
        <v>24</v>
      </c>
      <c r="K189" s="16" t="s">
        <v>98</v>
      </c>
      <c r="L189" s="16" t="s">
        <v>825</v>
      </c>
      <c r="M189" s="16" t="s">
        <v>235</v>
      </c>
      <c r="N189" s="16">
        <v>4610047671</v>
      </c>
      <c r="O189" s="7">
        <v>4900049381</v>
      </c>
      <c r="P189" s="26">
        <v>7</v>
      </c>
      <c r="Q189" s="2">
        <f t="shared" si="68"/>
        <v>3555742.9432000001</v>
      </c>
      <c r="R189" s="3">
        <v>507963.27760000003</v>
      </c>
      <c r="S189" s="2">
        <v>3590.3</v>
      </c>
      <c r="T189" s="2">
        <v>5983.83</v>
      </c>
      <c r="U189" s="1">
        <v>2289.5</v>
      </c>
      <c r="V189" s="1">
        <v>2410</v>
      </c>
      <c r="W189" s="16">
        <v>8643.33</v>
      </c>
      <c r="X189" s="16">
        <v>0</v>
      </c>
      <c r="Y189" s="16">
        <v>0</v>
      </c>
      <c r="Z189" s="16">
        <v>18</v>
      </c>
      <c r="AA189" s="16">
        <v>18</v>
      </c>
      <c r="AB189" s="16">
        <v>0</v>
      </c>
      <c r="AC189" s="26">
        <v>7</v>
      </c>
      <c r="AD189" s="2">
        <f t="shared" si="49"/>
        <v>0</v>
      </c>
      <c r="AE189" s="16">
        <f t="shared" si="50"/>
        <v>753962.58000000007</v>
      </c>
      <c r="AF189" s="27">
        <f t="shared" si="51"/>
        <v>0</v>
      </c>
      <c r="AG189" s="27">
        <f t="shared" si="52"/>
        <v>303660</v>
      </c>
      <c r="AH189" s="28">
        <f t="shared" si="53"/>
        <v>0</v>
      </c>
      <c r="AI189" s="16">
        <f t="shared" si="54"/>
        <v>0</v>
      </c>
      <c r="AJ189" s="16">
        <f t="shared" si="55"/>
        <v>126</v>
      </c>
      <c r="AK189" s="16">
        <f t="shared" si="56"/>
        <v>0</v>
      </c>
      <c r="AL189" s="16">
        <f t="shared" si="57"/>
        <v>126</v>
      </c>
      <c r="AM189" s="16">
        <f t="shared" si="58"/>
        <v>0</v>
      </c>
      <c r="AN189" s="6">
        <f t="shared" si="59"/>
        <v>1057622.58</v>
      </c>
      <c r="AO189" s="2">
        <f t="shared" si="60"/>
        <v>4613365.5231999997</v>
      </c>
      <c r="AP189" s="12">
        <f t="shared" si="61"/>
        <v>2.9237319425382872E-3</v>
      </c>
      <c r="AQ189" s="2">
        <f t="shared" si="62"/>
        <v>138400.965696</v>
      </c>
      <c r="AR189" s="30">
        <f t="shared" si="74"/>
        <v>100000</v>
      </c>
      <c r="AS189" s="30">
        <v>0</v>
      </c>
      <c r="AT189" s="12">
        <v>3.0000000000000001E-3</v>
      </c>
      <c r="AU189" s="2">
        <f t="shared" si="63"/>
        <v>142011.27369</v>
      </c>
      <c r="AV189" s="2">
        <f t="shared" si="64"/>
        <v>4855376.7968899999</v>
      </c>
      <c r="AW189" s="2">
        <f t="shared" si="65"/>
        <v>11842.382431439024</v>
      </c>
      <c r="BC189" s="21">
        <f t="shared" si="66"/>
        <v>693625.25669857138</v>
      </c>
      <c r="BD189" s="21">
        <f t="shared" si="67"/>
        <v>1691.7689187770034</v>
      </c>
      <c r="BE189" s="21">
        <f t="shared" si="70"/>
        <v>7006.315724227994</v>
      </c>
      <c r="BF189" s="22">
        <f t="shared" si="71"/>
        <v>17.088574937141448</v>
      </c>
    </row>
    <row r="190" spans="1:58" s="7" customFormat="1" x14ac:dyDescent="0.35">
      <c r="A190" s="18">
        <v>188</v>
      </c>
      <c r="B190" s="16" t="s">
        <v>528</v>
      </c>
      <c r="C190" s="16" t="s">
        <v>821</v>
      </c>
      <c r="D190" s="16" t="s">
        <v>530</v>
      </c>
      <c r="E190" s="16" t="s">
        <v>1759</v>
      </c>
      <c r="F190" s="18" t="s">
        <v>822</v>
      </c>
      <c r="G190" s="16" t="s">
        <v>823</v>
      </c>
      <c r="H190" s="25" t="s">
        <v>848</v>
      </c>
      <c r="I190" s="25" t="s">
        <v>849</v>
      </c>
      <c r="J190" s="18" t="s">
        <v>24</v>
      </c>
      <c r="K190" s="16" t="s">
        <v>98</v>
      </c>
      <c r="L190" s="16" t="s">
        <v>825</v>
      </c>
      <c r="M190" s="16" t="s">
        <v>235</v>
      </c>
      <c r="N190" s="16">
        <v>4610047671</v>
      </c>
      <c r="O190" s="7">
        <v>4900049381</v>
      </c>
      <c r="P190" s="26">
        <v>7</v>
      </c>
      <c r="Q190" s="2">
        <f t="shared" si="68"/>
        <v>3555742.9432000001</v>
      </c>
      <c r="R190" s="3">
        <v>507963.27760000003</v>
      </c>
      <c r="S190" s="2">
        <v>3590.3</v>
      </c>
      <c r="T190" s="2">
        <v>5983.83</v>
      </c>
      <c r="U190" s="1">
        <v>2289.5</v>
      </c>
      <c r="V190" s="1">
        <v>2410</v>
      </c>
      <c r="W190" s="16">
        <v>8643.33</v>
      </c>
      <c r="X190" s="16">
        <v>0</v>
      </c>
      <c r="Y190" s="16">
        <v>0</v>
      </c>
      <c r="Z190" s="16">
        <v>18</v>
      </c>
      <c r="AA190" s="16">
        <v>18</v>
      </c>
      <c r="AB190" s="16">
        <v>0</v>
      </c>
      <c r="AC190" s="26">
        <v>7</v>
      </c>
      <c r="AD190" s="2">
        <f t="shared" si="49"/>
        <v>0</v>
      </c>
      <c r="AE190" s="16">
        <f t="shared" si="50"/>
        <v>753962.58000000007</v>
      </c>
      <c r="AF190" s="27">
        <f t="shared" si="51"/>
        <v>0</v>
      </c>
      <c r="AG190" s="27">
        <f t="shared" si="52"/>
        <v>303660</v>
      </c>
      <c r="AH190" s="28">
        <f t="shared" si="53"/>
        <v>0</v>
      </c>
      <c r="AI190" s="16">
        <f t="shared" si="54"/>
        <v>0</v>
      </c>
      <c r="AJ190" s="16">
        <f t="shared" si="55"/>
        <v>126</v>
      </c>
      <c r="AK190" s="16">
        <f t="shared" si="56"/>
        <v>0</v>
      </c>
      <c r="AL190" s="16">
        <f t="shared" si="57"/>
        <v>126</v>
      </c>
      <c r="AM190" s="16">
        <f t="shared" si="58"/>
        <v>0</v>
      </c>
      <c r="AN190" s="6">
        <f t="shared" si="59"/>
        <v>1057622.58</v>
      </c>
      <c r="AO190" s="2">
        <f t="shared" si="60"/>
        <v>4613365.5231999997</v>
      </c>
      <c r="AP190" s="12">
        <f t="shared" si="61"/>
        <v>2.9237319425382872E-3</v>
      </c>
      <c r="AQ190" s="2">
        <f t="shared" si="62"/>
        <v>138400.965696</v>
      </c>
      <c r="AR190" s="30">
        <f t="shared" si="74"/>
        <v>100000</v>
      </c>
      <c r="AS190" s="30">
        <v>0</v>
      </c>
      <c r="AT190" s="12">
        <v>3.0000000000000001E-3</v>
      </c>
      <c r="AU190" s="2">
        <f t="shared" si="63"/>
        <v>142011.27369</v>
      </c>
      <c r="AV190" s="2">
        <f t="shared" si="64"/>
        <v>4855376.7968899999</v>
      </c>
      <c r="AW190" s="2">
        <f t="shared" si="65"/>
        <v>11842.382431439024</v>
      </c>
      <c r="BC190" s="21">
        <f t="shared" si="66"/>
        <v>693625.25669857138</v>
      </c>
      <c r="BD190" s="21">
        <f t="shared" si="67"/>
        <v>1691.7689187770034</v>
      </c>
      <c r="BE190" s="21">
        <f t="shared" si="70"/>
        <v>7006.315724227994</v>
      </c>
      <c r="BF190" s="22">
        <f t="shared" si="71"/>
        <v>17.088574937141448</v>
      </c>
    </row>
    <row r="191" spans="1:58" s="7" customFormat="1" x14ac:dyDescent="0.35">
      <c r="A191" s="18">
        <v>189</v>
      </c>
      <c r="B191" s="16" t="s">
        <v>528</v>
      </c>
      <c r="C191" s="16" t="s">
        <v>821</v>
      </c>
      <c r="D191" s="16" t="s">
        <v>530</v>
      </c>
      <c r="E191" s="16" t="s">
        <v>1759</v>
      </c>
      <c r="F191" s="18" t="s">
        <v>822</v>
      </c>
      <c r="G191" s="16" t="s">
        <v>823</v>
      </c>
      <c r="H191" s="25" t="s">
        <v>850</v>
      </c>
      <c r="I191" s="25" t="s">
        <v>46</v>
      </c>
      <c r="J191" s="18" t="s">
        <v>24</v>
      </c>
      <c r="K191" s="16" t="s">
        <v>14</v>
      </c>
      <c r="L191" s="16" t="s">
        <v>825</v>
      </c>
      <c r="M191" s="16" t="s">
        <v>235</v>
      </c>
      <c r="N191" s="16">
        <v>4610047671</v>
      </c>
      <c r="O191" s="7">
        <v>4900049381</v>
      </c>
      <c r="P191" s="26">
        <v>7</v>
      </c>
      <c r="Q191" s="2">
        <f t="shared" si="68"/>
        <v>3555462.9432000001</v>
      </c>
      <c r="R191" s="3">
        <v>507923.27760000003</v>
      </c>
      <c r="S191" s="2">
        <v>3590.3</v>
      </c>
      <c r="T191" s="2">
        <v>5983.83</v>
      </c>
      <c r="U191" s="1">
        <v>2289.5</v>
      </c>
      <c r="V191" s="1">
        <v>2410</v>
      </c>
      <c r="W191" s="16">
        <v>8643.33</v>
      </c>
      <c r="X191" s="16">
        <v>0</v>
      </c>
      <c r="Y191" s="16">
        <v>0</v>
      </c>
      <c r="Z191" s="16">
        <v>18</v>
      </c>
      <c r="AA191" s="16">
        <v>0</v>
      </c>
      <c r="AB191" s="16">
        <v>0</v>
      </c>
      <c r="AC191" s="26">
        <v>7</v>
      </c>
      <c r="AD191" s="2">
        <f t="shared" si="49"/>
        <v>0</v>
      </c>
      <c r="AE191" s="16">
        <f t="shared" si="50"/>
        <v>753962.58000000007</v>
      </c>
      <c r="AF191" s="27">
        <f t="shared" si="51"/>
        <v>0</v>
      </c>
      <c r="AG191" s="27">
        <f t="shared" si="52"/>
        <v>0</v>
      </c>
      <c r="AH191" s="28">
        <f t="shared" si="53"/>
        <v>0</v>
      </c>
      <c r="AI191" s="16">
        <f t="shared" si="54"/>
        <v>0</v>
      </c>
      <c r="AJ191" s="16">
        <f t="shared" si="55"/>
        <v>126</v>
      </c>
      <c r="AK191" s="16">
        <f t="shared" si="56"/>
        <v>0</v>
      </c>
      <c r="AL191" s="16">
        <f t="shared" si="57"/>
        <v>0</v>
      </c>
      <c r="AM191" s="16">
        <f t="shared" si="58"/>
        <v>0</v>
      </c>
      <c r="AN191" s="6">
        <f t="shared" si="59"/>
        <v>753962.58000000007</v>
      </c>
      <c r="AO191" s="2">
        <f t="shared" si="60"/>
        <v>4309425.5231999997</v>
      </c>
      <c r="AP191" s="12">
        <f t="shared" si="61"/>
        <v>2.7311092071087527E-3</v>
      </c>
      <c r="AQ191" s="2">
        <f t="shared" si="62"/>
        <v>129282.76569599999</v>
      </c>
      <c r="AR191" s="30">
        <f t="shared" si="74"/>
        <v>100000</v>
      </c>
      <c r="AS191" s="30">
        <v>0</v>
      </c>
      <c r="AT191" s="12">
        <v>3.0000000000000001E-3</v>
      </c>
      <c r="AU191" s="2">
        <f t="shared" si="63"/>
        <v>142011.27369</v>
      </c>
      <c r="AV191" s="2">
        <f t="shared" si="64"/>
        <v>4551436.7968899999</v>
      </c>
      <c r="AW191" s="2">
        <f t="shared" si="65"/>
        <v>11101.065358268292</v>
      </c>
      <c r="BC191" s="21">
        <f t="shared" si="66"/>
        <v>650205.25669857138</v>
      </c>
      <c r="BD191" s="21">
        <f t="shared" si="67"/>
        <v>1585.866479752613</v>
      </c>
      <c r="BE191" s="21">
        <f t="shared" si="70"/>
        <v>6567.7298656421353</v>
      </c>
      <c r="BF191" s="22">
        <f t="shared" si="71"/>
        <v>16.018853330834478</v>
      </c>
    </row>
    <row r="192" spans="1:58" s="7" customFormat="1" x14ac:dyDescent="0.35">
      <c r="A192" s="18">
        <v>190</v>
      </c>
      <c r="B192" s="16" t="s">
        <v>528</v>
      </c>
      <c r="C192" s="16" t="s">
        <v>821</v>
      </c>
      <c r="D192" s="16" t="s">
        <v>530</v>
      </c>
      <c r="E192" s="16" t="s">
        <v>1759</v>
      </c>
      <c r="F192" s="18" t="s">
        <v>822</v>
      </c>
      <c r="G192" s="16" t="s">
        <v>833</v>
      </c>
      <c r="H192" s="25" t="s">
        <v>1768</v>
      </c>
      <c r="I192" s="25" t="s">
        <v>1769</v>
      </c>
      <c r="J192" s="18" t="s">
        <v>24</v>
      </c>
      <c r="K192" s="16" t="s">
        <v>16</v>
      </c>
      <c r="L192" s="16" t="s">
        <v>825</v>
      </c>
      <c r="M192" s="16" t="s">
        <v>235</v>
      </c>
      <c r="N192" s="16">
        <v>4610047671</v>
      </c>
      <c r="O192" s="7">
        <v>4900049381</v>
      </c>
      <c r="P192" s="26">
        <v>7</v>
      </c>
      <c r="Q192" s="2">
        <f t="shared" si="68"/>
        <v>3555504.9432000001</v>
      </c>
      <c r="R192" s="3">
        <v>507929.27760000003</v>
      </c>
      <c r="S192" s="2">
        <v>3590.3</v>
      </c>
      <c r="T192" s="2">
        <v>5983.83</v>
      </c>
      <c r="U192" s="1">
        <v>2289.5</v>
      </c>
      <c r="V192" s="1">
        <v>2410</v>
      </c>
      <c r="W192" s="16">
        <v>8643.33</v>
      </c>
      <c r="X192" s="16">
        <v>0</v>
      </c>
      <c r="Y192" s="16">
        <v>0</v>
      </c>
      <c r="Z192" s="16">
        <v>18</v>
      </c>
      <c r="AA192" s="16">
        <v>0</v>
      </c>
      <c r="AB192" s="16">
        <v>0</v>
      </c>
      <c r="AC192" s="26">
        <v>7</v>
      </c>
      <c r="AD192" s="2">
        <f t="shared" si="49"/>
        <v>0</v>
      </c>
      <c r="AE192" s="16">
        <f t="shared" si="50"/>
        <v>753962.58000000007</v>
      </c>
      <c r="AF192" s="27">
        <f t="shared" si="51"/>
        <v>0</v>
      </c>
      <c r="AG192" s="27">
        <f t="shared" si="52"/>
        <v>0</v>
      </c>
      <c r="AH192" s="28">
        <f t="shared" si="53"/>
        <v>0</v>
      </c>
      <c r="AI192" s="16">
        <f t="shared" si="54"/>
        <v>0</v>
      </c>
      <c r="AJ192" s="16">
        <f t="shared" si="55"/>
        <v>126</v>
      </c>
      <c r="AK192" s="16">
        <f t="shared" si="56"/>
        <v>0</v>
      </c>
      <c r="AL192" s="16">
        <f t="shared" si="57"/>
        <v>0</v>
      </c>
      <c r="AM192" s="16">
        <f t="shared" si="58"/>
        <v>0</v>
      </c>
      <c r="AN192" s="6">
        <f t="shared" si="59"/>
        <v>753962.58000000007</v>
      </c>
      <c r="AO192" s="2">
        <f t="shared" si="60"/>
        <v>4309467.5231999997</v>
      </c>
      <c r="AP192" s="12">
        <f t="shared" si="61"/>
        <v>2.7311358247138328E-3</v>
      </c>
      <c r="AQ192" s="2">
        <f t="shared" si="62"/>
        <v>129284.02569599998</v>
      </c>
      <c r="AR192" s="30">
        <f t="shared" si="74"/>
        <v>100000</v>
      </c>
      <c r="AS192" s="30">
        <v>0</v>
      </c>
      <c r="AT192" s="12">
        <v>3.0000000000000001E-3</v>
      </c>
      <c r="AU192" s="2">
        <f t="shared" si="63"/>
        <v>142011.27369</v>
      </c>
      <c r="AV192" s="2">
        <f t="shared" si="64"/>
        <v>4551478.7968899999</v>
      </c>
      <c r="AW192" s="2">
        <f t="shared" si="65"/>
        <v>11101.167797292683</v>
      </c>
      <c r="BC192" s="21">
        <f t="shared" si="66"/>
        <v>650211.25669857138</v>
      </c>
      <c r="BD192" s="21">
        <f t="shared" si="67"/>
        <v>1585.8811138989547</v>
      </c>
      <c r="BE192" s="21">
        <f t="shared" si="70"/>
        <v>6567.7904717027413</v>
      </c>
      <c r="BF192" s="22">
        <f t="shared" si="71"/>
        <v>16.019001150494493</v>
      </c>
    </row>
    <row r="193" spans="1:58" s="7" customFormat="1" x14ac:dyDescent="0.35">
      <c r="A193" s="18">
        <v>191</v>
      </c>
      <c r="B193" s="16" t="s">
        <v>528</v>
      </c>
      <c r="C193" s="16" t="s">
        <v>821</v>
      </c>
      <c r="D193" s="16" t="s">
        <v>530</v>
      </c>
      <c r="E193" s="16" t="s">
        <v>1759</v>
      </c>
      <c r="F193" s="18" t="s">
        <v>822</v>
      </c>
      <c r="G193" s="16" t="s">
        <v>823</v>
      </c>
      <c r="H193" s="25" t="s">
        <v>851</v>
      </c>
      <c r="I193" s="25" t="s">
        <v>203</v>
      </c>
      <c r="J193" s="18" t="s">
        <v>24</v>
      </c>
      <c r="K193" s="16" t="s">
        <v>100</v>
      </c>
      <c r="L193" s="16" t="s">
        <v>825</v>
      </c>
      <c r="M193" s="16" t="s">
        <v>235</v>
      </c>
      <c r="N193" s="16">
        <v>4610047671</v>
      </c>
      <c r="O193" s="7">
        <v>4900049381</v>
      </c>
      <c r="P193" s="26">
        <v>7</v>
      </c>
      <c r="Q193" s="2">
        <f t="shared" si="68"/>
        <v>3555966.9432000001</v>
      </c>
      <c r="R193" s="3">
        <v>507995.27760000003</v>
      </c>
      <c r="S193" s="2">
        <v>3590.3</v>
      </c>
      <c r="T193" s="2">
        <v>5983.83</v>
      </c>
      <c r="U193" s="1">
        <v>2289.5</v>
      </c>
      <c r="V193" s="1">
        <v>2410</v>
      </c>
      <c r="W193" s="16">
        <v>8643.33</v>
      </c>
      <c r="X193" s="16">
        <v>0</v>
      </c>
      <c r="Y193" s="16">
        <v>0</v>
      </c>
      <c r="Z193" s="16">
        <v>18</v>
      </c>
      <c r="AA193" s="16">
        <v>0</v>
      </c>
      <c r="AB193" s="16">
        <v>0</v>
      </c>
      <c r="AC193" s="26">
        <v>7</v>
      </c>
      <c r="AD193" s="2">
        <f t="shared" si="49"/>
        <v>0</v>
      </c>
      <c r="AE193" s="16">
        <f t="shared" si="50"/>
        <v>753962.58000000007</v>
      </c>
      <c r="AF193" s="27">
        <f t="shared" si="51"/>
        <v>0</v>
      </c>
      <c r="AG193" s="27">
        <f t="shared" si="52"/>
        <v>0</v>
      </c>
      <c r="AH193" s="28">
        <f t="shared" si="53"/>
        <v>0</v>
      </c>
      <c r="AI193" s="16">
        <f t="shared" si="54"/>
        <v>0</v>
      </c>
      <c r="AJ193" s="16">
        <f t="shared" si="55"/>
        <v>126</v>
      </c>
      <c r="AK193" s="16">
        <f t="shared" si="56"/>
        <v>0</v>
      </c>
      <c r="AL193" s="16">
        <f t="shared" si="57"/>
        <v>0</v>
      </c>
      <c r="AM193" s="16">
        <f t="shared" si="58"/>
        <v>0</v>
      </c>
      <c r="AN193" s="6">
        <f t="shared" si="59"/>
        <v>753962.58000000007</v>
      </c>
      <c r="AO193" s="2">
        <f t="shared" si="60"/>
        <v>4309929.5231999997</v>
      </c>
      <c r="AP193" s="12">
        <f t="shared" si="61"/>
        <v>2.7314286183697137E-3</v>
      </c>
      <c r="AQ193" s="2">
        <f t="shared" si="62"/>
        <v>129297.88569599998</v>
      </c>
      <c r="AR193" s="30">
        <f t="shared" si="74"/>
        <v>100000</v>
      </c>
      <c r="AS193" s="30">
        <v>0</v>
      </c>
      <c r="AT193" s="12">
        <v>3.0000000000000001E-3</v>
      </c>
      <c r="AU193" s="2">
        <f t="shared" si="63"/>
        <v>142011.27369</v>
      </c>
      <c r="AV193" s="2">
        <f t="shared" si="64"/>
        <v>4551940.7968899999</v>
      </c>
      <c r="AW193" s="2">
        <f t="shared" si="65"/>
        <v>11102.294626560975</v>
      </c>
      <c r="BC193" s="21">
        <f t="shared" si="66"/>
        <v>650277.25669857138</v>
      </c>
      <c r="BD193" s="21">
        <f t="shared" si="67"/>
        <v>1586.0420895087107</v>
      </c>
      <c r="BE193" s="21">
        <f t="shared" si="70"/>
        <v>6568.4571383694074</v>
      </c>
      <c r="BF193" s="22">
        <f t="shared" si="71"/>
        <v>16.020627166754654</v>
      </c>
    </row>
    <row r="194" spans="1:58" s="7" customFormat="1" x14ac:dyDescent="0.35">
      <c r="A194" s="18">
        <v>192</v>
      </c>
      <c r="B194" s="16" t="s">
        <v>528</v>
      </c>
      <c r="C194" s="16" t="s">
        <v>821</v>
      </c>
      <c r="D194" s="16" t="s">
        <v>530</v>
      </c>
      <c r="E194" s="16" t="s">
        <v>1759</v>
      </c>
      <c r="F194" s="18" t="s">
        <v>822</v>
      </c>
      <c r="G194" s="16" t="s">
        <v>833</v>
      </c>
      <c r="H194" s="25" t="s">
        <v>852</v>
      </c>
      <c r="I194" s="25" t="s">
        <v>853</v>
      </c>
      <c r="J194" s="18" t="s">
        <v>23</v>
      </c>
      <c r="K194" s="16" t="s">
        <v>836</v>
      </c>
      <c r="L194" s="16" t="s">
        <v>825</v>
      </c>
      <c r="M194" s="16" t="s">
        <v>235</v>
      </c>
      <c r="N194" s="16">
        <v>4610047671</v>
      </c>
      <c r="O194" s="7">
        <v>4900049381</v>
      </c>
      <c r="P194" s="26">
        <v>7</v>
      </c>
      <c r="Q194" s="2">
        <f t="shared" si="68"/>
        <v>3555602.9432000001</v>
      </c>
      <c r="R194" s="3">
        <v>507943.27760000003</v>
      </c>
      <c r="S194" s="2">
        <v>3590.3</v>
      </c>
      <c r="T194" s="2">
        <v>5983.83</v>
      </c>
      <c r="U194" s="1">
        <v>2289.5</v>
      </c>
      <c r="V194" s="1">
        <v>2410</v>
      </c>
      <c r="W194" s="16">
        <v>8643.33</v>
      </c>
      <c r="X194" s="16">
        <v>0</v>
      </c>
      <c r="Y194" s="16">
        <v>0</v>
      </c>
      <c r="Z194" s="16">
        <v>18</v>
      </c>
      <c r="AA194" s="16">
        <v>18</v>
      </c>
      <c r="AB194" s="16">
        <v>0</v>
      </c>
      <c r="AC194" s="26">
        <v>7</v>
      </c>
      <c r="AD194" s="2">
        <f t="shared" si="49"/>
        <v>0</v>
      </c>
      <c r="AE194" s="16">
        <f t="shared" si="50"/>
        <v>753962.58000000007</v>
      </c>
      <c r="AF194" s="27">
        <f t="shared" si="51"/>
        <v>0</v>
      </c>
      <c r="AG194" s="27">
        <f t="shared" si="52"/>
        <v>303660</v>
      </c>
      <c r="AH194" s="28">
        <f t="shared" si="53"/>
        <v>0</v>
      </c>
      <c r="AI194" s="16">
        <f t="shared" si="54"/>
        <v>0</v>
      </c>
      <c r="AJ194" s="16">
        <f t="shared" si="55"/>
        <v>126</v>
      </c>
      <c r="AK194" s="16">
        <f t="shared" si="56"/>
        <v>0</v>
      </c>
      <c r="AL194" s="16">
        <f t="shared" si="57"/>
        <v>126</v>
      </c>
      <c r="AM194" s="16">
        <f t="shared" si="58"/>
        <v>0</v>
      </c>
      <c r="AN194" s="6">
        <f t="shared" si="59"/>
        <v>1057622.58</v>
      </c>
      <c r="AO194" s="2">
        <f t="shared" si="60"/>
        <v>4613225.5231999997</v>
      </c>
      <c r="AP194" s="12">
        <f t="shared" si="61"/>
        <v>2.9236432171880198E-3</v>
      </c>
      <c r="AQ194" s="2">
        <f t="shared" si="62"/>
        <v>138396.76569599999</v>
      </c>
      <c r="AR194" s="30">
        <f t="shared" si="74"/>
        <v>100000</v>
      </c>
      <c r="AS194" s="30">
        <v>0</v>
      </c>
      <c r="AT194" s="12">
        <v>3.0000000000000001E-3</v>
      </c>
      <c r="AU194" s="2">
        <f t="shared" si="63"/>
        <v>142011.27369</v>
      </c>
      <c r="AV194" s="2">
        <f t="shared" si="64"/>
        <v>4855236.7968899999</v>
      </c>
      <c r="AW194" s="2">
        <f t="shared" si="65"/>
        <v>11842.04096802439</v>
      </c>
      <c r="BC194" s="21">
        <f t="shared" si="66"/>
        <v>693605.25669857138</v>
      </c>
      <c r="BD194" s="21">
        <f t="shared" si="67"/>
        <v>1691.7201382891985</v>
      </c>
      <c r="BE194" s="21">
        <f t="shared" si="70"/>
        <v>7006.1137040259737</v>
      </c>
      <c r="BF194" s="22">
        <f t="shared" si="71"/>
        <v>17.088082204941401</v>
      </c>
    </row>
    <row r="195" spans="1:58" s="7" customFormat="1" x14ac:dyDescent="0.35">
      <c r="A195" s="18">
        <v>193</v>
      </c>
      <c r="B195" s="16" t="s">
        <v>528</v>
      </c>
      <c r="C195" s="16" t="s">
        <v>821</v>
      </c>
      <c r="D195" s="16" t="s">
        <v>530</v>
      </c>
      <c r="E195" s="16" t="s">
        <v>1759</v>
      </c>
      <c r="F195" s="18" t="s">
        <v>822</v>
      </c>
      <c r="G195" s="16" t="s">
        <v>823</v>
      </c>
      <c r="H195" s="25" t="s">
        <v>854</v>
      </c>
      <c r="I195" s="25" t="s">
        <v>855</v>
      </c>
      <c r="J195" s="18" t="s">
        <v>24</v>
      </c>
      <c r="K195" s="16" t="s">
        <v>100</v>
      </c>
      <c r="L195" s="16" t="s">
        <v>825</v>
      </c>
      <c r="M195" s="16" t="s">
        <v>235</v>
      </c>
      <c r="N195" s="16">
        <v>4610047671</v>
      </c>
      <c r="O195" s="7">
        <v>4900049381</v>
      </c>
      <c r="P195" s="26">
        <v>7</v>
      </c>
      <c r="Q195" s="2">
        <f t="shared" si="68"/>
        <v>3555966.9432000001</v>
      </c>
      <c r="R195" s="3">
        <v>507995.27760000003</v>
      </c>
      <c r="S195" s="2">
        <v>3590.3</v>
      </c>
      <c r="T195" s="2">
        <v>5983.83</v>
      </c>
      <c r="U195" s="1">
        <v>2289.5</v>
      </c>
      <c r="V195" s="1">
        <v>2410</v>
      </c>
      <c r="W195" s="16">
        <v>8643.33</v>
      </c>
      <c r="X195" s="16">
        <v>0</v>
      </c>
      <c r="Y195" s="16">
        <v>0</v>
      </c>
      <c r="Z195" s="16">
        <v>18</v>
      </c>
      <c r="AA195" s="16">
        <v>0</v>
      </c>
      <c r="AB195" s="16">
        <v>0</v>
      </c>
      <c r="AC195" s="26">
        <v>7</v>
      </c>
      <c r="AD195" s="2">
        <f t="shared" ref="AD195:AD258" si="75">S195*X195*AC195</f>
        <v>0</v>
      </c>
      <c r="AE195" s="16">
        <f t="shared" ref="AE195:AE258" si="76">T195*Z195*AC195</f>
        <v>753962.58000000007</v>
      </c>
      <c r="AF195" s="27">
        <f t="shared" ref="AF195:AF258" si="77">U195*Y195*AC195</f>
        <v>0</v>
      </c>
      <c r="AG195" s="27">
        <f t="shared" ref="AG195:AG258" si="78">V195*AA195*AC195</f>
        <v>0</v>
      </c>
      <c r="AH195" s="28">
        <f t="shared" ref="AH195:AH258" si="79">W195*AB195*AC195</f>
        <v>0</v>
      </c>
      <c r="AI195" s="16">
        <f t="shared" ref="AI195:AI258" si="80">X195*AC195</f>
        <v>0</v>
      </c>
      <c r="AJ195" s="16">
        <f t="shared" ref="AJ195:AJ258" si="81">Z195*AC195</f>
        <v>126</v>
      </c>
      <c r="AK195" s="16">
        <f t="shared" ref="AK195:AK258" si="82">Y195*AC195</f>
        <v>0</v>
      </c>
      <c r="AL195" s="16">
        <f t="shared" ref="AL195:AL258" si="83">AA195*AC195</f>
        <v>0</v>
      </c>
      <c r="AM195" s="16">
        <f t="shared" ref="AM195:AM258" si="84">AB195*AC195</f>
        <v>0</v>
      </c>
      <c r="AN195" s="6">
        <f t="shared" ref="AN195:AN258" si="85">AD195+AE195+AF195+AG195+AH195</f>
        <v>753962.58000000007</v>
      </c>
      <c r="AO195" s="2">
        <f t="shared" ref="AO195:AO258" si="86">Q195+AN195</f>
        <v>4309929.5231999997</v>
      </c>
      <c r="AP195" s="12">
        <f t="shared" ref="AP195:AP258" si="87">(AO195*$AY$2)/$AZ$2</f>
        <v>2.7314286183697137E-3</v>
      </c>
      <c r="AQ195" s="2">
        <f t="shared" ref="AQ195:AQ258" si="88">AO195*$AY$2</f>
        <v>129297.88569599998</v>
      </c>
      <c r="AR195" s="30">
        <f t="shared" si="74"/>
        <v>100000</v>
      </c>
      <c r="AS195" s="30">
        <v>0</v>
      </c>
      <c r="AT195" s="12">
        <v>3.0000000000000001E-3</v>
      </c>
      <c r="AU195" s="2">
        <f t="shared" ref="AU195:AU258" si="89">AT195*$AZ$2</f>
        <v>142011.27369</v>
      </c>
      <c r="AV195" s="2">
        <f t="shared" ref="AV195:AV258" si="90">AO195+AR195+AS195+AU195</f>
        <v>4551940.7968899999</v>
      </c>
      <c r="AW195" s="2">
        <f t="shared" ref="AW195:AW258" si="91">AV195/$AX$2</f>
        <v>11102.294626560975</v>
      </c>
      <c r="BC195" s="21">
        <f t="shared" ref="BC195:BC258" si="92">AV195/7</f>
        <v>650277.25669857138</v>
      </c>
      <c r="BD195" s="21">
        <f t="shared" ref="BD195:BD258" si="93">AW195/7</f>
        <v>1586.0420895087107</v>
      </c>
      <c r="BE195" s="21">
        <f t="shared" si="70"/>
        <v>6568.4571383694074</v>
      </c>
      <c r="BF195" s="22">
        <f t="shared" si="71"/>
        <v>16.020627166754654</v>
      </c>
    </row>
    <row r="196" spans="1:58" s="7" customFormat="1" ht="12.75" customHeight="1" x14ac:dyDescent="0.35">
      <c r="A196" s="18">
        <v>194</v>
      </c>
      <c r="B196" s="16" t="s">
        <v>528</v>
      </c>
      <c r="C196" s="16" t="s">
        <v>821</v>
      </c>
      <c r="D196" s="16" t="s">
        <v>530</v>
      </c>
      <c r="E196" s="16" t="s">
        <v>1759</v>
      </c>
      <c r="F196" s="18" t="s">
        <v>822</v>
      </c>
      <c r="G196" s="16" t="s">
        <v>823</v>
      </c>
      <c r="H196" s="25" t="s">
        <v>854</v>
      </c>
      <c r="I196" s="25" t="s">
        <v>856</v>
      </c>
      <c r="J196" s="18" t="s">
        <v>24</v>
      </c>
      <c r="K196" s="16" t="s">
        <v>100</v>
      </c>
      <c r="L196" s="16" t="s">
        <v>825</v>
      </c>
      <c r="M196" s="16" t="s">
        <v>235</v>
      </c>
      <c r="N196" s="16">
        <v>4610047671</v>
      </c>
      <c r="O196" s="7">
        <v>4900049381</v>
      </c>
      <c r="P196" s="26">
        <v>7</v>
      </c>
      <c r="Q196" s="2">
        <f t="shared" ref="Q196:Q259" si="94">P196*R196</f>
        <v>3555966.9432000001</v>
      </c>
      <c r="R196" s="3">
        <v>507995.27760000003</v>
      </c>
      <c r="S196" s="2">
        <v>3590.3</v>
      </c>
      <c r="T196" s="2">
        <v>5983.83</v>
      </c>
      <c r="U196" s="1">
        <v>2289.5</v>
      </c>
      <c r="V196" s="1">
        <v>2410</v>
      </c>
      <c r="W196" s="16">
        <v>8643.33</v>
      </c>
      <c r="X196" s="16">
        <v>0</v>
      </c>
      <c r="Y196" s="16">
        <v>0</v>
      </c>
      <c r="Z196" s="16">
        <v>18</v>
      </c>
      <c r="AA196" s="16">
        <v>0</v>
      </c>
      <c r="AB196" s="16">
        <v>0</v>
      </c>
      <c r="AC196" s="26">
        <v>7</v>
      </c>
      <c r="AD196" s="2">
        <f t="shared" si="75"/>
        <v>0</v>
      </c>
      <c r="AE196" s="16">
        <f t="shared" si="76"/>
        <v>753962.58000000007</v>
      </c>
      <c r="AF196" s="27">
        <f t="shared" si="77"/>
        <v>0</v>
      </c>
      <c r="AG196" s="27">
        <f t="shared" si="78"/>
        <v>0</v>
      </c>
      <c r="AH196" s="28">
        <f t="shared" si="79"/>
        <v>0</v>
      </c>
      <c r="AI196" s="16">
        <f t="shared" si="80"/>
        <v>0</v>
      </c>
      <c r="AJ196" s="16">
        <f t="shared" si="81"/>
        <v>126</v>
      </c>
      <c r="AK196" s="16">
        <f t="shared" si="82"/>
        <v>0</v>
      </c>
      <c r="AL196" s="16">
        <f t="shared" si="83"/>
        <v>0</v>
      </c>
      <c r="AM196" s="16">
        <f t="shared" si="84"/>
        <v>0</v>
      </c>
      <c r="AN196" s="6">
        <f t="shared" si="85"/>
        <v>753962.58000000007</v>
      </c>
      <c r="AO196" s="2">
        <f t="shared" si="86"/>
        <v>4309929.5231999997</v>
      </c>
      <c r="AP196" s="12">
        <f t="shared" si="87"/>
        <v>2.7314286183697137E-3</v>
      </c>
      <c r="AQ196" s="2">
        <f t="shared" si="88"/>
        <v>129297.88569599998</v>
      </c>
      <c r="AR196" s="30">
        <f t="shared" si="74"/>
        <v>100000</v>
      </c>
      <c r="AS196" s="30">
        <v>0</v>
      </c>
      <c r="AT196" s="12">
        <v>3.0000000000000001E-3</v>
      </c>
      <c r="AU196" s="2">
        <f t="shared" si="89"/>
        <v>142011.27369</v>
      </c>
      <c r="AV196" s="2">
        <f t="shared" si="90"/>
        <v>4551940.7968899999</v>
      </c>
      <c r="AW196" s="2">
        <f t="shared" si="91"/>
        <v>11102.294626560975</v>
      </c>
      <c r="BC196" s="21">
        <f t="shared" si="92"/>
        <v>650277.25669857138</v>
      </c>
      <c r="BD196" s="21">
        <f t="shared" si="93"/>
        <v>1586.0420895087107</v>
      </c>
      <c r="BE196" s="21">
        <f t="shared" ref="BE196:BE259" si="95">BC196*0.01/0.99</f>
        <v>6568.4571383694074</v>
      </c>
      <c r="BF196" s="22">
        <f t="shared" ref="BF196:BF259" si="96">BD196*0.01/0.99</f>
        <v>16.020627166754654</v>
      </c>
    </row>
    <row r="197" spans="1:58" s="7" customFormat="1" x14ac:dyDescent="0.35">
      <c r="A197" s="18">
        <v>195</v>
      </c>
      <c r="B197" s="16" t="s">
        <v>528</v>
      </c>
      <c r="C197" s="16" t="s">
        <v>821</v>
      </c>
      <c r="D197" s="16" t="s">
        <v>530</v>
      </c>
      <c r="E197" s="16" t="s">
        <v>1759</v>
      </c>
      <c r="F197" s="18" t="s">
        <v>822</v>
      </c>
      <c r="G197" s="16" t="s">
        <v>823</v>
      </c>
      <c r="H197" s="25" t="s">
        <v>854</v>
      </c>
      <c r="I197" s="25" t="s">
        <v>857</v>
      </c>
      <c r="J197" s="18" t="s">
        <v>23</v>
      </c>
      <c r="K197" s="16" t="s">
        <v>98</v>
      </c>
      <c r="L197" s="16" t="s">
        <v>825</v>
      </c>
      <c r="M197" s="16" t="s">
        <v>235</v>
      </c>
      <c r="N197" s="16">
        <v>4610047671</v>
      </c>
      <c r="O197" s="7">
        <v>4900049381</v>
      </c>
      <c r="P197" s="26">
        <v>7</v>
      </c>
      <c r="Q197" s="2">
        <f t="shared" si="94"/>
        <v>3555742.9432000001</v>
      </c>
      <c r="R197" s="3">
        <v>507963.27760000003</v>
      </c>
      <c r="S197" s="2">
        <v>3590.3</v>
      </c>
      <c r="T197" s="2">
        <v>5983.83</v>
      </c>
      <c r="U197" s="1">
        <v>2289.5</v>
      </c>
      <c r="V197" s="1">
        <v>2410</v>
      </c>
      <c r="W197" s="16">
        <v>8643.33</v>
      </c>
      <c r="X197" s="16">
        <v>0</v>
      </c>
      <c r="Y197" s="16">
        <v>0</v>
      </c>
      <c r="Z197" s="16">
        <v>18</v>
      </c>
      <c r="AA197" s="16">
        <v>18</v>
      </c>
      <c r="AB197" s="16">
        <v>0</v>
      </c>
      <c r="AC197" s="26">
        <v>7</v>
      </c>
      <c r="AD197" s="2">
        <f t="shared" si="75"/>
        <v>0</v>
      </c>
      <c r="AE197" s="16">
        <f t="shared" si="76"/>
        <v>753962.58000000007</v>
      </c>
      <c r="AF197" s="27">
        <f t="shared" si="77"/>
        <v>0</v>
      </c>
      <c r="AG197" s="27">
        <f t="shared" si="78"/>
        <v>303660</v>
      </c>
      <c r="AH197" s="28">
        <f t="shared" si="79"/>
        <v>0</v>
      </c>
      <c r="AI197" s="16">
        <f t="shared" si="80"/>
        <v>0</v>
      </c>
      <c r="AJ197" s="16">
        <f t="shared" si="81"/>
        <v>126</v>
      </c>
      <c r="AK197" s="16">
        <f t="shared" si="82"/>
        <v>0</v>
      </c>
      <c r="AL197" s="16">
        <f t="shared" si="83"/>
        <v>126</v>
      </c>
      <c r="AM197" s="16">
        <f t="shared" si="84"/>
        <v>0</v>
      </c>
      <c r="AN197" s="6">
        <f t="shared" si="85"/>
        <v>1057622.58</v>
      </c>
      <c r="AO197" s="2">
        <f t="shared" si="86"/>
        <v>4613365.5231999997</v>
      </c>
      <c r="AP197" s="12">
        <f t="shared" si="87"/>
        <v>2.9237319425382872E-3</v>
      </c>
      <c r="AQ197" s="2">
        <f t="shared" si="88"/>
        <v>138400.965696</v>
      </c>
      <c r="AR197" s="30">
        <f t="shared" si="74"/>
        <v>100000</v>
      </c>
      <c r="AS197" s="30">
        <v>0</v>
      </c>
      <c r="AT197" s="12">
        <v>3.0000000000000001E-3</v>
      </c>
      <c r="AU197" s="2">
        <f t="shared" si="89"/>
        <v>142011.27369</v>
      </c>
      <c r="AV197" s="2">
        <f t="shared" si="90"/>
        <v>4855376.7968899999</v>
      </c>
      <c r="AW197" s="2">
        <f t="shared" si="91"/>
        <v>11842.382431439024</v>
      </c>
      <c r="BC197" s="21">
        <f t="shared" si="92"/>
        <v>693625.25669857138</v>
      </c>
      <c r="BD197" s="21">
        <f t="shared" si="93"/>
        <v>1691.7689187770034</v>
      </c>
      <c r="BE197" s="21">
        <f t="shared" si="95"/>
        <v>7006.315724227994</v>
      </c>
      <c r="BF197" s="22">
        <f t="shared" si="96"/>
        <v>17.088574937141448</v>
      </c>
    </row>
    <row r="198" spans="1:58" s="7" customFormat="1" x14ac:dyDescent="0.35">
      <c r="A198" s="18">
        <v>196</v>
      </c>
      <c r="B198" s="16" t="s">
        <v>528</v>
      </c>
      <c r="C198" s="16" t="s">
        <v>821</v>
      </c>
      <c r="D198" s="16" t="s">
        <v>530</v>
      </c>
      <c r="E198" s="16" t="s">
        <v>1759</v>
      </c>
      <c r="F198" s="18" t="s">
        <v>822</v>
      </c>
      <c r="G198" s="16" t="s">
        <v>833</v>
      </c>
      <c r="H198" s="25" t="s">
        <v>854</v>
      </c>
      <c r="I198" s="25" t="s">
        <v>858</v>
      </c>
      <c r="J198" s="18" t="s">
        <v>24</v>
      </c>
      <c r="K198" s="16" t="s">
        <v>836</v>
      </c>
      <c r="L198" s="16" t="s">
        <v>825</v>
      </c>
      <c r="M198" s="16" t="s">
        <v>235</v>
      </c>
      <c r="N198" s="16">
        <v>4610047671</v>
      </c>
      <c r="O198" s="7">
        <v>4900049381</v>
      </c>
      <c r="P198" s="26">
        <v>7</v>
      </c>
      <c r="Q198" s="2">
        <f t="shared" si="94"/>
        <v>3555602.9432000001</v>
      </c>
      <c r="R198" s="3">
        <v>507943.27760000003</v>
      </c>
      <c r="S198" s="2">
        <v>3590.3</v>
      </c>
      <c r="T198" s="2">
        <v>5983.83</v>
      </c>
      <c r="U198" s="1">
        <v>2289.5</v>
      </c>
      <c r="V198" s="1">
        <v>2410</v>
      </c>
      <c r="W198" s="16">
        <v>8643.33</v>
      </c>
      <c r="X198" s="16">
        <v>0</v>
      </c>
      <c r="Y198" s="16">
        <v>0</v>
      </c>
      <c r="Z198" s="16">
        <v>18</v>
      </c>
      <c r="AA198" s="16">
        <v>18</v>
      </c>
      <c r="AB198" s="16">
        <v>0</v>
      </c>
      <c r="AC198" s="26">
        <v>7</v>
      </c>
      <c r="AD198" s="2">
        <f t="shared" si="75"/>
        <v>0</v>
      </c>
      <c r="AE198" s="16">
        <f t="shared" si="76"/>
        <v>753962.58000000007</v>
      </c>
      <c r="AF198" s="27">
        <f t="shared" si="77"/>
        <v>0</v>
      </c>
      <c r="AG198" s="27">
        <f t="shared" si="78"/>
        <v>303660</v>
      </c>
      <c r="AH198" s="28">
        <f t="shared" si="79"/>
        <v>0</v>
      </c>
      <c r="AI198" s="16">
        <f t="shared" si="80"/>
        <v>0</v>
      </c>
      <c r="AJ198" s="16">
        <f t="shared" si="81"/>
        <v>126</v>
      </c>
      <c r="AK198" s="16">
        <f t="shared" si="82"/>
        <v>0</v>
      </c>
      <c r="AL198" s="16">
        <f t="shared" si="83"/>
        <v>126</v>
      </c>
      <c r="AM198" s="16">
        <f t="shared" si="84"/>
        <v>0</v>
      </c>
      <c r="AN198" s="6">
        <f t="shared" si="85"/>
        <v>1057622.58</v>
      </c>
      <c r="AO198" s="2">
        <f t="shared" si="86"/>
        <v>4613225.5231999997</v>
      </c>
      <c r="AP198" s="12">
        <f t="shared" si="87"/>
        <v>2.9236432171880198E-3</v>
      </c>
      <c r="AQ198" s="2">
        <f t="shared" si="88"/>
        <v>138396.76569599999</v>
      </c>
      <c r="AR198" s="30">
        <f t="shared" si="74"/>
        <v>100000</v>
      </c>
      <c r="AS198" s="30">
        <v>0</v>
      </c>
      <c r="AT198" s="12">
        <v>3.0000000000000001E-3</v>
      </c>
      <c r="AU198" s="2">
        <f t="shared" si="89"/>
        <v>142011.27369</v>
      </c>
      <c r="AV198" s="2">
        <f t="shared" si="90"/>
        <v>4855236.7968899999</v>
      </c>
      <c r="AW198" s="2">
        <f t="shared" si="91"/>
        <v>11842.04096802439</v>
      </c>
      <c r="BC198" s="21">
        <f t="shared" si="92"/>
        <v>693605.25669857138</v>
      </c>
      <c r="BD198" s="21">
        <f t="shared" si="93"/>
        <v>1691.7201382891985</v>
      </c>
      <c r="BE198" s="21">
        <f t="shared" si="95"/>
        <v>7006.1137040259737</v>
      </c>
      <c r="BF198" s="22">
        <f t="shared" si="96"/>
        <v>17.088082204941401</v>
      </c>
    </row>
    <row r="199" spans="1:58" s="7" customFormat="1" x14ac:dyDescent="0.35">
      <c r="A199" s="18">
        <v>197</v>
      </c>
      <c r="B199" s="16" t="s">
        <v>528</v>
      </c>
      <c r="C199" s="16" t="s">
        <v>821</v>
      </c>
      <c r="D199" s="16" t="s">
        <v>530</v>
      </c>
      <c r="E199" s="16" t="s">
        <v>1759</v>
      </c>
      <c r="F199" s="18" t="s">
        <v>822</v>
      </c>
      <c r="G199" s="16" t="s">
        <v>833</v>
      </c>
      <c r="H199" s="25" t="s">
        <v>641</v>
      </c>
      <c r="I199" s="25" t="s">
        <v>56</v>
      </c>
      <c r="J199" s="18" t="s">
        <v>24</v>
      </c>
      <c r="K199" s="16" t="s">
        <v>836</v>
      </c>
      <c r="L199" s="16" t="s">
        <v>825</v>
      </c>
      <c r="M199" s="16" t="s">
        <v>235</v>
      </c>
      <c r="N199" s="16">
        <v>4610047671</v>
      </c>
      <c r="O199" s="7">
        <v>4900049381</v>
      </c>
      <c r="P199" s="26">
        <v>7</v>
      </c>
      <c r="Q199" s="2">
        <f t="shared" si="94"/>
        <v>3555602.9432000001</v>
      </c>
      <c r="R199" s="3">
        <v>507943.27760000003</v>
      </c>
      <c r="S199" s="2">
        <v>3590.3</v>
      </c>
      <c r="T199" s="2">
        <v>5983.83</v>
      </c>
      <c r="U199" s="1">
        <v>2289.5</v>
      </c>
      <c r="V199" s="1">
        <v>2410</v>
      </c>
      <c r="W199" s="16">
        <v>8643.33</v>
      </c>
      <c r="X199" s="16">
        <v>0</v>
      </c>
      <c r="Y199" s="16">
        <v>0</v>
      </c>
      <c r="Z199" s="16">
        <v>18</v>
      </c>
      <c r="AA199" s="16">
        <v>18</v>
      </c>
      <c r="AB199" s="16">
        <v>0</v>
      </c>
      <c r="AC199" s="26">
        <v>7</v>
      </c>
      <c r="AD199" s="2">
        <f t="shared" si="75"/>
        <v>0</v>
      </c>
      <c r="AE199" s="16">
        <f t="shared" si="76"/>
        <v>753962.58000000007</v>
      </c>
      <c r="AF199" s="27">
        <f t="shared" si="77"/>
        <v>0</v>
      </c>
      <c r="AG199" s="27">
        <f t="shared" si="78"/>
        <v>303660</v>
      </c>
      <c r="AH199" s="28">
        <f t="shared" si="79"/>
        <v>0</v>
      </c>
      <c r="AI199" s="16">
        <f t="shared" si="80"/>
        <v>0</v>
      </c>
      <c r="AJ199" s="16">
        <f t="shared" si="81"/>
        <v>126</v>
      </c>
      <c r="AK199" s="16">
        <f t="shared" si="82"/>
        <v>0</v>
      </c>
      <c r="AL199" s="16">
        <f t="shared" si="83"/>
        <v>126</v>
      </c>
      <c r="AM199" s="16">
        <f t="shared" si="84"/>
        <v>0</v>
      </c>
      <c r="AN199" s="6">
        <f t="shared" si="85"/>
        <v>1057622.58</v>
      </c>
      <c r="AO199" s="2">
        <f t="shared" si="86"/>
        <v>4613225.5231999997</v>
      </c>
      <c r="AP199" s="12">
        <f t="shared" si="87"/>
        <v>2.9236432171880198E-3</v>
      </c>
      <c r="AQ199" s="2">
        <f t="shared" si="88"/>
        <v>138396.76569599999</v>
      </c>
      <c r="AR199" s="30">
        <f t="shared" si="74"/>
        <v>100000</v>
      </c>
      <c r="AS199" s="30">
        <v>0</v>
      </c>
      <c r="AT199" s="12">
        <v>3.0000000000000001E-3</v>
      </c>
      <c r="AU199" s="2">
        <f t="shared" si="89"/>
        <v>142011.27369</v>
      </c>
      <c r="AV199" s="2">
        <f t="shared" si="90"/>
        <v>4855236.7968899999</v>
      </c>
      <c r="AW199" s="2">
        <f t="shared" si="91"/>
        <v>11842.04096802439</v>
      </c>
      <c r="BC199" s="21">
        <f t="shared" si="92"/>
        <v>693605.25669857138</v>
      </c>
      <c r="BD199" s="21">
        <f t="shared" si="93"/>
        <v>1691.7201382891985</v>
      </c>
      <c r="BE199" s="21">
        <f t="shared" si="95"/>
        <v>7006.1137040259737</v>
      </c>
      <c r="BF199" s="22">
        <f t="shared" si="96"/>
        <v>17.088082204941401</v>
      </c>
    </row>
    <row r="200" spans="1:58" s="7" customFormat="1" x14ac:dyDescent="0.35">
      <c r="A200" s="18">
        <v>198</v>
      </c>
      <c r="B200" s="16" t="s">
        <v>528</v>
      </c>
      <c r="C200" s="16" t="s">
        <v>821</v>
      </c>
      <c r="D200" s="16" t="s">
        <v>530</v>
      </c>
      <c r="E200" s="16" t="s">
        <v>1759</v>
      </c>
      <c r="F200" s="18" t="s">
        <v>822</v>
      </c>
      <c r="G200" s="16" t="s">
        <v>823</v>
      </c>
      <c r="H200" s="25" t="s">
        <v>859</v>
      </c>
      <c r="I200" s="25" t="s">
        <v>860</v>
      </c>
      <c r="J200" s="18" t="s">
        <v>23</v>
      </c>
      <c r="K200" s="16" t="s">
        <v>15</v>
      </c>
      <c r="L200" s="16" t="s">
        <v>825</v>
      </c>
      <c r="M200" s="16" t="s">
        <v>235</v>
      </c>
      <c r="N200" s="16">
        <v>4610047671</v>
      </c>
      <c r="O200" s="7">
        <v>4900049381</v>
      </c>
      <c r="P200" s="26">
        <v>7</v>
      </c>
      <c r="Q200" s="2">
        <f t="shared" si="94"/>
        <v>3555490.9432000001</v>
      </c>
      <c r="R200" s="3">
        <v>507927.27760000003</v>
      </c>
      <c r="S200" s="2">
        <v>3590.3</v>
      </c>
      <c r="T200" s="2">
        <v>5983.83</v>
      </c>
      <c r="U200" s="1">
        <v>2289.5</v>
      </c>
      <c r="V200" s="1">
        <v>2410</v>
      </c>
      <c r="W200" s="16">
        <v>8643.33</v>
      </c>
      <c r="X200" s="16">
        <v>0</v>
      </c>
      <c r="Y200" s="16">
        <v>0</v>
      </c>
      <c r="Z200" s="16">
        <v>18</v>
      </c>
      <c r="AA200" s="16">
        <v>0</v>
      </c>
      <c r="AB200" s="16">
        <v>0</v>
      </c>
      <c r="AC200" s="26">
        <v>7</v>
      </c>
      <c r="AD200" s="2">
        <f t="shared" si="75"/>
        <v>0</v>
      </c>
      <c r="AE200" s="16">
        <f t="shared" si="76"/>
        <v>753962.58000000007</v>
      </c>
      <c r="AF200" s="27">
        <f t="shared" si="77"/>
        <v>0</v>
      </c>
      <c r="AG200" s="27">
        <f t="shared" si="78"/>
        <v>0</v>
      </c>
      <c r="AH200" s="28">
        <f t="shared" si="79"/>
        <v>0</v>
      </c>
      <c r="AI200" s="16">
        <f t="shared" si="80"/>
        <v>0</v>
      </c>
      <c r="AJ200" s="16">
        <f t="shared" si="81"/>
        <v>126</v>
      </c>
      <c r="AK200" s="16">
        <f t="shared" si="82"/>
        <v>0</v>
      </c>
      <c r="AL200" s="16">
        <f t="shared" si="83"/>
        <v>0</v>
      </c>
      <c r="AM200" s="16">
        <f t="shared" si="84"/>
        <v>0</v>
      </c>
      <c r="AN200" s="6">
        <f t="shared" si="85"/>
        <v>753962.58000000007</v>
      </c>
      <c r="AO200" s="2">
        <f t="shared" si="86"/>
        <v>4309453.5231999997</v>
      </c>
      <c r="AP200" s="12">
        <f t="shared" si="87"/>
        <v>2.7311269521788062E-3</v>
      </c>
      <c r="AQ200" s="2">
        <f t="shared" si="88"/>
        <v>129283.60569599998</v>
      </c>
      <c r="AR200" s="30">
        <f t="shared" si="74"/>
        <v>100000</v>
      </c>
      <c r="AS200" s="30">
        <v>0</v>
      </c>
      <c r="AT200" s="12">
        <v>3.0000000000000001E-3</v>
      </c>
      <c r="AU200" s="2">
        <f t="shared" si="89"/>
        <v>142011.27369</v>
      </c>
      <c r="AV200" s="2">
        <f t="shared" si="90"/>
        <v>4551464.7968899999</v>
      </c>
      <c r="AW200" s="2">
        <f t="shared" si="91"/>
        <v>11101.133650951218</v>
      </c>
      <c r="BC200" s="21">
        <f t="shared" si="92"/>
        <v>650209.25669857138</v>
      </c>
      <c r="BD200" s="21">
        <f t="shared" si="93"/>
        <v>1585.876235850174</v>
      </c>
      <c r="BE200" s="21">
        <f t="shared" si="95"/>
        <v>6567.7702696825399</v>
      </c>
      <c r="BF200" s="22">
        <f t="shared" si="96"/>
        <v>16.018951877274485</v>
      </c>
    </row>
    <row r="201" spans="1:58" s="7" customFormat="1" x14ac:dyDescent="0.35">
      <c r="A201" s="18">
        <v>199</v>
      </c>
      <c r="B201" s="16" t="s">
        <v>528</v>
      </c>
      <c r="C201" s="16" t="s">
        <v>821</v>
      </c>
      <c r="D201" s="16" t="s">
        <v>530</v>
      </c>
      <c r="E201" s="16" t="s">
        <v>1759</v>
      </c>
      <c r="F201" s="18" t="s">
        <v>822</v>
      </c>
      <c r="G201" s="16" t="s">
        <v>833</v>
      </c>
      <c r="H201" s="25" t="s">
        <v>861</v>
      </c>
      <c r="I201" s="25" t="s">
        <v>862</v>
      </c>
      <c r="J201" s="18" t="s">
        <v>24</v>
      </c>
      <c r="K201" s="16" t="s">
        <v>708</v>
      </c>
      <c r="L201" s="16" t="s">
        <v>825</v>
      </c>
      <c r="M201" s="16" t="s">
        <v>235</v>
      </c>
      <c r="N201" s="16">
        <v>4610047671</v>
      </c>
      <c r="O201" s="7">
        <v>4900049381</v>
      </c>
      <c r="P201" s="26">
        <v>7</v>
      </c>
      <c r="Q201" s="2">
        <f t="shared" si="94"/>
        <v>3555518.9432000001</v>
      </c>
      <c r="R201" s="3">
        <v>507931.27760000003</v>
      </c>
      <c r="S201" s="2">
        <v>3590.3</v>
      </c>
      <c r="T201" s="2">
        <v>5983.83</v>
      </c>
      <c r="U201" s="1">
        <v>2289.5</v>
      </c>
      <c r="V201" s="1">
        <v>2410</v>
      </c>
      <c r="W201" s="16">
        <v>8643.33</v>
      </c>
      <c r="X201" s="16">
        <v>0</v>
      </c>
      <c r="Y201" s="16">
        <v>0</v>
      </c>
      <c r="Z201" s="16">
        <v>18</v>
      </c>
      <c r="AA201" s="16">
        <v>0</v>
      </c>
      <c r="AB201" s="16">
        <v>0</v>
      </c>
      <c r="AC201" s="26">
        <v>7</v>
      </c>
      <c r="AD201" s="2">
        <f t="shared" si="75"/>
        <v>0</v>
      </c>
      <c r="AE201" s="16">
        <f t="shared" si="76"/>
        <v>753962.58000000007</v>
      </c>
      <c r="AF201" s="27">
        <f t="shared" si="77"/>
        <v>0</v>
      </c>
      <c r="AG201" s="27">
        <f t="shared" si="78"/>
        <v>0</v>
      </c>
      <c r="AH201" s="28">
        <f t="shared" si="79"/>
        <v>0</v>
      </c>
      <c r="AI201" s="16">
        <f t="shared" si="80"/>
        <v>0</v>
      </c>
      <c r="AJ201" s="16">
        <f t="shared" si="81"/>
        <v>126</v>
      </c>
      <c r="AK201" s="16">
        <f t="shared" si="82"/>
        <v>0</v>
      </c>
      <c r="AL201" s="16">
        <f t="shared" si="83"/>
        <v>0</v>
      </c>
      <c r="AM201" s="16">
        <f t="shared" si="84"/>
        <v>0</v>
      </c>
      <c r="AN201" s="6">
        <f t="shared" si="85"/>
        <v>753962.58000000007</v>
      </c>
      <c r="AO201" s="2">
        <f t="shared" si="86"/>
        <v>4309481.5231999997</v>
      </c>
      <c r="AP201" s="12">
        <f t="shared" si="87"/>
        <v>2.7311446972488594E-3</v>
      </c>
      <c r="AQ201" s="2">
        <f t="shared" si="88"/>
        <v>129284.44569599998</v>
      </c>
      <c r="AR201" s="30">
        <f t="shared" si="74"/>
        <v>100000</v>
      </c>
      <c r="AS201" s="30">
        <v>0</v>
      </c>
      <c r="AT201" s="12">
        <v>3.0000000000000001E-3</v>
      </c>
      <c r="AU201" s="2">
        <f t="shared" si="89"/>
        <v>142011.27369</v>
      </c>
      <c r="AV201" s="2">
        <f t="shared" si="90"/>
        <v>4551492.7968899999</v>
      </c>
      <c r="AW201" s="2">
        <f t="shared" si="91"/>
        <v>11101.201943634145</v>
      </c>
      <c r="BC201" s="21">
        <f t="shared" si="92"/>
        <v>650213.25669857138</v>
      </c>
      <c r="BD201" s="21">
        <f t="shared" si="93"/>
        <v>1585.885991947735</v>
      </c>
      <c r="BE201" s="21">
        <f t="shared" si="95"/>
        <v>6567.8106737229436</v>
      </c>
      <c r="BF201" s="22">
        <f t="shared" si="96"/>
        <v>16.019050423714496</v>
      </c>
    </row>
    <row r="202" spans="1:58" s="7" customFormat="1" x14ac:dyDescent="0.35">
      <c r="A202" s="18">
        <v>200</v>
      </c>
      <c r="B202" s="16" t="s">
        <v>528</v>
      </c>
      <c r="C202" s="16" t="s">
        <v>821</v>
      </c>
      <c r="D202" s="16" t="s">
        <v>530</v>
      </c>
      <c r="E202" s="16" t="s">
        <v>1759</v>
      </c>
      <c r="F202" s="18" t="s">
        <v>822</v>
      </c>
      <c r="G202" s="16" t="s">
        <v>823</v>
      </c>
      <c r="H202" s="25" t="s">
        <v>863</v>
      </c>
      <c r="I202" s="25" t="s">
        <v>838</v>
      </c>
      <c r="J202" s="18" t="s">
        <v>24</v>
      </c>
      <c r="K202" s="16" t="s">
        <v>98</v>
      </c>
      <c r="L202" s="16" t="s">
        <v>825</v>
      </c>
      <c r="M202" s="16" t="s">
        <v>235</v>
      </c>
      <c r="N202" s="16">
        <v>4610047671</v>
      </c>
      <c r="O202" s="7">
        <v>4900049381</v>
      </c>
      <c r="P202" s="26">
        <v>7</v>
      </c>
      <c r="Q202" s="2">
        <f t="shared" si="94"/>
        <v>3555742.9432000001</v>
      </c>
      <c r="R202" s="3">
        <v>507963.27760000003</v>
      </c>
      <c r="S202" s="2">
        <v>3590.3</v>
      </c>
      <c r="T202" s="2">
        <v>5983.83</v>
      </c>
      <c r="U202" s="1">
        <v>2289.5</v>
      </c>
      <c r="V202" s="1">
        <v>2410</v>
      </c>
      <c r="W202" s="16">
        <v>8643.33</v>
      </c>
      <c r="X202" s="16">
        <v>0</v>
      </c>
      <c r="Y202" s="16">
        <v>0</v>
      </c>
      <c r="Z202" s="16">
        <v>18</v>
      </c>
      <c r="AA202" s="16">
        <v>18</v>
      </c>
      <c r="AB202" s="16">
        <v>0</v>
      </c>
      <c r="AC202" s="26">
        <v>7</v>
      </c>
      <c r="AD202" s="2">
        <f t="shared" si="75"/>
        <v>0</v>
      </c>
      <c r="AE202" s="16">
        <f t="shared" si="76"/>
        <v>753962.58000000007</v>
      </c>
      <c r="AF202" s="27">
        <f t="shared" si="77"/>
        <v>0</v>
      </c>
      <c r="AG202" s="27">
        <f t="shared" si="78"/>
        <v>303660</v>
      </c>
      <c r="AH202" s="28">
        <f t="shared" si="79"/>
        <v>0</v>
      </c>
      <c r="AI202" s="16">
        <f t="shared" si="80"/>
        <v>0</v>
      </c>
      <c r="AJ202" s="16">
        <f t="shared" si="81"/>
        <v>126</v>
      </c>
      <c r="AK202" s="16">
        <f t="shared" si="82"/>
        <v>0</v>
      </c>
      <c r="AL202" s="16">
        <f t="shared" si="83"/>
        <v>126</v>
      </c>
      <c r="AM202" s="16">
        <f t="shared" si="84"/>
        <v>0</v>
      </c>
      <c r="AN202" s="6">
        <f t="shared" si="85"/>
        <v>1057622.58</v>
      </c>
      <c r="AO202" s="2">
        <f t="shared" si="86"/>
        <v>4613365.5231999997</v>
      </c>
      <c r="AP202" s="12">
        <f t="shared" si="87"/>
        <v>2.9237319425382872E-3</v>
      </c>
      <c r="AQ202" s="2">
        <f t="shared" si="88"/>
        <v>138400.965696</v>
      </c>
      <c r="AR202" s="30">
        <f t="shared" si="74"/>
        <v>100000</v>
      </c>
      <c r="AS202" s="30">
        <v>0</v>
      </c>
      <c r="AT202" s="12">
        <v>3.0000000000000001E-3</v>
      </c>
      <c r="AU202" s="2">
        <f t="shared" si="89"/>
        <v>142011.27369</v>
      </c>
      <c r="AV202" s="2">
        <f t="shared" si="90"/>
        <v>4855376.7968899999</v>
      </c>
      <c r="AW202" s="2">
        <f t="shared" si="91"/>
        <v>11842.382431439024</v>
      </c>
      <c r="BC202" s="21">
        <f t="shared" si="92"/>
        <v>693625.25669857138</v>
      </c>
      <c r="BD202" s="21">
        <f t="shared" si="93"/>
        <v>1691.7689187770034</v>
      </c>
      <c r="BE202" s="21">
        <f t="shared" si="95"/>
        <v>7006.315724227994</v>
      </c>
      <c r="BF202" s="22">
        <f t="shared" si="96"/>
        <v>17.088574937141448</v>
      </c>
    </row>
    <row r="203" spans="1:58" s="9" customFormat="1" x14ac:dyDescent="0.35">
      <c r="A203" s="18">
        <v>201</v>
      </c>
      <c r="B203" s="16" t="s">
        <v>528</v>
      </c>
      <c r="C203" s="16" t="s">
        <v>821</v>
      </c>
      <c r="D203" s="16" t="s">
        <v>530</v>
      </c>
      <c r="E203" s="16" t="s">
        <v>1759</v>
      </c>
      <c r="F203" s="18" t="s">
        <v>822</v>
      </c>
      <c r="G203" s="16" t="s">
        <v>823</v>
      </c>
      <c r="H203" s="25" t="s">
        <v>864</v>
      </c>
      <c r="I203" s="25" t="s">
        <v>57</v>
      </c>
      <c r="J203" s="18" t="s">
        <v>24</v>
      </c>
      <c r="K203" s="16" t="s">
        <v>99</v>
      </c>
      <c r="L203" s="16" t="s">
        <v>825</v>
      </c>
      <c r="M203" s="16" t="s">
        <v>235</v>
      </c>
      <c r="N203" s="16">
        <v>4610047671</v>
      </c>
      <c r="O203" s="7">
        <v>4900049381</v>
      </c>
      <c r="P203" s="26">
        <v>7</v>
      </c>
      <c r="Q203" s="2">
        <f t="shared" si="94"/>
        <v>5131487.0828900002</v>
      </c>
      <c r="R203" s="3">
        <v>733069.58327000006</v>
      </c>
      <c r="S203" s="2">
        <v>3590.3</v>
      </c>
      <c r="T203" s="2">
        <v>5983.83</v>
      </c>
      <c r="U203" s="1">
        <v>2289.5</v>
      </c>
      <c r="V203" s="1">
        <v>2410</v>
      </c>
      <c r="W203" s="16">
        <v>8643.33</v>
      </c>
      <c r="X203" s="16">
        <v>0</v>
      </c>
      <c r="Y203" s="16">
        <v>18</v>
      </c>
      <c r="Z203" s="16">
        <v>18</v>
      </c>
      <c r="AA203" s="16">
        <v>0</v>
      </c>
      <c r="AB203" s="16">
        <v>0</v>
      </c>
      <c r="AC203" s="26">
        <v>7</v>
      </c>
      <c r="AD203" s="2">
        <f t="shared" si="75"/>
        <v>0</v>
      </c>
      <c r="AE203" s="16">
        <f t="shared" si="76"/>
        <v>753962.58000000007</v>
      </c>
      <c r="AF203" s="27">
        <f t="shared" si="77"/>
        <v>288477</v>
      </c>
      <c r="AG203" s="27">
        <f t="shared" si="78"/>
        <v>0</v>
      </c>
      <c r="AH203" s="28">
        <f t="shared" si="79"/>
        <v>0</v>
      </c>
      <c r="AI203" s="16">
        <f t="shared" si="80"/>
        <v>0</v>
      </c>
      <c r="AJ203" s="16">
        <f t="shared" si="81"/>
        <v>126</v>
      </c>
      <c r="AK203" s="16">
        <f t="shared" si="82"/>
        <v>126</v>
      </c>
      <c r="AL203" s="16">
        <f t="shared" si="83"/>
        <v>0</v>
      </c>
      <c r="AM203" s="16">
        <f t="shared" si="84"/>
        <v>0</v>
      </c>
      <c r="AN203" s="6">
        <f t="shared" si="85"/>
        <v>1042439.5800000001</v>
      </c>
      <c r="AO203" s="2">
        <f t="shared" si="86"/>
        <v>6173926.6628900003</v>
      </c>
      <c r="AP203" s="12">
        <f t="shared" si="87"/>
        <v>3.9127414691952547E-3</v>
      </c>
      <c r="AQ203" s="2">
        <f t="shared" si="88"/>
        <v>185217.7998867</v>
      </c>
      <c r="AR203" s="30">
        <f t="shared" si="74"/>
        <v>100000</v>
      </c>
      <c r="AS203" s="30">
        <v>0</v>
      </c>
      <c r="AT203" s="12">
        <v>4.0000000000000001E-3</v>
      </c>
      <c r="AU203" s="2">
        <f t="shared" si="89"/>
        <v>189348.36491999999</v>
      </c>
      <c r="AV203" s="2">
        <f t="shared" si="90"/>
        <v>6463275.0278099999</v>
      </c>
      <c r="AW203" s="2">
        <f t="shared" si="91"/>
        <v>15764.085433682927</v>
      </c>
      <c r="BC203" s="21">
        <f t="shared" si="92"/>
        <v>923325.00397285714</v>
      </c>
      <c r="BD203" s="21">
        <f t="shared" si="93"/>
        <v>2252.0122048118469</v>
      </c>
      <c r="BE203" s="21">
        <f t="shared" si="95"/>
        <v>9326.5151916450213</v>
      </c>
      <c r="BF203" s="22">
        <f t="shared" si="96"/>
        <v>22.747598028402496</v>
      </c>
    </row>
    <row r="204" spans="1:58" s="7" customFormat="1" x14ac:dyDescent="0.35">
      <c r="A204" s="18">
        <v>202</v>
      </c>
      <c r="B204" s="16" t="s">
        <v>528</v>
      </c>
      <c r="C204" s="16" t="s">
        <v>821</v>
      </c>
      <c r="D204" s="16" t="s">
        <v>530</v>
      </c>
      <c r="E204" s="16" t="s">
        <v>1759</v>
      </c>
      <c r="F204" s="18" t="s">
        <v>822</v>
      </c>
      <c r="G204" s="16" t="s">
        <v>823</v>
      </c>
      <c r="H204" s="25" t="s">
        <v>865</v>
      </c>
      <c r="I204" s="25" t="s">
        <v>866</v>
      </c>
      <c r="J204" s="18" t="s">
        <v>24</v>
      </c>
      <c r="K204" s="16" t="s">
        <v>14</v>
      </c>
      <c r="L204" s="16" t="s">
        <v>825</v>
      </c>
      <c r="M204" s="16" t="s">
        <v>235</v>
      </c>
      <c r="N204" s="16">
        <v>4610047671</v>
      </c>
      <c r="O204" s="7">
        <v>4900049381</v>
      </c>
      <c r="P204" s="26">
        <v>7</v>
      </c>
      <c r="Q204" s="2">
        <f t="shared" si="94"/>
        <v>3555462.9432000001</v>
      </c>
      <c r="R204" s="3">
        <v>507923.27760000003</v>
      </c>
      <c r="S204" s="2">
        <v>3590.3</v>
      </c>
      <c r="T204" s="2">
        <v>5983.83</v>
      </c>
      <c r="U204" s="1">
        <v>2289.5</v>
      </c>
      <c r="V204" s="1">
        <v>2410</v>
      </c>
      <c r="W204" s="16">
        <v>8643.33</v>
      </c>
      <c r="X204" s="16">
        <v>0</v>
      </c>
      <c r="Y204" s="16">
        <v>0</v>
      </c>
      <c r="Z204" s="16">
        <v>18</v>
      </c>
      <c r="AA204" s="16">
        <v>0</v>
      </c>
      <c r="AB204" s="16">
        <v>0</v>
      </c>
      <c r="AC204" s="26">
        <v>7</v>
      </c>
      <c r="AD204" s="2">
        <f t="shared" si="75"/>
        <v>0</v>
      </c>
      <c r="AE204" s="16">
        <f t="shared" si="76"/>
        <v>753962.58000000007</v>
      </c>
      <c r="AF204" s="27">
        <f t="shared" si="77"/>
        <v>0</v>
      </c>
      <c r="AG204" s="27">
        <f t="shared" si="78"/>
        <v>0</v>
      </c>
      <c r="AH204" s="28">
        <f t="shared" si="79"/>
        <v>0</v>
      </c>
      <c r="AI204" s="16">
        <f t="shared" si="80"/>
        <v>0</v>
      </c>
      <c r="AJ204" s="16">
        <f t="shared" si="81"/>
        <v>126</v>
      </c>
      <c r="AK204" s="16">
        <f t="shared" si="82"/>
        <v>0</v>
      </c>
      <c r="AL204" s="16">
        <f t="shared" si="83"/>
        <v>0</v>
      </c>
      <c r="AM204" s="16">
        <f t="shared" si="84"/>
        <v>0</v>
      </c>
      <c r="AN204" s="6">
        <f t="shared" si="85"/>
        <v>753962.58000000007</v>
      </c>
      <c r="AO204" s="2">
        <f t="shared" si="86"/>
        <v>4309425.5231999997</v>
      </c>
      <c r="AP204" s="12">
        <f t="shared" si="87"/>
        <v>2.7311092071087527E-3</v>
      </c>
      <c r="AQ204" s="2">
        <f t="shared" si="88"/>
        <v>129282.76569599999</v>
      </c>
      <c r="AR204" s="30">
        <f t="shared" si="74"/>
        <v>100000</v>
      </c>
      <c r="AS204" s="30">
        <v>0</v>
      </c>
      <c r="AT204" s="12">
        <v>3.0000000000000001E-3</v>
      </c>
      <c r="AU204" s="2">
        <f t="shared" si="89"/>
        <v>142011.27369</v>
      </c>
      <c r="AV204" s="2">
        <f t="shared" si="90"/>
        <v>4551436.7968899999</v>
      </c>
      <c r="AW204" s="2">
        <f t="shared" si="91"/>
        <v>11101.065358268292</v>
      </c>
      <c r="BC204" s="21">
        <f t="shared" si="92"/>
        <v>650205.25669857138</v>
      </c>
      <c r="BD204" s="21">
        <f t="shared" si="93"/>
        <v>1585.866479752613</v>
      </c>
      <c r="BE204" s="21">
        <f t="shared" si="95"/>
        <v>6567.7298656421353</v>
      </c>
      <c r="BF204" s="22">
        <f t="shared" si="96"/>
        <v>16.018853330834478</v>
      </c>
    </row>
    <row r="205" spans="1:58" s="7" customFormat="1" x14ac:dyDescent="0.35">
      <c r="A205" s="18">
        <v>203</v>
      </c>
      <c r="B205" s="16" t="s">
        <v>528</v>
      </c>
      <c r="C205" s="16" t="s">
        <v>821</v>
      </c>
      <c r="D205" s="16" t="s">
        <v>530</v>
      </c>
      <c r="E205" s="16" t="s">
        <v>1759</v>
      </c>
      <c r="F205" s="18" t="s">
        <v>822</v>
      </c>
      <c r="G205" s="16" t="s">
        <v>833</v>
      </c>
      <c r="H205" s="25" t="s">
        <v>867</v>
      </c>
      <c r="I205" s="25" t="s">
        <v>639</v>
      </c>
      <c r="J205" s="18" t="s">
        <v>24</v>
      </c>
      <c r="K205" s="16" t="s">
        <v>836</v>
      </c>
      <c r="L205" s="16" t="s">
        <v>825</v>
      </c>
      <c r="M205" s="16" t="s">
        <v>235</v>
      </c>
      <c r="N205" s="16">
        <v>4610047671</v>
      </c>
      <c r="O205" s="7">
        <v>4900049381</v>
      </c>
      <c r="P205" s="26">
        <v>7</v>
      </c>
      <c r="Q205" s="2">
        <f t="shared" si="94"/>
        <v>3555602.9432000001</v>
      </c>
      <c r="R205" s="3">
        <v>507943.27760000003</v>
      </c>
      <c r="S205" s="2">
        <v>3590.3</v>
      </c>
      <c r="T205" s="2">
        <v>5983.83</v>
      </c>
      <c r="U205" s="1">
        <v>2289.5</v>
      </c>
      <c r="V205" s="1">
        <v>2410</v>
      </c>
      <c r="W205" s="16">
        <v>8643.33</v>
      </c>
      <c r="X205" s="16">
        <v>0</v>
      </c>
      <c r="Y205" s="16">
        <v>0</v>
      </c>
      <c r="Z205" s="16">
        <v>18</v>
      </c>
      <c r="AA205" s="16">
        <v>18</v>
      </c>
      <c r="AB205" s="16">
        <v>0</v>
      </c>
      <c r="AC205" s="26">
        <v>7</v>
      </c>
      <c r="AD205" s="2">
        <f t="shared" si="75"/>
        <v>0</v>
      </c>
      <c r="AE205" s="16">
        <f t="shared" si="76"/>
        <v>753962.58000000007</v>
      </c>
      <c r="AF205" s="27">
        <f t="shared" si="77"/>
        <v>0</v>
      </c>
      <c r="AG205" s="27">
        <f t="shared" si="78"/>
        <v>303660</v>
      </c>
      <c r="AH205" s="28">
        <f t="shared" si="79"/>
        <v>0</v>
      </c>
      <c r="AI205" s="16">
        <f t="shared" si="80"/>
        <v>0</v>
      </c>
      <c r="AJ205" s="16">
        <f t="shared" si="81"/>
        <v>126</v>
      </c>
      <c r="AK205" s="16">
        <f t="shared" si="82"/>
        <v>0</v>
      </c>
      <c r="AL205" s="16">
        <f t="shared" si="83"/>
        <v>126</v>
      </c>
      <c r="AM205" s="16">
        <f t="shared" si="84"/>
        <v>0</v>
      </c>
      <c r="AN205" s="6">
        <f t="shared" si="85"/>
        <v>1057622.58</v>
      </c>
      <c r="AO205" s="2">
        <f t="shared" si="86"/>
        <v>4613225.5231999997</v>
      </c>
      <c r="AP205" s="12">
        <f t="shared" si="87"/>
        <v>2.9236432171880198E-3</v>
      </c>
      <c r="AQ205" s="2">
        <f t="shared" si="88"/>
        <v>138396.76569599999</v>
      </c>
      <c r="AR205" s="30">
        <f t="shared" si="74"/>
        <v>100000</v>
      </c>
      <c r="AS205" s="30">
        <v>0</v>
      </c>
      <c r="AT205" s="12">
        <v>3.0000000000000001E-3</v>
      </c>
      <c r="AU205" s="2">
        <f t="shared" si="89"/>
        <v>142011.27369</v>
      </c>
      <c r="AV205" s="2">
        <f t="shared" si="90"/>
        <v>4855236.7968899999</v>
      </c>
      <c r="AW205" s="2">
        <f t="shared" si="91"/>
        <v>11842.04096802439</v>
      </c>
      <c r="BC205" s="21">
        <f t="shared" si="92"/>
        <v>693605.25669857138</v>
      </c>
      <c r="BD205" s="21">
        <f t="shared" si="93"/>
        <v>1691.7201382891985</v>
      </c>
      <c r="BE205" s="21">
        <f t="shared" si="95"/>
        <v>7006.1137040259737</v>
      </c>
      <c r="BF205" s="22">
        <f t="shared" si="96"/>
        <v>17.088082204941401</v>
      </c>
    </row>
    <row r="206" spans="1:58" s="7" customFormat="1" x14ac:dyDescent="0.35">
      <c r="A206" s="18">
        <v>204</v>
      </c>
      <c r="B206" s="16" t="s">
        <v>528</v>
      </c>
      <c r="C206" s="16" t="s">
        <v>821</v>
      </c>
      <c r="D206" s="16" t="s">
        <v>530</v>
      </c>
      <c r="E206" s="16" t="s">
        <v>1759</v>
      </c>
      <c r="F206" s="18" t="s">
        <v>822</v>
      </c>
      <c r="G206" s="16" t="s">
        <v>833</v>
      </c>
      <c r="H206" s="25" t="s">
        <v>868</v>
      </c>
      <c r="I206" s="25" t="s">
        <v>869</v>
      </c>
      <c r="J206" s="18" t="s">
        <v>24</v>
      </c>
      <c r="K206" s="16" t="s">
        <v>16</v>
      </c>
      <c r="L206" s="16" t="s">
        <v>825</v>
      </c>
      <c r="M206" s="16" t="s">
        <v>235</v>
      </c>
      <c r="N206" s="16">
        <v>4610047671</v>
      </c>
      <c r="O206" s="7">
        <v>4900049381</v>
      </c>
      <c r="P206" s="26">
        <v>7</v>
      </c>
      <c r="Q206" s="2">
        <f t="shared" si="94"/>
        <v>3555504.9432000001</v>
      </c>
      <c r="R206" s="3">
        <v>507929.27760000003</v>
      </c>
      <c r="S206" s="2">
        <v>3590.3</v>
      </c>
      <c r="T206" s="2">
        <v>5983.83</v>
      </c>
      <c r="U206" s="1">
        <v>2289.5</v>
      </c>
      <c r="V206" s="1">
        <v>2410</v>
      </c>
      <c r="W206" s="16">
        <v>8643.33</v>
      </c>
      <c r="X206" s="16">
        <v>0</v>
      </c>
      <c r="Y206" s="16">
        <v>0</v>
      </c>
      <c r="Z206" s="16">
        <v>18</v>
      </c>
      <c r="AA206" s="16">
        <v>0</v>
      </c>
      <c r="AB206" s="16">
        <v>0</v>
      </c>
      <c r="AC206" s="26">
        <v>7</v>
      </c>
      <c r="AD206" s="2">
        <f t="shared" si="75"/>
        <v>0</v>
      </c>
      <c r="AE206" s="16">
        <f t="shared" si="76"/>
        <v>753962.58000000007</v>
      </c>
      <c r="AF206" s="27">
        <f t="shared" si="77"/>
        <v>0</v>
      </c>
      <c r="AG206" s="27">
        <f t="shared" si="78"/>
        <v>0</v>
      </c>
      <c r="AH206" s="28">
        <f t="shared" si="79"/>
        <v>0</v>
      </c>
      <c r="AI206" s="16">
        <f t="shared" si="80"/>
        <v>0</v>
      </c>
      <c r="AJ206" s="16">
        <f t="shared" si="81"/>
        <v>126</v>
      </c>
      <c r="AK206" s="16">
        <f t="shared" si="82"/>
        <v>0</v>
      </c>
      <c r="AL206" s="16">
        <f t="shared" si="83"/>
        <v>0</v>
      </c>
      <c r="AM206" s="16">
        <f t="shared" si="84"/>
        <v>0</v>
      </c>
      <c r="AN206" s="6">
        <f t="shared" si="85"/>
        <v>753962.58000000007</v>
      </c>
      <c r="AO206" s="2">
        <f t="shared" si="86"/>
        <v>4309467.5231999997</v>
      </c>
      <c r="AP206" s="12">
        <f t="shared" si="87"/>
        <v>2.7311358247138328E-3</v>
      </c>
      <c r="AQ206" s="2">
        <f t="shared" si="88"/>
        <v>129284.02569599998</v>
      </c>
      <c r="AR206" s="30">
        <f t="shared" si="74"/>
        <v>100000</v>
      </c>
      <c r="AS206" s="30">
        <v>0</v>
      </c>
      <c r="AT206" s="12">
        <v>3.0000000000000001E-3</v>
      </c>
      <c r="AU206" s="2">
        <f t="shared" si="89"/>
        <v>142011.27369</v>
      </c>
      <c r="AV206" s="2">
        <f t="shared" si="90"/>
        <v>4551478.7968899999</v>
      </c>
      <c r="AW206" s="2">
        <f t="shared" si="91"/>
        <v>11101.167797292683</v>
      </c>
      <c r="BC206" s="21">
        <f t="shared" si="92"/>
        <v>650211.25669857138</v>
      </c>
      <c r="BD206" s="21">
        <f t="shared" si="93"/>
        <v>1585.8811138989547</v>
      </c>
      <c r="BE206" s="21">
        <f t="shared" si="95"/>
        <v>6567.7904717027413</v>
      </c>
      <c r="BF206" s="22">
        <f t="shared" si="96"/>
        <v>16.019001150494493</v>
      </c>
    </row>
    <row r="207" spans="1:58" s="7" customFormat="1" x14ac:dyDescent="0.35">
      <c r="A207" s="18">
        <v>205</v>
      </c>
      <c r="B207" s="16" t="s">
        <v>528</v>
      </c>
      <c r="C207" s="16" t="s">
        <v>821</v>
      </c>
      <c r="D207" s="16" t="s">
        <v>530</v>
      </c>
      <c r="E207" s="16" t="s">
        <v>1759</v>
      </c>
      <c r="F207" s="18" t="s">
        <v>822</v>
      </c>
      <c r="G207" s="16" t="s">
        <v>833</v>
      </c>
      <c r="H207" s="25" t="s">
        <v>870</v>
      </c>
      <c r="I207" s="25" t="s">
        <v>871</v>
      </c>
      <c r="J207" s="18" t="s">
        <v>24</v>
      </c>
      <c r="K207" s="16" t="s">
        <v>872</v>
      </c>
      <c r="L207" s="16" t="s">
        <v>825</v>
      </c>
      <c r="M207" s="16" t="s">
        <v>235</v>
      </c>
      <c r="N207" s="16">
        <v>4610047671</v>
      </c>
      <c r="O207" s="7">
        <v>4900049381</v>
      </c>
      <c r="P207" s="26">
        <v>7</v>
      </c>
      <c r="Q207" s="2">
        <f t="shared" si="94"/>
        <v>3555595.9432000001</v>
      </c>
      <c r="R207" s="2">
        <v>507942.27760000003</v>
      </c>
      <c r="S207" s="2">
        <v>3590.3</v>
      </c>
      <c r="T207" s="2">
        <v>5983.83</v>
      </c>
      <c r="U207" s="1">
        <v>2289.5</v>
      </c>
      <c r="V207" s="1">
        <v>2410</v>
      </c>
      <c r="W207" s="16">
        <v>8643.33</v>
      </c>
      <c r="X207" s="16">
        <v>0</v>
      </c>
      <c r="Y207" s="16">
        <v>0</v>
      </c>
      <c r="Z207" s="16">
        <v>18</v>
      </c>
      <c r="AA207" s="16">
        <v>18</v>
      </c>
      <c r="AB207" s="16">
        <v>0</v>
      </c>
      <c r="AC207" s="26">
        <v>7</v>
      </c>
      <c r="AD207" s="2">
        <f t="shared" si="75"/>
        <v>0</v>
      </c>
      <c r="AE207" s="16">
        <f t="shared" si="76"/>
        <v>753962.58000000007</v>
      </c>
      <c r="AF207" s="27">
        <f t="shared" si="77"/>
        <v>0</v>
      </c>
      <c r="AG207" s="27">
        <f t="shared" si="78"/>
        <v>303660</v>
      </c>
      <c r="AH207" s="28">
        <f t="shared" si="79"/>
        <v>0</v>
      </c>
      <c r="AI207" s="16">
        <f t="shared" si="80"/>
        <v>0</v>
      </c>
      <c r="AJ207" s="16">
        <f t="shared" si="81"/>
        <v>126</v>
      </c>
      <c r="AK207" s="16">
        <f t="shared" si="82"/>
        <v>0</v>
      </c>
      <c r="AL207" s="16">
        <f t="shared" si="83"/>
        <v>126</v>
      </c>
      <c r="AM207" s="16">
        <f t="shared" si="84"/>
        <v>0</v>
      </c>
      <c r="AN207" s="6">
        <f t="shared" si="85"/>
        <v>1057622.58</v>
      </c>
      <c r="AO207" s="2">
        <f t="shared" si="86"/>
        <v>4613218.5231999997</v>
      </c>
      <c r="AP207" s="12">
        <f t="shared" si="87"/>
        <v>2.9236387809205068E-3</v>
      </c>
      <c r="AQ207" s="2">
        <f t="shared" si="88"/>
        <v>138396.555696</v>
      </c>
      <c r="AR207" s="30">
        <f t="shared" si="74"/>
        <v>100000</v>
      </c>
      <c r="AS207" s="30">
        <v>0</v>
      </c>
      <c r="AT207" s="12">
        <v>3.0000000000000001E-3</v>
      </c>
      <c r="AU207" s="2">
        <f t="shared" si="89"/>
        <v>142011.27369</v>
      </c>
      <c r="AV207" s="2">
        <f t="shared" si="90"/>
        <v>4855229.7968899999</v>
      </c>
      <c r="AW207" s="2">
        <f t="shared" si="91"/>
        <v>11842.023894853659</v>
      </c>
      <c r="BC207" s="21">
        <f t="shared" si="92"/>
        <v>693604.25669857138</v>
      </c>
      <c r="BD207" s="21">
        <f t="shared" si="93"/>
        <v>1691.7176992648085</v>
      </c>
      <c r="BE207" s="21">
        <f t="shared" si="95"/>
        <v>7006.103603015873</v>
      </c>
      <c r="BF207" s="22">
        <f t="shared" si="96"/>
        <v>17.088057568331397</v>
      </c>
    </row>
    <row r="208" spans="1:58" s="7" customFormat="1" x14ac:dyDescent="0.35">
      <c r="A208" s="18">
        <v>206</v>
      </c>
      <c r="B208" s="16" t="s">
        <v>528</v>
      </c>
      <c r="C208" s="16" t="s">
        <v>821</v>
      </c>
      <c r="D208" s="16" t="s">
        <v>530</v>
      </c>
      <c r="E208" s="16" t="s">
        <v>1759</v>
      </c>
      <c r="F208" s="18" t="s">
        <v>822</v>
      </c>
      <c r="G208" s="16" t="s">
        <v>823</v>
      </c>
      <c r="H208" s="25" t="s">
        <v>873</v>
      </c>
      <c r="I208" s="25" t="s">
        <v>373</v>
      </c>
      <c r="J208" s="18" t="s">
        <v>24</v>
      </c>
      <c r="K208" s="16" t="s">
        <v>14</v>
      </c>
      <c r="L208" s="16" t="s">
        <v>825</v>
      </c>
      <c r="M208" s="16" t="s">
        <v>235</v>
      </c>
      <c r="N208" s="16">
        <v>4610047671</v>
      </c>
      <c r="O208" s="7">
        <v>4900049381</v>
      </c>
      <c r="P208" s="26">
        <v>7</v>
      </c>
      <c r="Q208" s="2">
        <f t="shared" si="94"/>
        <v>3555462.9432000001</v>
      </c>
      <c r="R208" s="3">
        <v>507923.27760000003</v>
      </c>
      <c r="S208" s="2">
        <v>3590.3</v>
      </c>
      <c r="T208" s="2">
        <v>5983.83</v>
      </c>
      <c r="U208" s="1">
        <v>2289.5</v>
      </c>
      <c r="V208" s="1">
        <v>2410</v>
      </c>
      <c r="W208" s="16">
        <v>8643.33</v>
      </c>
      <c r="X208" s="16">
        <v>0</v>
      </c>
      <c r="Y208" s="16">
        <v>0</v>
      </c>
      <c r="Z208" s="16">
        <v>18</v>
      </c>
      <c r="AA208" s="16">
        <v>0</v>
      </c>
      <c r="AB208" s="16">
        <v>0</v>
      </c>
      <c r="AC208" s="26">
        <v>7</v>
      </c>
      <c r="AD208" s="2">
        <f t="shared" si="75"/>
        <v>0</v>
      </c>
      <c r="AE208" s="16">
        <f t="shared" si="76"/>
        <v>753962.58000000007</v>
      </c>
      <c r="AF208" s="27">
        <f t="shared" si="77"/>
        <v>0</v>
      </c>
      <c r="AG208" s="27">
        <f t="shared" si="78"/>
        <v>0</v>
      </c>
      <c r="AH208" s="28">
        <f t="shared" si="79"/>
        <v>0</v>
      </c>
      <c r="AI208" s="16">
        <f t="shared" si="80"/>
        <v>0</v>
      </c>
      <c r="AJ208" s="16">
        <f t="shared" si="81"/>
        <v>126</v>
      </c>
      <c r="AK208" s="16">
        <f t="shared" si="82"/>
        <v>0</v>
      </c>
      <c r="AL208" s="16">
        <f t="shared" si="83"/>
        <v>0</v>
      </c>
      <c r="AM208" s="16">
        <f t="shared" si="84"/>
        <v>0</v>
      </c>
      <c r="AN208" s="6">
        <f t="shared" si="85"/>
        <v>753962.58000000007</v>
      </c>
      <c r="AO208" s="2">
        <f t="shared" si="86"/>
        <v>4309425.5231999997</v>
      </c>
      <c r="AP208" s="12">
        <f t="shared" si="87"/>
        <v>2.7311092071087527E-3</v>
      </c>
      <c r="AQ208" s="2">
        <f t="shared" si="88"/>
        <v>129282.76569599999</v>
      </c>
      <c r="AR208" s="30">
        <f t="shared" si="74"/>
        <v>100000</v>
      </c>
      <c r="AS208" s="30">
        <v>0</v>
      </c>
      <c r="AT208" s="12">
        <v>3.0000000000000001E-3</v>
      </c>
      <c r="AU208" s="2">
        <f t="shared" si="89"/>
        <v>142011.27369</v>
      </c>
      <c r="AV208" s="2">
        <f t="shared" si="90"/>
        <v>4551436.7968899999</v>
      </c>
      <c r="AW208" s="2">
        <f t="shared" si="91"/>
        <v>11101.065358268292</v>
      </c>
      <c r="BC208" s="21">
        <f t="shared" si="92"/>
        <v>650205.25669857138</v>
      </c>
      <c r="BD208" s="21">
        <f t="shared" si="93"/>
        <v>1585.866479752613</v>
      </c>
      <c r="BE208" s="21">
        <f t="shared" si="95"/>
        <v>6567.7298656421353</v>
      </c>
      <c r="BF208" s="22">
        <f t="shared" si="96"/>
        <v>16.018853330834478</v>
      </c>
    </row>
    <row r="209" spans="1:58" s="7" customFormat="1" x14ac:dyDescent="0.35">
      <c r="A209" s="18">
        <v>207</v>
      </c>
      <c r="B209" s="16" t="s">
        <v>528</v>
      </c>
      <c r="C209" s="16" t="s">
        <v>821</v>
      </c>
      <c r="D209" s="16" t="s">
        <v>530</v>
      </c>
      <c r="E209" s="16" t="s">
        <v>1759</v>
      </c>
      <c r="F209" s="18" t="s">
        <v>822</v>
      </c>
      <c r="G209" s="16" t="s">
        <v>823</v>
      </c>
      <c r="H209" s="25" t="s">
        <v>874</v>
      </c>
      <c r="I209" s="25" t="s">
        <v>875</v>
      </c>
      <c r="J209" s="18" t="s">
        <v>24</v>
      </c>
      <c r="K209" s="16" t="s">
        <v>98</v>
      </c>
      <c r="L209" s="16" t="s">
        <v>825</v>
      </c>
      <c r="M209" s="16" t="s">
        <v>235</v>
      </c>
      <c r="N209" s="16">
        <v>4610047671</v>
      </c>
      <c r="O209" s="7">
        <v>4900049381</v>
      </c>
      <c r="P209" s="26">
        <v>7</v>
      </c>
      <c r="Q209" s="2">
        <f t="shared" si="94"/>
        <v>3555742.9432000001</v>
      </c>
      <c r="R209" s="3">
        <v>507963.27760000003</v>
      </c>
      <c r="S209" s="2">
        <v>3590.3</v>
      </c>
      <c r="T209" s="2">
        <v>5983.83</v>
      </c>
      <c r="U209" s="1">
        <v>2289.5</v>
      </c>
      <c r="V209" s="1">
        <v>2410</v>
      </c>
      <c r="W209" s="16">
        <v>8643.33</v>
      </c>
      <c r="X209" s="16">
        <v>0</v>
      </c>
      <c r="Y209" s="16">
        <v>0</v>
      </c>
      <c r="Z209" s="16">
        <v>18</v>
      </c>
      <c r="AA209" s="16">
        <v>18</v>
      </c>
      <c r="AB209" s="16">
        <v>0</v>
      </c>
      <c r="AC209" s="26">
        <v>7</v>
      </c>
      <c r="AD209" s="2">
        <f t="shared" si="75"/>
        <v>0</v>
      </c>
      <c r="AE209" s="16">
        <f t="shared" si="76"/>
        <v>753962.58000000007</v>
      </c>
      <c r="AF209" s="27">
        <f t="shared" si="77"/>
        <v>0</v>
      </c>
      <c r="AG209" s="27">
        <f t="shared" si="78"/>
        <v>303660</v>
      </c>
      <c r="AH209" s="28">
        <f t="shared" si="79"/>
        <v>0</v>
      </c>
      <c r="AI209" s="16">
        <f t="shared" si="80"/>
        <v>0</v>
      </c>
      <c r="AJ209" s="16">
        <f t="shared" si="81"/>
        <v>126</v>
      </c>
      <c r="AK209" s="16">
        <f t="shared" si="82"/>
        <v>0</v>
      </c>
      <c r="AL209" s="16">
        <f t="shared" si="83"/>
        <v>126</v>
      </c>
      <c r="AM209" s="16">
        <f t="shared" si="84"/>
        <v>0</v>
      </c>
      <c r="AN209" s="6">
        <f t="shared" si="85"/>
        <v>1057622.58</v>
      </c>
      <c r="AO209" s="2">
        <f t="shared" si="86"/>
        <v>4613365.5231999997</v>
      </c>
      <c r="AP209" s="12">
        <f t="shared" si="87"/>
        <v>2.9237319425382872E-3</v>
      </c>
      <c r="AQ209" s="2">
        <f t="shared" si="88"/>
        <v>138400.965696</v>
      </c>
      <c r="AR209" s="30">
        <f t="shared" si="74"/>
        <v>100000</v>
      </c>
      <c r="AS209" s="30">
        <v>0</v>
      </c>
      <c r="AT209" s="12">
        <v>3.0000000000000001E-3</v>
      </c>
      <c r="AU209" s="2">
        <f t="shared" si="89"/>
        <v>142011.27369</v>
      </c>
      <c r="AV209" s="2">
        <f t="shared" si="90"/>
        <v>4855376.7968899999</v>
      </c>
      <c r="AW209" s="2">
        <f t="shared" si="91"/>
        <v>11842.382431439024</v>
      </c>
      <c r="BC209" s="21">
        <f t="shared" si="92"/>
        <v>693625.25669857138</v>
      </c>
      <c r="BD209" s="21">
        <f t="shared" si="93"/>
        <v>1691.7689187770034</v>
      </c>
      <c r="BE209" s="21">
        <f t="shared" si="95"/>
        <v>7006.315724227994</v>
      </c>
      <c r="BF209" s="22">
        <f t="shared" si="96"/>
        <v>17.088574937141448</v>
      </c>
    </row>
    <row r="210" spans="1:58" s="7" customFormat="1" x14ac:dyDescent="0.35">
      <c r="A210" s="18">
        <v>208</v>
      </c>
      <c r="B210" s="16" t="s">
        <v>528</v>
      </c>
      <c r="C210" s="16" t="s">
        <v>821</v>
      </c>
      <c r="D210" s="16" t="s">
        <v>530</v>
      </c>
      <c r="E210" s="16" t="s">
        <v>1759</v>
      </c>
      <c r="F210" s="18" t="s">
        <v>822</v>
      </c>
      <c r="G210" s="16" t="s">
        <v>823</v>
      </c>
      <c r="H210" s="25" t="s">
        <v>732</v>
      </c>
      <c r="I210" s="25" t="s">
        <v>876</v>
      </c>
      <c r="J210" s="18" t="s">
        <v>24</v>
      </c>
      <c r="K210" s="16" t="s">
        <v>14</v>
      </c>
      <c r="L210" s="16" t="s">
        <v>825</v>
      </c>
      <c r="M210" s="16" t="s">
        <v>235</v>
      </c>
      <c r="N210" s="16">
        <v>4610047671</v>
      </c>
      <c r="O210" s="7">
        <v>4900049381</v>
      </c>
      <c r="P210" s="26">
        <v>7</v>
      </c>
      <c r="Q210" s="2">
        <f t="shared" si="94"/>
        <v>3555462.9432000001</v>
      </c>
      <c r="R210" s="3">
        <v>507923.27760000003</v>
      </c>
      <c r="S210" s="2">
        <v>3590.3</v>
      </c>
      <c r="T210" s="2">
        <v>5983.83</v>
      </c>
      <c r="U210" s="1">
        <v>2289.5</v>
      </c>
      <c r="V210" s="1">
        <v>2410</v>
      </c>
      <c r="W210" s="16">
        <v>8643.33</v>
      </c>
      <c r="X210" s="16">
        <v>0</v>
      </c>
      <c r="Y210" s="16">
        <v>0</v>
      </c>
      <c r="Z210" s="16">
        <v>18</v>
      </c>
      <c r="AA210" s="16">
        <v>0</v>
      </c>
      <c r="AB210" s="16">
        <v>0</v>
      </c>
      <c r="AC210" s="26">
        <v>7</v>
      </c>
      <c r="AD210" s="2">
        <f t="shared" si="75"/>
        <v>0</v>
      </c>
      <c r="AE210" s="16">
        <f t="shared" si="76"/>
        <v>753962.58000000007</v>
      </c>
      <c r="AF210" s="27">
        <f t="shared" si="77"/>
        <v>0</v>
      </c>
      <c r="AG210" s="27">
        <f t="shared" si="78"/>
        <v>0</v>
      </c>
      <c r="AH210" s="28">
        <f t="shared" si="79"/>
        <v>0</v>
      </c>
      <c r="AI210" s="16">
        <f t="shared" si="80"/>
        <v>0</v>
      </c>
      <c r="AJ210" s="16">
        <f t="shared" si="81"/>
        <v>126</v>
      </c>
      <c r="AK210" s="16">
        <f t="shared" si="82"/>
        <v>0</v>
      </c>
      <c r="AL210" s="16">
        <f t="shared" si="83"/>
        <v>0</v>
      </c>
      <c r="AM210" s="16">
        <f t="shared" si="84"/>
        <v>0</v>
      </c>
      <c r="AN210" s="6">
        <f t="shared" si="85"/>
        <v>753962.58000000007</v>
      </c>
      <c r="AO210" s="2">
        <f t="shared" si="86"/>
        <v>4309425.5231999997</v>
      </c>
      <c r="AP210" s="12">
        <f t="shared" si="87"/>
        <v>2.7311092071087527E-3</v>
      </c>
      <c r="AQ210" s="2">
        <f t="shared" si="88"/>
        <v>129282.76569599999</v>
      </c>
      <c r="AR210" s="30">
        <f t="shared" si="74"/>
        <v>100000</v>
      </c>
      <c r="AS210" s="30">
        <v>0</v>
      </c>
      <c r="AT210" s="12">
        <v>3.0000000000000001E-3</v>
      </c>
      <c r="AU210" s="2">
        <f t="shared" si="89"/>
        <v>142011.27369</v>
      </c>
      <c r="AV210" s="2">
        <f t="shared" si="90"/>
        <v>4551436.7968899999</v>
      </c>
      <c r="AW210" s="2">
        <f t="shared" si="91"/>
        <v>11101.065358268292</v>
      </c>
      <c r="BC210" s="21">
        <f t="shared" si="92"/>
        <v>650205.25669857138</v>
      </c>
      <c r="BD210" s="21">
        <f t="shared" si="93"/>
        <v>1585.866479752613</v>
      </c>
      <c r="BE210" s="21">
        <f t="shared" si="95"/>
        <v>6567.7298656421353</v>
      </c>
      <c r="BF210" s="22">
        <f t="shared" si="96"/>
        <v>16.018853330834478</v>
      </c>
    </row>
    <row r="211" spans="1:58" s="7" customFormat="1" x14ac:dyDescent="0.35">
      <c r="A211" s="18">
        <v>209</v>
      </c>
      <c r="B211" s="16" t="s">
        <v>528</v>
      </c>
      <c r="C211" s="16" t="s">
        <v>821</v>
      </c>
      <c r="D211" s="16" t="s">
        <v>530</v>
      </c>
      <c r="E211" s="16" t="s">
        <v>1759</v>
      </c>
      <c r="F211" s="18" t="s">
        <v>822</v>
      </c>
      <c r="G211" s="16" t="s">
        <v>823</v>
      </c>
      <c r="H211" s="25" t="s">
        <v>679</v>
      </c>
      <c r="I211" s="25" t="s">
        <v>373</v>
      </c>
      <c r="J211" s="18" t="s">
        <v>24</v>
      </c>
      <c r="K211" s="16" t="s">
        <v>100</v>
      </c>
      <c r="L211" s="16" t="s">
        <v>825</v>
      </c>
      <c r="M211" s="16" t="s">
        <v>235</v>
      </c>
      <c r="N211" s="16">
        <v>4610047671</v>
      </c>
      <c r="O211" s="7">
        <v>4900049381</v>
      </c>
      <c r="P211" s="26">
        <v>7</v>
      </c>
      <c r="Q211" s="2">
        <f t="shared" si="94"/>
        <v>3555966.9432000001</v>
      </c>
      <c r="R211" s="3">
        <v>507995.27760000003</v>
      </c>
      <c r="S211" s="2">
        <v>3590.3</v>
      </c>
      <c r="T211" s="2">
        <v>5983.83</v>
      </c>
      <c r="U211" s="1">
        <v>2289.5</v>
      </c>
      <c r="V211" s="1">
        <v>2410</v>
      </c>
      <c r="W211" s="16">
        <v>8643.33</v>
      </c>
      <c r="X211" s="16">
        <v>0</v>
      </c>
      <c r="Y211" s="16">
        <v>0</v>
      </c>
      <c r="Z211" s="16">
        <v>18</v>
      </c>
      <c r="AA211" s="16">
        <v>0</v>
      </c>
      <c r="AB211" s="16">
        <v>0</v>
      </c>
      <c r="AC211" s="26">
        <v>7</v>
      </c>
      <c r="AD211" s="2">
        <f t="shared" si="75"/>
        <v>0</v>
      </c>
      <c r="AE211" s="16">
        <f t="shared" si="76"/>
        <v>753962.58000000007</v>
      </c>
      <c r="AF211" s="27">
        <f t="shared" si="77"/>
        <v>0</v>
      </c>
      <c r="AG211" s="27">
        <f t="shared" si="78"/>
        <v>0</v>
      </c>
      <c r="AH211" s="28">
        <f t="shared" si="79"/>
        <v>0</v>
      </c>
      <c r="AI211" s="16">
        <f t="shared" si="80"/>
        <v>0</v>
      </c>
      <c r="AJ211" s="16">
        <f t="shared" si="81"/>
        <v>126</v>
      </c>
      <c r="AK211" s="16">
        <f t="shared" si="82"/>
        <v>0</v>
      </c>
      <c r="AL211" s="16">
        <f t="shared" si="83"/>
        <v>0</v>
      </c>
      <c r="AM211" s="16">
        <f t="shared" si="84"/>
        <v>0</v>
      </c>
      <c r="AN211" s="6">
        <f t="shared" si="85"/>
        <v>753962.58000000007</v>
      </c>
      <c r="AO211" s="2">
        <f t="shared" si="86"/>
        <v>4309929.5231999997</v>
      </c>
      <c r="AP211" s="12">
        <f t="shared" si="87"/>
        <v>2.7314286183697137E-3</v>
      </c>
      <c r="AQ211" s="2">
        <f t="shared" si="88"/>
        <v>129297.88569599998</v>
      </c>
      <c r="AR211" s="30">
        <f t="shared" si="74"/>
        <v>100000</v>
      </c>
      <c r="AS211" s="30">
        <v>0</v>
      </c>
      <c r="AT211" s="12">
        <v>3.0000000000000001E-3</v>
      </c>
      <c r="AU211" s="2">
        <f t="shared" si="89"/>
        <v>142011.27369</v>
      </c>
      <c r="AV211" s="2">
        <f t="shared" si="90"/>
        <v>4551940.7968899999</v>
      </c>
      <c r="AW211" s="2">
        <f t="shared" si="91"/>
        <v>11102.294626560975</v>
      </c>
      <c r="BC211" s="21">
        <f t="shared" si="92"/>
        <v>650277.25669857138</v>
      </c>
      <c r="BD211" s="21">
        <f t="shared" si="93"/>
        <v>1586.0420895087107</v>
      </c>
      <c r="BE211" s="21">
        <f t="shared" si="95"/>
        <v>6568.4571383694074</v>
      </c>
      <c r="BF211" s="22">
        <f t="shared" si="96"/>
        <v>16.020627166754654</v>
      </c>
    </row>
    <row r="212" spans="1:58" s="7" customFormat="1" x14ac:dyDescent="0.35">
      <c r="A212" s="18">
        <v>210</v>
      </c>
      <c r="B212" s="16" t="s">
        <v>528</v>
      </c>
      <c r="C212" s="16" t="s">
        <v>821</v>
      </c>
      <c r="D212" s="16" t="s">
        <v>530</v>
      </c>
      <c r="E212" s="16" t="s">
        <v>1759</v>
      </c>
      <c r="F212" s="18" t="s">
        <v>822</v>
      </c>
      <c r="G212" s="16" t="s">
        <v>833</v>
      </c>
      <c r="H212" s="25" t="s">
        <v>54</v>
      </c>
      <c r="I212" s="25" t="s">
        <v>877</v>
      </c>
      <c r="J212" s="18" t="s">
        <v>24</v>
      </c>
      <c r="K212" s="16" t="s">
        <v>708</v>
      </c>
      <c r="L212" s="16" t="s">
        <v>825</v>
      </c>
      <c r="M212" s="16" t="s">
        <v>235</v>
      </c>
      <c r="N212" s="16">
        <v>4610047671</v>
      </c>
      <c r="O212" s="7">
        <v>4900049381</v>
      </c>
      <c r="P212" s="26">
        <v>7</v>
      </c>
      <c r="Q212" s="2">
        <f t="shared" si="94"/>
        <v>3555518.9432000001</v>
      </c>
      <c r="R212" s="3">
        <v>507931.27760000003</v>
      </c>
      <c r="S212" s="2">
        <v>3590.3</v>
      </c>
      <c r="T212" s="2">
        <v>5983.83</v>
      </c>
      <c r="U212" s="1">
        <v>2289.5</v>
      </c>
      <c r="V212" s="1">
        <v>2410</v>
      </c>
      <c r="W212" s="16">
        <v>8643.33</v>
      </c>
      <c r="X212" s="16">
        <v>0</v>
      </c>
      <c r="Y212" s="16">
        <v>0</v>
      </c>
      <c r="Z212" s="16">
        <v>18</v>
      </c>
      <c r="AA212" s="16">
        <v>0</v>
      </c>
      <c r="AB212" s="16">
        <v>0</v>
      </c>
      <c r="AC212" s="26">
        <v>7</v>
      </c>
      <c r="AD212" s="2">
        <f t="shared" si="75"/>
        <v>0</v>
      </c>
      <c r="AE212" s="16">
        <f t="shared" si="76"/>
        <v>753962.58000000007</v>
      </c>
      <c r="AF212" s="27">
        <f t="shared" si="77"/>
        <v>0</v>
      </c>
      <c r="AG212" s="27">
        <f t="shared" si="78"/>
        <v>0</v>
      </c>
      <c r="AH212" s="28">
        <f t="shared" si="79"/>
        <v>0</v>
      </c>
      <c r="AI212" s="16">
        <f t="shared" si="80"/>
        <v>0</v>
      </c>
      <c r="AJ212" s="16">
        <f t="shared" si="81"/>
        <v>126</v>
      </c>
      <c r="AK212" s="16">
        <f t="shared" si="82"/>
        <v>0</v>
      </c>
      <c r="AL212" s="16">
        <f t="shared" si="83"/>
        <v>0</v>
      </c>
      <c r="AM212" s="16">
        <f t="shared" si="84"/>
        <v>0</v>
      </c>
      <c r="AN212" s="6">
        <f t="shared" si="85"/>
        <v>753962.58000000007</v>
      </c>
      <c r="AO212" s="2">
        <f t="shared" si="86"/>
        <v>4309481.5231999997</v>
      </c>
      <c r="AP212" s="12">
        <f t="shared" si="87"/>
        <v>2.7311446972488594E-3</v>
      </c>
      <c r="AQ212" s="2">
        <f t="shared" si="88"/>
        <v>129284.44569599998</v>
      </c>
      <c r="AR212" s="30">
        <f t="shared" si="74"/>
        <v>100000</v>
      </c>
      <c r="AS212" s="30">
        <v>0</v>
      </c>
      <c r="AT212" s="12">
        <v>3.0000000000000001E-3</v>
      </c>
      <c r="AU212" s="2">
        <f t="shared" si="89"/>
        <v>142011.27369</v>
      </c>
      <c r="AV212" s="2">
        <f t="shared" si="90"/>
        <v>4551492.7968899999</v>
      </c>
      <c r="AW212" s="2">
        <f t="shared" si="91"/>
        <v>11101.201943634145</v>
      </c>
      <c r="BC212" s="21">
        <f t="shared" si="92"/>
        <v>650213.25669857138</v>
      </c>
      <c r="BD212" s="21">
        <f t="shared" si="93"/>
        <v>1585.885991947735</v>
      </c>
      <c r="BE212" s="21">
        <f t="shared" si="95"/>
        <v>6567.8106737229436</v>
      </c>
      <c r="BF212" s="22">
        <f t="shared" si="96"/>
        <v>16.019050423714496</v>
      </c>
    </row>
    <row r="213" spans="1:58" s="7" customFormat="1" x14ac:dyDescent="0.35">
      <c r="A213" s="18">
        <v>211</v>
      </c>
      <c r="B213" s="16" t="s">
        <v>528</v>
      </c>
      <c r="C213" s="16" t="s">
        <v>821</v>
      </c>
      <c r="D213" s="16" t="s">
        <v>530</v>
      </c>
      <c r="E213" s="16" t="s">
        <v>1759</v>
      </c>
      <c r="F213" s="18" t="s">
        <v>822</v>
      </c>
      <c r="G213" s="16" t="s">
        <v>833</v>
      </c>
      <c r="H213" s="25" t="s">
        <v>878</v>
      </c>
      <c r="I213" s="25" t="s">
        <v>60</v>
      </c>
      <c r="J213" s="18" t="s">
        <v>24</v>
      </c>
      <c r="K213" s="16" t="s">
        <v>16</v>
      </c>
      <c r="L213" s="16" t="s">
        <v>825</v>
      </c>
      <c r="M213" s="16" t="s">
        <v>113</v>
      </c>
      <c r="N213" s="34">
        <v>4610047717</v>
      </c>
      <c r="O213" s="16">
        <v>4900049374</v>
      </c>
      <c r="P213" s="26">
        <v>7</v>
      </c>
      <c r="Q213" s="2">
        <f t="shared" si="94"/>
        <v>3555504.9432000001</v>
      </c>
      <c r="R213" s="3">
        <v>507929.27760000003</v>
      </c>
      <c r="S213" s="2">
        <v>3590.3</v>
      </c>
      <c r="T213" s="2">
        <v>5983.83</v>
      </c>
      <c r="U213" s="1">
        <v>2289.5</v>
      </c>
      <c r="V213" s="1">
        <v>2410</v>
      </c>
      <c r="W213" s="16">
        <v>8643.33</v>
      </c>
      <c r="X213" s="16">
        <v>0</v>
      </c>
      <c r="Y213" s="16">
        <v>0</v>
      </c>
      <c r="Z213" s="16">
        <v>18</v>
      </c>
      <c r="AA213" s="16">
        <v>0</v>
      </c>
      <c r="AB213" s="16">
        <v>0</v>
      </c>
      <c r="AC213" s="26">
        <v>7</v>
      </c>
      <c r="AD213" s="2">
        <f t="shared" si="75"/>
        <v>0</v>
      </c>
      <c r="AE213" s="16">
        <f t="shared" si="76"/>
        <v>753962.58000000007</v>
      </c>
      <c r="AF213" s="27">
        <f t="shared" si="77"/>
        <v>0</v>
      </c>
      <c r="AG213" s="27">
        <f t="shared" si="78"/>
        <v>0</v>
      </c>
      <c r="AH213" s="28">
        <f t="shared" si="79"/>
        <v>0</v>
      </c>
      <c r="AI213" s="16">
        <f t="shared" si="80"/>
        <v>0</v>
      </c>
      <c r="AJ213" s="16">
        <f t="shared" si="81"/>
        <v>126</v>
      </c>
      <c r="AK213" s="16">
        <f t="shared" si="82"/>
        <v>0</v>
      </c>
      <c r="AL213" s="16">
        <f t="shared" si="83"/>
        <v>0</v>
      </c>
      <c r="AM213" s="16">
        <f t="shared" si="84"/>
        <v>0</v>
      </c>
      <c r="AN213" s="6">
        <f t="shared" si="85"/>
        <v>753962.58000000007</v>
      </c>
      <c r="AO213" s="2">
        <f t="shared" si="86"/>
        <v>4309467.5231999997</v>
      </c>
      <c r="AP213" s="12">
        <f t="shared" si="87"/>
        <v>2.7311358247138328E-3</v>
      </c>
      <c r="AQ213" s="2">
        <f t="shared" si="88"/>
        <v>129284.02569599998</v>
      </c>
      <c r="AR213" s="30">
        <f t="shared" si="74"/>
        <v>100000</v>
      </c>
      <c r="AS213" s="30">
        <v>0</v>
      </c>
      <c r="AT213" s="12">
        <v>3.0000000000000001E-3</v>
      </c>
      <c r="AU213" s="2">
        <f t="shared" si="89"/>
        <v>142011.27369</v>
      </c>
      <c r="AV213" s="2">
        <f t="shared" si="90"/>
        <v>4551478.7968899999</v>
      </c>
      <c r="AW213" s="2">
        <f t="shared" si="91"/>
        <v>11101.167797292683</v>
      </c>
      <c r="BC213" s="21">
        <f t="shared" si="92"/>
        <v>650211.25669857138</v>
      </c>
      <c r="BD213" s="21">
        <f t="shared" si="93"/>
        <v>1585.8811138989547</v>
      </c>
      <c r="BE213" s="21">
        <f t="shared" si="95"/>
        <v>6567.7904717027413</v>
      </c>
      <c r="BF213" s="22">
        <f t="shared" si="96"/>
        <v>16.019001150494493</v>
      </c>
    </row>
    <row r="214" spans="1:58" s="7" customFormat="1" x14ac:dyDescent="0.35">
      <c r="A214" s="18">
        <v>212</v>
      </c>
      <c r="B214" s="16" t="s">
        <v>528</v>
      </c>
      <c r="C214" s="16" t="s">
        <v>821</v>
      </c>
      <c r="D214" s="16" t="s">
        <v>530</v>
      </c>
      <c r="E214" s="16" t="s">
        <v>1759</v>
      </c>
      <c r="F214" s="18" t="s">
        <v>822</v>
      </c>
      <c r="G214" s="16" t="s">
        <v>823</v>
      </c>
      <c r="H214" s="25" t="s">
        <v>879</v>
      </c>
      <c r="I214" s="25" t="s">
        <v>880</v>
      </c>
      <c r="J214" s="18" t="s">
        <v>24</v>
      </c>
      <c r="K214" s="16" t="s">
        <v>99</v>
      </c>
      <c r="L214" s="16" t="s">
        <v>825</v>
      </c>
      <c r="M214" s="16" t="s">
        <v>113</v>
      </c>
      <c r="N214" s="34">
        <v>4610047717</v>
      </c>
      <c r="O214" s="16">
        <v>4900049374</v>
      </c>
      <c r="P214" s="26">
        <v>7</v>
      </c>
      <c r="Q214" s="2">
        <f t="shared" si="94"/>
        <v>5131487.0828900002</v>
      </c>
      <c r="R214" s="3">
        <v>733069.58327000006</v>
      </c>
      <c r="S214" s="2">
        <v>3590.3</v>
      </c>
      <c r="T214" s="2">
        <v>5983.83</v>
      </c>
      <c r="U214" s="1">
        <v>2289.5</v>
      </c>
      <c r="V214" s="1">
        <v>2410</v>
      </c>
      <c r="W214" s="16">
        <v>8643.33</v>
      </c>
      <c r="X214" s="16">
        <v>0</v>
      </c>
      <c r="Y214" s="16">
        <v>18</v>
      </c>
      <c r="Z214" s="16">
        <v>18</v>
      </c>
      <c r="AA214" s="16">
        <v>0</v>
      </c>
      <c r="AB214" s="16">
        <v>0</v>
      </c>
      <c r="AC214" s="26">
        <v>7</v>
      </c>
      <c r="AD214" s="2">
        <f t="shared" si="75"/>
        <v>0</v>
      </c>
      <c r="AE214" s="16">
        <f t="shared" si="76"/>
        <v>753962.58000000007</v>
      </c>
      <c r="AF214" s="27">
        <f t="shared" si="77"/>
        <v>288477</v>
      </c>
      <c r="AG214" s="27">
        <f t="shared" si="78"/>
        <v>0</v>
      </c>
      <c r="AH214" s="28">
        <f t="shared" si="79"/>
        <v>0</v>
      </c>
      <c r="AI214" s="16">
        <f t="shared" si="80"/>
        <v>0</v>
      </c>
      <c r="AJ214" s="16">
        <f t="shared" si="81"/>
        <v>126</v>
      </c>
      <c r="AK214" s="16">
        <f t="shared" si="82"/>
        <v>126</v>
      </c>
      <c r="AL214" s="16">
        <f t="shared" si="83"/>
        <v>0</v>
      </c>
      <c r="AM214" s="16">
        <f t="shared" si="84"/>
        <v>0</v>
      </c>
      <c r="AN214" s="6">
        <f t="shared" si="85"/>
        <v>1042439.5800000001</v>
      </c>
      <c r="AO214" s="2">
        <f t="shared" si="86"/>
        <v>6173926.6628900003</v>
      </c>
      <c r="AP214" s="12">
        <f t="shared" si="87"/>
        <v>3.9127414691952547E-3</v>
      </c>
      <c r="AQ214" s="2">
        <f t="shared" si="88"/>
        <v>185217.7998867</v>
      </c>
      <c r="AR214" s="30">
        <f t="shared" si="74"/>
        <v>100000</v>
      </c>
      <c r="AS214" s="30">
        <v>0</v>
      </c>
      <c r="AT214" s="12">
        <v>4.0000000000000001E-3</v>
      </c>
      <c r="AU214" s="2">
        <f t="shared" si="89"/>
        <v>189348.36491999999</v>
      </c>
      <c r="AV214" s="2">
        <f t="shared" si="90"/>
        <v>6463275.0278099999</v>
      </c>
      <c r="AW214" s="2">
        <f t="shared" si="91"/>
        <v>15764.085433682927</v>
      </c>
      <c r="BC214" s="21">
        <f t="shared" si="92"/>
        <v>923325.00397285714</v>
      </c>
      <c r="BD214" s="21">
        <f t="shared" si="93"/>
        <v>2252.0122048118469</v>
      </c>
      <c r="BE214" s="21">
        <f t="shared" si="95"/>
        <v>9326.5151916450213</v>
      </c>
      <c r="BF214" s="22">
        <f t="shared" si="96"/>
        <v>22.747598028402496</v>
      </c>
    </row>
    <row r="215" spans="1:58" s="7" customFormat="1" x14ac:dyDescent="0.35">
      <c r="A215" s="18">
        <v>213</v>
      </c>
      <c r="B215" s="16" t="s">
        <v>528</v>
      </c>
      <c r="C215" s="16" t="s">
        <v>821</v>
      </c>
      <c r="D215" s="16" t="s">
        <v>530</v>
      </c>
      <c r="E215" s="16" t="s">
        <v>1759</v>
      </c>
      <c r="F215" s="18" t="s">
        <v>822</v>
      </c>
      <c r="G215" s="16" t="s">
        <v>823</v>
      </c>
      <c r="H215" s="25" t="s">
        <v>50</v>
      </c>
      <c r="I215" s="25" t="s">
        <v>881</v>
      </c>
      <c r="J215" s="18" t="s">
        <v>24</v>
      </c>
      <c r="K215" s="16" t="s">
        <v>100</v>
      </c>
      <c r="L215" s="16" t="s">
        <v>825</v>
      </c>
      <c r="M215" s="16" t="s">
        <v>113</v>
      </c>
      <c r="N215" s="34">
        <v>4610047717</v>
      </c>
      <c r="O215" s="16">
        <v>4900049374</v>
      </c>
      <c r="P215" s="26">
        <v>7</v>
      </c>
      <c r="Q215" s="2">
        <f t="shared" si="94"/>
        <v>3555966.9432000001</v>
      </c>
      <c r="R215" s="3">
        <v>507995.27760000003</v>
      </c>
      <c r="S215" s="2">
        <v>3590.3</v>
      </c>
      <c r="T215" s="2">
        <v>5983.83</v>
      </c>
      <c r="U215" s="1">
        <v>2289.5</v>
      </c>
      <c r="V215" s="1">
        <v>2410</v>
      </c>
      <c r="W215" s="16">
        <v>8643.33</v>
      </c>
      <c r="X215" s="16">
        <v>0</v>
      </c>
      <c r="Y215" s="16">
        <v>0</v>
      </c>
      <c r="Z215" s="16">
        <v>18</v>
      </c>
      <c r="AA215" s="16">
        <v>0</v>
      </c>
      <c r="AB215" s="16">
        <v>0</v>
      </c>
      <c r="AC215" s="26">
        <v>7</v>
      </c>
      <c r="AD215" s="2">
        <f t="shared" si="75"/>
        <v>0</v>
      </c>
      <c r="AE215" s="16">
        <f t="shared" si="76"/>
        <v>753962.58000000007</v>
      </c>
      <c r="AF215" s="27">
        <f t="shared" si="77"/>
        <v>0</v>
      </c>
      <c r="AG215" s="27">
        <f t="shared" si="78"/>
        <v>0</v>
      </c>
      <c r="AH215" s="28">
        <f t="shared" si="79"/>
        <v>0</v>
      </c>
      <c r="AI215" s="16">
        <f t="shared" si="80"/>
        <v>0</v>
      </c>
      <c r="AJ215" s="16">
        <f t="shared" si="81"/>
        <v>126</v>
      </c>
      <c r="AK215" s="16">
        <f t="shared" si="82"/>
        <v>0</v>
      </c>
      <c r="AL215" s="16">
        <f t="shared" si="83"/>
        <v>0</v>
      </c>
      <c r="AM215" s="16">
        <f t="shared" si="84"/>
        <v>0</v>
      </c>
      <c r="AN215" s="6">
        <f t="shared" si="85"/>
        <v>753962.58000000007</v>
      </c>
      <c r="AO215" s="2">
        <f t="shared" si="86"/>
        <v>4309929.5231999997</v>
      </c>
      <c r="AP215" s="12">
        <f t="shared" si="87"/>
        <v>2.7314286183697137E-3</v>
      </c>
      <c r="AQ215" s="2">
        <f t="shared" si="88"/>
        <v>129297.88569599998</v>
      </c>
      <c r="AR215" s="30">
        <f t="shared" si="74"/>
        <v>100000</v>
      </c>
      <c r="AS215" s="30">
        <v>0</v>
      </c>
      <c r="AT215" s="12">
        <v>3.0000000000000001E-3</v>
      </c>
      <c r="AU215" s="2">
        <f t="shared" si="89"/>
        <v>142011.27369</v>
      </c>
      <c r="AV215" s="2">
        <f t="shared" si="90"/>
        <v>4551940.7968899999</v>
      </c>
      <c r="AW215" s="2">
        <f t="shared" si="91"/>
        <v>11102.294626560975</v>
      </c>
      <c r="BC215" s="21">
        <f t="shared" si="92"/>
        <v>650277.25669857138</v>
      </c>
      <c r="BD215" s="21">
        <f t="shared" si="93"/>
        <v>1586.0420895087107</v>
      </c>
      <c r="BE215" s="21">
        <f t="shared" si="95"/>
        <v>6568.4571383694074</v>
      </c>
      <c r="BF215" s="22">
        <f t="shared" si="96"/>
        <v>16.020627166754654</v>
      </c>
    </row>
    <row r="216" spans="1:58" s="7" customFormat="1" x14ac:dyDescent="0.35">
      <c r="A216" s="18">
        <v>214</v>
      </c>
      <c r="B216" s="16" t="s">
        <v>528</v>
      </c>
      <c r="C216" s="16" t="s">
        <v>821</v>
      </c>
      <c r="D216" s="16" t="s">
        <v>530</v>
      </c>
      <c r="E216" s="16" t="s">
        <v>1759</v>
      </c>
      <c r="F216" s="18" t="s">
        <v>822</v>
      </c>
      <c r="G216" s="16" t="s">
        <v>823</v>
      </c>
      <c r="H216" s="25" t="s">
        <v>50</v>
      </c>
      <c r="I216" s="25" t="s">
        <v>73</v>
      </c>
      <c r="J216" s="18" t="s">
        <v>24</v>
      </c>
      <c r="K216" s="16" t="s">
        <v>100</v>
      </c>
      <c r="L216" s="16" t="s">
        <v>825</v>
      </c>
      <c r="M216" s="16" t="s">
        <v>113</v>
      </c>
      <c r="N216" s="34">
        <v>4610047717</v>
      </c>
      <c r="O216" s="16">
        <v>4900049374</v>
      </c>
      <c r="P216" s="26">
        <v>7</v>
      </c>
      <c r="Q216" s="2">
        <f t="shared" si="94"/>
        <v>3555966.9432000001</v>
      </c>
      <c r="R216" s="3">
        <v>507995.27760000003</v>
      </c>
      <c r="S216" s="2">
        <v>3590.3</v>
      </c>
      <c r="T216" s="2">
        <v>5983.83</v>
      </c>
      <c r="U216" s="1">
        <v>2289.5</v>
      </c>
      <c r="V216" s="1">
        <v>2410</v>
      </c>
      <c r="W216" s="16">
        <v>8643.33</v>
      </c>
      <c r="X216" s="16">
        <v>0</v>
      </c>
      <c r="Y216" s="16">
        <v>0</v>
      </c>
      <c r="Z216" s="16">
        <v>18</v>
      </c>
      <c r="AA216" s="16">
        <v>0</v>
      </c>
      <c r="AB216" s="16">
        <v>0</v>
      </c>
      <c r="AC216" s="26">
        <v>7</v>
      </c>
      <c r="AD216" s="2">
        <f t="shared" si="75"/>
        <v>0</v>
      </c>
      <c r="AE216" s="16">
        <f t="shared" si="76"/>
        <v>753962.58000000007</v>
      </c>
      <c r="AF216" s="27">
        <f t="shared" si="77"/>
        <v>0</v>
      </c>
      <c r="AG216" s="27">
        <f t="shared" si="78"/>
        <v>0</v>
      </c>
      <c r="AH216" s="28">
        <f t="shared" si="79"/>
        <v>0</v>
      </c>
      <c r="AI216" s="16">
        <f t="shared" si="80"/>
        <v>0</v>
      </c>
      <c r="AJ216" s="16">
        <f t="shared" si="81"/>
        <v>126</v>
      </c>
      <c r="AK216" s="16">
        <f t="shared" si="82"/>
        <v>0</v>
      </c>
      <c r="AL216" s="16">
        <f t="shared" si="83"/>
        <v>0</v>
      </c>
      <c r="AM216" s="16">
        <f t="shared" si="84"/>
        <v>0</v>
      </c>
      <c r="AN216" s="6">
        <f t="shared" si="85"/>
        <v>753962.58000000007</v>
      </c>
      <c r="AO216" s="2">
        <f t="shared" si="86"/>
        <v>4309929.5231999997</v>
      </c>
      <c r="AP216" s="12">
        <f t="shared" si="87"/>
        <v>2.7314286183697137E-3</v>
      </c>
      <c r="AQ216" s="2">
        <f t="shared" si="88"/>
        <v>129297.88569599998</v>
      </c>
      <c r="AR216" s="30">
        <f t="shared" si="74"/>
        <v>100000</v>
      </c>
      <c r="AS216" s="30">
        <v>0</v>
      </c>
      <c r="AT216" s="12">
        <v>3.0000000000000001E-3</v>
      </c>
      <c r="AU216" s="2">
        <f t="shared" si="89"/>
        <v>142011.27369</v>
      </c>
      <c r="AV216" s="2">
        <f t="shared" si="90"/>
        <v>4551940.7968899999</v>
      </c>
      <c r="AW216" s="2">
        <f t="shared" si="91"/>
        <v>11102.294626560975</v>
      </c>
      <c r="BC216" s="21">
        <f t="shared" si="92"/>
        <v>650277.25669857138</v>
      </c>
      <c r="BD216" s="21">
        <f t="shared" si="93"/>
        <v>1586.0420895087107</v>
      </c>
      <c r="BE216" s="21">
        <f t="shared" si="95"/>
        <v>6568.4571383694074</v>
      </c>
      <c r="BF216" s="22">
        <f t="shared" si="96"/>
        <v>16.020627166754654</v>
      </c>
    </row>
    <row r="217" spans="1:58" s="7" customFormat="1" x14ac:dyDescent="0.35">
      <c r="A217" s="18">
        <v>215</v>
      </c>
      <c r="B217" s="16" t="s">
        <v>528</v>
      </c>
      <c r="C217" s="16" t="s">
        <v>821</v>
      </c>
      <c r="D217" s="16" t="s">
        <v>530</v>
      </c>
      <c r="E217" s="16" t="s">
        <v>1759</v>
      </c>
      <c r="F217" s="18" t="s">
        <v>822</v>
      </c>
      <c r="G217" s="16" t="s">
        <v>823</v>
      </c>
      <c r="H217" s="25" t="s">
        <v>882</v>
      </c>
      <c r="I217" s="25" t="s">
        <v>883</v>
      </c>
      <c r="J217" s="18" t="s">
        <v>24</v>
      </c>
      <c r="K217" s="16" t="s">
        <v>98</v>
      </c>
      <c r="L217" s="16" t="s">
        <v>825</v>
      </c>
      <c r="M217" s="16" t="s">
        <v>113</v>
      </c>
      <c r="N217" s="34">
        <v>4610047717</v>
      </c>
      <c r="O217" s="16">
        <v>4900049374</v>
      </c>
      <c r="P217" s="26">
        <v>7</v>
      </c>
      <c r="Q217" s="2">
        <f t="shared" si="94"/>
        <v>3555742.9432000001</v>
      </c>
      <c r="R217" s="3">
        <v>507963.27760000003</v>
      </c>
      <c r="S217" s="2">
        <v>3590.3</v>
      </c>
      <c r="T217" s="2">
        <v>5983.83</v>
      </c>
      <c r="U217" s="1">
        <v>2289.5</v>
      </c>
      <c r="V217" s="1">
        <v>2410</v>
      </c>
      <c r="W217" s="16">
        <v>8643.33</v>
      </c>
      <c r="X217" s="16">
        <v>0</v>
      </c>
      <c r="Y217" s="16">
        <v>0</v>
      </c>
      <c r="Z217" s="16">
        <v>18</v>
      </c>
      <c r="AA217" s="16">
        <v>18</v>
      </c>
      <c r="AB217" s="16">
        <v>0</v>
      </c>
      <c r="AC217" s="26">
        <v>7</v>
      </c>
      <c r="AD217" s="2">
        <f t="shared" si="75"/>
        <v>0</v>
      </c>
      <c r="AE217" s="16">
        <f t="shared" si="76"/>
        <v>753962.58000000007</v>
      </c>
      <c r="AF217" s="27">
        <f t="shared" si="77"/>
        <v>0</v>
      </c>
      <c r="AG217" s="27">
        <f t="shared" si="78"/>
        <v>303660</v>
      </c>
      <c r="AH217" s="28">
        <f t="shared" si="79"/>
        <v>0</v>
      </c>
      <c r="AI217" s="16">
        <f t="shared" si="80"/>
        <v>0</v>
      </c>
      <c r="AJ217" s="16">
        <f t="shared" si="81"/>
        <v>126</v>
      </c>
      <c r="AK217" s="16">
        <f t="shared" si="82"/>
        <v>0</v>
      </c>
      <c r="AL217" s="16">
        <f t="shared" si="83"/>
        <v>126</v>
      </c>
      <c r="AM217" s="16">
        <f t="shared" si="84"/>
        <v>0</v>
      </c>
      <c r="AN217" s="6">
        <f t="shared" si="85"/>
        <v>1057622.58</v>
      </c>
      <c r="AO217" s="2">
        <f t="shared" si="86"/>
        <v>4613365.5231999997</v>
      </c>
      <c r="AP217" s="12">
        <f t="shared" si="87"/>
        <v>2.9237319425382872E-3</v>
      </c>
      <c r="AQ217" s="2">
        <f t="shared" si="88"/>
        <v>138400.965696</v>
      </c>
      <c r="AR217" s="30">
        <f t="shared" si="74"/>
        <v>100000</v>
      </c>
      <c r="AS217" s="30">
        <v>0</v>
      </c>
      <c r="AT217" s="12">
        <v>3.0000000000000001E-3</v>
      </c>
      <c r="AU217" s="2">
        <f t="shared" si="89"/>
        <v>142011.27369</v>
      </c>
      <c r="AV217" s="2">
        <f t="shared" si="90"/>
        <v>4855376.7968899999</v>
      </c>
      <c r="AW217" s="2">
        <f t="shared" si="91"/>
        <v>11842.382431439024</v>
      </c>
      <c r="BC217" s="21">
        <f t="shared" si="92"/>
        <v>693625.25669857138</v>
      </c>
      <c r="BD217" s="21">
        <f t="shared" si="93"/>
        <v>1691.7689187770034</v>
      </c>
      <c r="BE217" s="21">
        <f t="shared" si="95"/>
        <v>7006.315724227994</v>
      </c>
      <c r="BF217" s="22">
        <f t="shared" si="96"/>
        <v>17.088574937141448</v>
      </c>
    </row>
    <row r="218" spans="1:58" s="7" customFormat="1" x14ac:dyDescent="0.35">
      <c r="A218" s="18">
        <v>216</v>
      </c>
      <c r="B218" s="16" t="s">
        <v>528</v>
      </c>
      <c r="C218" s="16" t="s">
        <v>821</v>
      </c>
      <c r="D218" s="16" t="s">
        <v>530</v>
      </c>
      <c r="E218" s="16" t="s">
        <v>1759</v>
      </c>
      <c r="F218" s="18" t="s">
        <v>822</v>
      </c>
      <c r="G218" s="16" t="s">
        <v>823</v>
      </c>
      <c r="H218" s="25" t="s">
        <v>884</v>
      </c>
      <c r="I218" s="25" t="s">
        <v>885</v>
      </c>
      <c r="J218" s="18" t="s">
        <v>24</v>
      </c>
      <c r="K218" s="16" t="s">
        <v>14</v>
      </c>
      <c r="L218" s="16" t="s">
        <v>825</v>
      </c>
      <c r="M218" s="16" t="s">
        <v>113</v>
      </c>
      <c r="N218" s="34">
        <v>4610047717</v>
      </c>
      <c r="O218" s="16">
        <v>4900049374</v>
      </c>
      <c r="P218" s="26">
        <v>7</v>
      </c>
      <c r="Q218" s="2">
        <f t="shared" si="94"/>
        <v>3555462.9432000001</v>
      </c>
      <c r="R218" s="3">
        <v>507923.27760000003</v>
      </c>
      <c r="S218" s="2">
        <v>3590.3</v>
      </c>
      <c r="T218" s="2">
        <v>5983.83</v>
      </c>
      <c r="U218" s="1">
        <v>2289.5</v>
      </c>
      <c r="V218" s="1">
        <v>2410</v>
      </c>
      <c r="W218" s="16">
        <v>8643.33</v>
      </c>
      <c r="X218" s="16">
        <v>0</v>
      </c>
      <c r="Y218" s="16">
        <v>0</v>
      </c>
      <c r="Z218" s="16">
        <v>18</v>
      </c>
      <c r="AA218" s="16">
        <v>0</v>
      </c>
      <c r="AB218" s="16">
        <v>0</v>
      </c>
      <c r="AC218" s="26">
        <v>7</v>
      </c>
      <c r="AD218" s="2">
        <f t="shared" si="75"/>
        <v>0</v>
      </c>
      <c r="AE218" s="16">
        <f t="shared" si="76"/>
        <v>753962.58000000007</v>
      </c>
      <c r="AF218" s="27">
        <f t="shared" si="77"/>
        <v>0</v>
      </c>
      <c r="AG218" s="27">
        <f t="shared" si="78"/>
        <v>0</v>
      </c>
      <c r="AH218" s="28">
        <f t="shared" si="79"/>
        <v>0</v>
      </c>
      <c r="AI218" s="16">
        <f t="shared" si="80"/>
        <v>0</v>
      </c>
      <c r="AJ218" s="16">
        <f t="shared" si="81"/>
        <v>126</v>
      </c>
      <c r="AK218" s="16">
        <f t="shared" si="82"/>
        <v>0</v>
      </c>
      <c r="AL218" s="16">
        <f t="shared" si="83"/>
        <v>0</v>
      </c>
      <c r="AM218" s="16">
        <f t="shared" si="84"/>
        <v>0</v>
      </c>
      <c r="AN218" s="6">
        <f t="shared" si="85"/>
        <v>753962.58000000007</v>
      </c>
      <c r="AO218" s="2">
        <f t="shared" si="86"/>
        <v>4309425.5231999997</v>
      </c>
      <c r="AP218" s="12">
        <f t="shared" si="87"/>
        <v>2.7311092071087527E-3</v>
      </c>
      <c r="AQ218" s="2">
        <f t="shared" si="88"/>
        <v>129282.76569599999</v>
      </c>
      <c r="AR218" s="30">
        <f t="shared" si="74"/>
        <v>100000</v>
      </c>
      <c r="AS218" s="30">
        <v>0</v>
      </c>
      <c r="AT218" s="12">
        <v>3.0000000000000001E-3</v>
      </c>
      <c r="AU218" s="2">
        <f t="shared" si="89"/>
        <v>142011.27369</v>
      </c>
      <c r="AV218" s="2">
        <f t="shared" si="90"/>
        <v>4551436.7968899999</v>
      </c>
      <c r="AW218" s="2">
        <f t="shared" si="91"/>
        <v>11101.065358268292</v>
      </c>
      <c r="BC218" s="21">
        <f t="shared" si="92"/>
        <v>650205.25669857138</v>
      </c>
      <c r="BD218" s="21">
        <f t="shared" si="93"/>
        <v>1585.866479752613</v>
      </c>
      <c r="BE218" s="21">
        <f t="shared" si="95"/>
        <v>6567.7298656421353</v>
      </c>
      <c r="BF218" s="22">
        <f t="shared" si="96"/>
        <v>16.018853330834478</v>
      </c>
    </row>
    <row r="219" spans="1:58" s="7" customFormat="1" x14ac:dyDescent="0.35">
      <c r="A219" s="18">
        <v>217</v>
      </c>
      <c r="B219" s="16" t="s">
        <v>528</v>
      </c>
      <c r="C219" s="16" t="s">
        <v>821</v>
      </c>
      <c r="D219" s="16" t="s">
        <v>530</v>
      </c>
      <c r="E219" s="16" t="s">
        <v>1759</v>
      </c>
      <c r="F219" s="18" t="s">
        <v>822</v>
      </c>
      <c r="G219" s="16" t="s">
        <v>823</v>
      </c>
      <c r="H219" s="25" t="s">
        <v>886</v>
      </c>
      <c r="I219" s="25" t="s">
        <v>56</v>
      </c>
      <c r="J219" s="18" t="s">
        <v>24</v>
      </c>
      <c r="K219" s="16" t="s">
        <v>99</v>
      </c>
      <c r="L219" s="16" t="s">
        <v>825</v>
      </c>
      <c r="M219" s="16" t="s">
        <v>113</v>
      </c>
      <c r="N219" s="34">
        <v>4610047717</v>
      </c>
      <c r="O219" s="16">
        <v>4900049374</v>
      </c>
      <c r="P219" s="26">
        <v>7</v>
      </c>
      <c r="Q219" s="2">
        <f t="shared" si="94"/>
        <v>5131487.0828900002</v>
      </c>
      <c r="R219" s="3">
        <v>733069.58327000006</v>
      </c>
      <c r="S219" s="2">
        <v>3590.3</v>
      </c>
      <c r="T219" s="2">
        <v>5983.83</v>
      </c>
      <c r="U219" s="1">
        <v>2289.5</v>
      </c>
      <c r="V219" s="1">
        <v>2410</v>
      </c>
      <c r="W219" s="16">
        <v>8643.33</v>
      </c>
      <c r="X219" s="16">
        <v>0</v>
      </c>
      <c r="Y219" s="16">
        <v>18</v>
      </c>
      <c r="Z219" s="16">
        <v>18</v>
      </c>
      <c r="AA219" s="16">
        <v>0</v>
      </c>
      <c r="AB219" s="16">
        <v>0</v>
      </c>
      <c r="AC219" s="26">
        <v>7</v>
      </c>
      <c r="AD219" s="2">
        <f t="shared" si="75"/>
        <v>0</v>
      </c>
      <c r="AE219" s="16">
        <f t="shared" si="76"/>
        <v>753962.58000000007</v>
      </c>
      <c r="AF219" s="27">
        <f t="shared" si="77"/>
        <v>288477</v>
      </c>
      <c r="AG219" s="27">
        <f t="shared" si="78"/>
        <v>0</v>
      </c>
      <c r="AH219" s="28">
        <f t="shared" si="79"/>
        <v>0</v>
      </c>
      <c r="AI219" s="16">
        <f t="shared" si="80"/>
        <v>0</v>
      </c>
      <c r="AJ219" s="16">
        <f t="shared" si="81"/>
        <v>126</v>
      </c>
      <c r="AK219" s="16">
        <f t="shared" si="82"/>
        <v>126</v>
      </c>
      <c r="AL219" s="16">
        <f t="shared" si="83"/>
        <v>0</v>
      </c>
      <c r="AM219" s="16">
        <f t="shared" si="84"/>
        <v>0</v>
      </c>
      <c r="AN219" s="6">
        <f t="shared" si="85"/>
        <v>1042439.5800000001</v>
      </c>
      <c r="AO219" s="2">
        <f t="shared" si="86"/>
        <v>6173926.6628900003</v>
      </c>
      <c r="AP219" s="12">
        <f t="shared" si="87"/>
        <v>3.9127414691952547E-3</v>
      </c>
      <c r="AQ219" s="2">
        <f t="shared" si="88"/>
        <v>185217.7998867</v>
      </c>
      <c r="AR219" s="30">
        <f t="shared" si="74"/>
        <v>100000</v>
      </c>
      <c r="AS219" s="30">
        <v>0</v>
      </c>
      <c r="AT219" s="12">
        <v>4.0000000000000001E-3</v>
      </c>
      <c r="AU219" s="2">
        <f t="shared" si="89"/>
        <v>189348.36491999999</v>
      </c>
      <c r="AV219" s="2">
        <f t="shared" si="90"/>
        <v>6463275.0278099999</v>
      </c>
      <c r="AW219" s="2">
        <f t="shared" si="91"/>
        <v>15764.085433682927</v>
      </c>
      <c r="BC219" s="21">
        <f t="shared" si="92"/>
        <v>923325.00397285714</v>
      </c>
      <c r="BD219" s="21">
        <f t="shared" si="93"/>
        <v>2252.0122048118469</v>
      </c>
      <c r="BE219" s="21">
        <f t="shared" si="95"/>
        <v>9326.5151916450213</v>
      </c>
      <c r="BF219" s="22">
        <f t="shared" si="96"/>
        <v>22.747598028402496</v>
      </c>
    </row>
    <row r="220" spans="1:58" s="7" customFormat="1" x14ac:dyDescent="0.35">
      <c r="A220" s="18">
        <v>218</v>
      </c>
      <c r="B220" s="16" t="s">
        <v>528</v>
      </c>
      <c r="C220" s="16" t="s">
        <v>821</v>
      </c>
      <c r="D220" s="16" t="s">
        <v>530</v>
      </c>
      <c r="E220" s="16" t="s">
        <v>1759</v>
      </c>
      <c r="F220" s="18" t="s">
        <v>822</v>
      </c>
      <c r="G220" s="16" t="s">
        <v>823</v>
      </c>
      <c r="H220" s="25" t="s">
        <v>887</v>
      </c>
      <c r="I220" s="25" t="s">
        <v>52</v>
      </c>
      <c r="J220" s="18" t="s">
        <v>24</v>
      </c>
      <c r="K220" s="16" t="s">
        <v>14</v>
      </c>
      <c r="L220" s="16" t="s">
        <v>825</v>
      </c>
      <c r="M220" s="16" t="s">
        <v>113</v>
      </c>
      <c r="N220" s="34">
        <v>4610047717</v>
      </c>
      <c r="O220" s="16">
        <v>4900049374</v>
      </c>
      <c r="P220" s="26">
        <v>7</v>
      </c>
      <c r="Q220" s="2">
        <f t="shared" si="94"/>
        <v>3555462.9432000001</v>
      </c>
      <c r="R220" s="3">
        <v>507923.27760000003</v>
      </c>
      <c r="S220" s="2">
        <v>3590.3</v>
      </c>
      <c r="T220" s="2">
        <v>5983.83</v>
      </c>
      <c r="U220" s="1">
        <v>2289.5</v>
      </c>
      <c r="V220" s="1">
        <v>2410</v>
      </c>
      <c r="W220" s="16">
        <v>8643.33</v>
      </c>
      <c r="X220" s="16">
        <v>0</v>
      </c>
      <c r="Y220" s="16">
        <v>0</v>
      </c>
      <c r="Z220" s="16">
        <v>18</v>
      </c>
      <c r="AA220" s="16">
        <v>0</v>
      </c>
      <c r="AB220" s="16">
        <v>0</v>
      </c>
      <c r="AC220" s="26">
        <v>7</v>
      </c>
      <c r="AD220" s="2">
        <f t="shared" si="75"/>
        <v>0</v>
      </c>
      <c r="AE220" s="16">
        <f t="shared" si="76"/>
        <v>753962.58000000007</v>
      </c>
      <c r="AF220" s="27">
        <f t="shared" si="77"/>
        <v>0</v>
      </c>
      <c r="AG220" s="27">
        <f t="shared" si="78"/>
        <v>0</v>
      </c>
      <c r="AH220" s="28">
        <f t="shared" si="79"/>
        <v>0</v>
      </c>
      <c r="AI220" s="16">
        <f t="shared" si="80"/>
        <v>0</v>
      </c>
      <c r="AJ220" s="16">
        <f t="shared" si="81"/>
        <v>126</v>
      </c>
      <c r="AK220" s="16">
        <f t="shared" si="82"/>
        <v>0</v>
      </c>
      <c r="AL220" s="16">
        <f t="shared" si="83"/>
        <v>0</v>
      </c>
      <c r="AM220" s="16">
        <f t="shared" si="84"/>
        <v>0</v>
      </c>
      <c r="AN220" s="6">
        <f t="shared" si="85"/>
        <v>753962.58000000007</v>
      </c>
      <c r="AO220" s="2">
        <f t="shared" si="86"/>
        <v>4309425.5231999997</v>
      </c>
      <c r="AP220" s="12">
        <f t="shared" si="87"/>
        <v>2.7311092071087527E-3</v>
      </c>
      <c r="AQ220" s="2">
        <f t="shared" si="88"/>
        <v>129282.76569599999</v>
      </c>
      <c r="AR220" s="30">
        <f t="shared" si="74"/>
        <v>100000</v>
      </c>
      <c r="AS220" s="30">
        <v>0</v>
      </c>
      <c r="AT220" s="12">
        <v>3.0000000000000001E-3</v>
      </c>
      <c r="AU220" s="2">
        <f t="shared" si="89"/>
        <v>142011.27369</v>
      </c>
      <c r="AV220" s="2">
        <f t="shared" si="90"/>
        <v>4551436.7968899999</v>
      </c>
      <c r="AW220" s="2">
        <f t="shared" si="91"/>
        <v>11101.065358268292</v>
      </c>
      <c r="BC220" s="21">
        <f t="shared" si="92"/>
        <v>650205.25669857138</v>
      </c>
      <c r="BD220" s="21">
        <f t="shared" si="93"/>
        <v>1585.866479752613</v>
      </c>
      <c r="BE220" s="21">
        <f t="shared" si="95"/>
        <v>6567.7298656421353</v>
      </c>
      <c r="BF220" s="22">
        <f t="shared" si="96"/>
        <v>16.018853330834478</v>
      </c>
    </row>
    <row r="221" spans="1:58" s="7" customFormat="1" x14ac:dyDescent="0.35">
      <c r="A221" s="18">
        <v>219</v>
      </c>
      <c r="B221" s="16" t="s">
        <v>528</v>
      </c>
      <c r="C221" s="16" t="s">
        <v>821</v>
      </c>
      <c r="D221" s="16" t="s">
        <v>530</v>
      </c>
      <c r="E221" s="16" t="s">
        <v>1759</v>
      </c>
      <c r="F221" s="18" t="s">
        <v>822</v>
      </c>
      <c r="G221" s="16" t="s">
        <v>823</v>
      </c>
      <c r="H221" s="25" t="s">
        <v>92</v>
      </c>
      <c r="I221" s="25" t="s">
        <v>888</v>
      </c>
      <c r="J221" s="18" t="s">
        <v>24</v>
      </c>
      <c r="K221" s="16" t="s">
        <v>14</v>
      </c>
      <c r="L221" s="16" t="s">
        <v>825</v>
      </c>
      <c r="M221" s="16" t="s">
        <v>113</v>
      </c>
      <c r="N221" s="34">
        <v>4610047717</v>
      </c>
      <c r="O221" s="16">
        <v>4900049374</v>
      </c>
      <c r="P221" s="26">
        <v>7</v>
      </c>
      <c r="Q221" s="2">
        <f t="shared" si="94"/>
        <v>3555462.9432000001</v>
      </c>
      <c r="R221" s="3">
        <v>507923.27760000003</v>
      </c>
      <c r="S221" s="2">
        <v>3590.3</v>
      </c>
      <c r="T221" s="2">
        <v>5983.83</v>
      </c>
      <c r="U221" s="1">
        <v>2289.5</v>
      </c>
      <c r="V221" s="1">
        <v>2410</v>
      </c>
      <c r="W221" s="16">
        <v>8643.33</v>
      </c>
      <c r="X221" s="16">
        <v>0</v>
      </c>
      <c r="Y221" s="16">
        <v>0</v>
      </c>
      <c r="Z221" s="16">
        <v>18</v>
      </c>
      <c r="AA221" s="16">
        <v>0</v>
      </c>
      <c r="AB221" s="16">
        <v>0</v>
      </c>
      <c r="AC221" s="26">
        <v>7</v>
      </c>
      <c r="AD221" s="2">
        <f t="shared" si="75"/>
        <v>0</v>
      </c>
      <c r="AE221" s="16">
        <f t="shared" si="76"/>
        <v>753962.58000000007</v>
      </c>
      <c r="AF221" s="27">
        <f t="shared" si="77"/>
        <v>0</v>
      </c>
      <c r="AG221" s="27">
        <f t="shared" si="78"/>
        <v>0</v>
      </c>
      <c r="AH221" s="28">
        <f t="shared" si="79"/>
        <v>0</v>
      </c>
      <c r="AI221" s="16">
        <f t="shared" si="80"/>
        <v>0</v>
      </c>
      <c r="AJ221" s="16">
        <f t="shared" si="81"/>
        <v>126</v>
      </c>
      <c r="AK221" s="16">
        <f t="shared" si="82"/>
        <v>0</v>
      </c>
      <c r="AL221" s="16">
        <f t="shared" si="83"/>
        <v>0</v>
      </c>
      <c r="AM221" s="16">
        <f t="shared" si="84"/>
        <v>0</v>
      </c>
      <c r="AN221" s="6">
        <f t="shared" si="85"/>
        <v>753962.58000000007</v>
      </c>
      <c r="AO221" s="2">
        <f t="shared" si="86"/>
        <v>4309425.5231999997</v>
      </c>
      <c r="AP221" s="12">
        <f t="shared" si="87"/>
        <v>2.7311092071087527E-3</v>
      </c>
      <c r="AQ221" s="2">
        <f t="shared" si="88"/>
        <v>129282.76569599999</v>
      </c>
      <c r="AR221" s="30">
        <f t="shared" si="74"/>
        <v>100000</v>
      </c>
      <c r="AS221" s="30">
        <v>0</v>
      </c>
      <c r="AT221" s="12">
        <v>3.0000000000000001E-3</v>
      </c>
      <c r="AU221" s="2">
        <f t="shared" si="89"/>
        <v>142011.27369</v>
      </c>
      <c r="AV221" s="2">
        <f t="shared" si="90"/>
        <v>4551436.7968899999</v>
      </c>
      <c r="AW221" s="2">
        <f t="shared" si="91"/>
        <v>11101.065358268292</v>
      </c>
      <c r="BC221" s="21">
        <f t="shared" si="92"/>
        <v>650205.25669857138</v>
      </c>
      <c r="BD221" s="21">
        <f t="shared" si="93"/>
        <v>1585.866479752613</v>
      </c>
      <c r="BE221" s="21">
        <f t="shared" si="95"/>
        <v>6567.7298656421353</v>
      </c>
      <c r="BF221" s="22">
        <f t="shared" si="96"/>
        <v>16.018853330834478</v>
      </c>
    </row>
    <row r="222" spans="1:58" s="7" customFormat="1" x14ac:dyDescent="0.35">
      <c r="A222" s="18">
        <v>220</v>
      </c>
      <c r="B222" s="16" t="s">
        <v>528</v>
      </c>
      <c r="C222" s="16" t="s">
        <v>821</v>
      </c>
      <c r="D222" s="16" t="s">
        <v>530</v>
      </c>
      <c r="E222" s="16" t="s">
        <v>1759</v>
      </c>
      <c r="F222" s="18" t="s">
        <v>822</v>
      </c>
      <c r="G222" s="16" t="s">
        <v>833</v>
      </c>
      <c r="H222" s="25" t="s">
        <v>92</v>
      </c>
      <c r="I222" s="25" t="s">
        <v>734</v>
      </c>
      <c r="J222" s="18" t="s">
        <v>24</v>
      </c>
      <c r="K222" s="16" t="s">
        <v>16</v>
      </c>
      <c r="L222" s="16" t="s">
        <v>825</v>
      </c>
      <c r="M222" s="16" t="s">
        <v>113</v>
      </c>
      <c r="N222" s="34">
        <v>4610047717</v>
      </c>
      <c r="O222" s="16">
        <v>4900049374</v>
      </c>
      <c r="P222" s="26">
        <v>7</v>
      </c>
      <c r="Q222" s="2">
        <f t="shared" si="94"/>
        <v>3555504.9432000001</v>
      </c>
      <c r="R222" s="3">
        <v>507929.27760000003</v>
      </c>
      <c r="S222" s="2">
        <v>3590.3</v>
      </c>
      <c r="T222" s="2">
        <v>5983.83</v>
      </c>
      <c r="U222" s="1">
        <v>2289.5</v>
      </c>
      <c r="V222" s="1">
        <v>2410</v>
      </c>
      <c r="W222" s="16">
        <v>8643.33</v>
      </c>
      <c r="X222" s="16">
        <v>0</v>
      </c>
      <c r="Y222" s="16">
        <v>0</v>
      </c>
      <c r="Z222" s="16">
        <v>18</v>
      </c>
      <c r="AA222" s="16">
        <v>0</v>
      </c>
      <c r="AB222" s="16">
        <v>0</v>
      </c>
      <c r="AC222" s="26">
        <v>7</v>
      </c>
      <c r="AD222" s="2">
        <f t="shared" si="75"/>
        <v>0</v>
      </c>
      <c r="AE222" s="16">
        <f t="shared" si="76"/>
        <v>753962.58000000007</v>
      </c>
      <c r="AF222" s="27">
        <f t="shared" si="77"/>
        <v>0</v>
      </c>
      <c r="AG222" s="27">
        <f t="shared" si="78"/>
        <v>0</v>
      </c>
      <c r="AH222" s="28">
        <f t="shared" si="79"/>
        <v>0</v>
      </c>
      <c r="AI222" s="16">
        <f t="shared" si="80"/>
        <v>0</v>
      </c>
      <c r="AJ222" s="16">
        <f t="shared" si="81"/>
        <v>126</v>
      </c>
      <c r="AK222" s="16">
        <f t="shared" si="82"/>
        <v>0</v>
      </c>
      <c r="AL222" s="16">
        <f t="shared" si="83"/>
        <v>0</v>
      </c>
      <c r="AM222" s="16">
        <f t="shared" si="84"/>
        <v>0</v>
      </c>
      <c r="AN222" s="6">
        <f t="shared" si="85"/>
        <v>753962.58000000007</v>
      </c>
      <c r="AO222" s="2">
        <f t="shared" si="86"/>
        <v>4309467.5231999997</v>
      </c>
      <c r="AP222" s="12">
        <f t="shared" si="87"/>
        <v>2.7311358247138328E-3</v>
      </c>
      <c r="AQ222" s="2">
        <f t="shared" si="88"/>
        <v>129284.02569599998</v>
      </c>
      <c r="AR222" s="30">
        <f t="shared" si="74"/>
        <v>100000</v>
      </c>
      <c r="AS222" s="30">
        <v>0</v>
      </c>
      <c r="AT222" s="12">
        <v>3.0000000000000001E-3</v>
      </c>
      <c r="AU222" s="2">
        <f t="shared" si="89"/>
        <v>142011.27369</v>
      </c>
      <c r="AV222" s="2">
        <f t="shared" si="90"/>
        <v>4551478.7968899999</v>
      </c>
      <c r="AW222" s="2">
        <f t="shared" si="91"/>
        <v>11101.167797292683</v>
      </c>
      <c r="BC222" s="21">
        <f t="shared" si="92"/>
        <v>650211.25669857138</v>
      </c>
      <c r="BD222" s="21">
        <f t="shared" si="93"/>
        <v>1585.8811138989547</v>
      </c>
      <c r="BE222" s="21">
        <f t="shared" si="95"/>
        <v>6567.7904717027413</v>
      </c>
      <c r="BF222" s="22">
        <f t="shared" si="96"/>
        <v>16.019001150494493</v>
      </c>
    </row>
    <row r="223" spans="1:58" s="7" customFormat="1" x14ac:dyDescent="0.35">
      <c r="A223" s="18">
        <v>221</v>
      </c>
      <c r="B223" s="16" t="s">
        <v>528</v>
      </c>
      <c r="C223" s="16" t="s">
        <v>821</v>
      </c>
      <c r="D223" s="16" t="s">
        <v>530</v>
      </c>
      <c r="E223" s="16" t="s">
        <v>1759</v>
      </c>
      <c r="F223" s="18" t="s">
        <v>822</v>
      </c>
      <c r="G223" s="16" t="s">
        <v>823</v>
      </c>
      <c r="H223" s="25" t="s">
        <v>889</v>
      </c>
      <c r="I223" s="25" t="s">
        <v>890</v>
      </c>
      <c r="J223" s="18" t="s">
        <v>24</v>
      </c>
      <c r="K223" s="16" t="s">
        <v>14</v>
      </c>
      <c r="L223" s="16" t="s">
        <v>825</v>
      </c>
      <c r="M223" s="16" t="s">
        <v>113</v>
      </c>
      <c r="N223" s="34">
        <v>4610047717</v>
      </c>
      <c r="O223" s="16">
        <v>4900049374</v>
      </c>
      <c r="P223" s="26">
        <v>7</v>
      </c>
      <c r="Q223" s="2">
        <f t="shared" si="94"/>
        <v>3555462.9432000001</v>
      </c>
      <c r="R223" s="3">
        <v>507923.27760000003</v>
      </c>
      <c r="S223" s="2">
        <v>3590.3</v>
      </c>
      <c r="T223" s="2">
        <v>5983.83</v>
      </c>
      <c r="U223" s="1">
        <v>2289.5</v>
      </c>
      <c r="V223" s="1">
        <v>2410</v>
      </c>
      <c r="W223" s="16">
        <v>8643.33</v>
      </c>
      <c r="X223" s="16">
        <v>0</v>
      </c>
      <c r="Y223" s="16">
        <v>0</v>
      </c>
      <c r="Z223" s="16">
        <v>18</v>
      </c>
      <c r="AA223" s="16">
        <v>0</v>
      </c>
      <c r="AB223" s="16">
        <v>0</v>
      </c>
      <c r="AC223" s="26">
        <v>7</v>
      </c>
      <c r="AD223" s="2">
        <f t="shared" si="75"/>
        <v>0</v>
      </c>
      <c r="AE223" s="16">
        <f t="shared" si="76"/>
        <v>753962.58000000007</v>
      </c>
      <c r="AF223" s="27">
        <f t="shared" si="77"/>
        <v>0</v>
      </c>
      <c r="AG223" s="27">
        <f t="shared" si="78"/>
        <v>0</v>
      </c>
      <c r="AH223" s="28">
        <f t="shared" si="79"/>
        <v>0</v>
      </c>
      <c r="AI223" s="16">
        <f t="shared" si="80"/>
        <v>0</v>
      </c>
      <c r="AJ223" s="16">
        <f t="shared" si="81"/>
        <v>126</v>
      </c>
      <c r="AK223" s="16">
        <f t="shared" si="82"/>
        <v>0</v>
      </c>
      <c r="AL223" s="16">
        <f t="shared" si="83"/>
        <v>0</v>
      </c>
      <c r="AM223" s="16">
        <f t="shared" si="84"/>
        <v>0</v>
      </c>
      <c r="AN223" s="6">
        <f t="shared" si="85"/>
        <v>753962.58000000007</v>
      </c>
      <c r="AO223" s="2">
        <f t="shared" si="86"/>
        <v>4309425.5231999997</v>
      </c>
      <c r="AP223" s="12">
        <f t="shared" si="87"/>
        <v>2.7311092071087527E-3</v>
      </c>
      <c r="AQ223" s="2">
        <f t="shared" si="88"/>
        <v>129282.76569599999</v>
      </c>
      <c r="AR223" s="30">
        <f t="shared" si="74"/>
        <v>100000</v>
      </c>
      <c r="AS223" s="30">
        <v>0</v>
      </c>
      <c r="AT223" s="12">
        <v>3.0000000000000001E-3</v>
      </c>
      <c r="AU223" s="2">
        <f t="shared" si="89"/>
        <v>142011.27369</v>
      </c>
      <c r="AV223" s="2">
        <f t="shared" si="90"/>
        <v>4551436.7968899999</v>
      </c>
      <c r="AW223" s="2">
        <f t="shared" si="91"/>
        <v>11101.065358268292</v>
      </c>
      <c r="BC223" s="21">
        <f t="shared" si="92"/>
        <v>650205.25669857138</v>
      </c>
      <c r="BD223" s="21">
        <f t="shared" si="93"/>
        <v>1585.866479752613</v>
      </c>
      <c r="BE223" s="21">
        <f t="shared" si="95"/>
        <v>6567.7298656421353</v>
      </c>
      <c r="BF223" s="22">
        <f t="shared" si="96"/>
        <v>16.018853330834478</v>
      </c>
    </row>
    <row r="224" spans="1:58" s="7" customFormat="1" x14ac:dyDescent="0.35">
      <c r="A224" s="18">
        <v>222</v>
      </c>
      <c r="B224" s="16" t="s">
        <v>528</v>
      </c>
      <c r="C224" s="16" t="s">
        <v>821</v>
      </c>
      <c r="D224" s="16" t="s">
        <v>530</v>
      </c>
      <c r="E224" s="16" t="s">
        <v>1759</v>
      </c>
      <c r="F224" s="18" t="s">
        <v>822</v>
      </c>
      <c r="G224" s="16" t="s">
        <v>823</v>
      </c>
      <c r="H224" s="25" t="s">
        <v>891</v>
      </c>
      <c r="I224" s="25" t="s">
        <v>892</v>
      </c>
      <c r="J224" s="18" t="s">
        <v>23</v>
      </c>
      <c r="K224" s="16" t="s">
        <v>98</v>
      </c>
      <c r="L224" s="16" t="s">
        <v>825</v>
      </c>
      <c r="M224" s="16" t="s">
        <v>113</v>
      </c>
      <c r="N224" s="34">
        <v>4610047717</v>
      </c>
      <c r="O224" s="16">
        <v>4900049374</v>
      </c>
      <c r="P224" s="26">
        <v>7</v>
      </c>
      <c r="Q224" s="2">
        <f t="shared" si="94"/>
        <v>3555742.9432000001</v>
      </c>
      <c r="R224" s="3">
        <v>507963.27760000003</v>
      </c>
      <c r="S224" s="2">
        <v>3590.3</v>
      </c>
      <c r="T224" s="2">
        <v>5983.83</v>
      </c>
      <c r="U224" s="1">
        <v>2289.5</v>
      </c>
      <c r="V224" s="1">
        <v>2410</v>
      </c>
      <c r="W224" s="16">
        <v>8643.33</v>
      </c>
      <c r="X224" s="16">
        <v>0</v>
      </c>
      <c r="Y224" s="16">
        <v>0</v>
      </c>
      <c r="Z224" s="16">
        <v>18</v>
      </c>
      <c r="AA224" s="16">
        <v>18</v>
      </c>
      <c r="AB224" s="16">
        <v>0</v>
      </c>
      <c r="AC224" s="26">
        <v>7</v>
      </c>
      <c r="AD224" s="2">
        <f t="shared" si="75"/>
        <v>0</v>
      </c>
      <c r="AE224" s="16">
        <f t="shared" si="76"/>
        <v>753962.58000000007</v>
      </c>
      <c r="AF224" s="27">
        <f t="shared" si="77"/>
        <v>0</v>
      </c>
      <c r="AG224" s="27">
        <f t="shared" si="78"/>
        <v>303660</v>
      </c>
      <c r="AH224" s="28">
        <f t="shared" si="79"/>
        <v>0</v>
      </c>
      <c r="AI224" s="16">
        <f t="shared" si="80"/>
        <v>0</v>
      </c>
      <c r="AJ224" s="16">
        <f t="shared" si="81"/>
        <v>126</v>
      </c>
      <c r="AK224" s="16">
        <f t="shared" si="82"/>
        <v>0</v>
      </c>
      <c r="AL224" s="16">
        <f t="shared" si="83"/>
        <v>126</v>
      </c>
      <c r="AM224" s="16">
        <f t="shared" si="84"/>
        <v>0</v>
      </c>
      <c r="AN224" s="6">
        <f t="shared" si="85"/>
        <v>1057622.58</v>
      </c>
      <c r="AO224" s="2">
        <f t="shared" si="86"/>
        <v>4613365.5231999997</v>
      </c>
      <c r="AP224" s="12">
        <f t="shared" si="87"/>
        <v>2.9237319425382872E-3</v>
      </c>
      <c r="AQ224" s="2">
        <f t="shared" si="88"/>
        <v>138400.965696</v>
      </c>
      <c r="AR224" s="30">
        <f t="shared" si="74"/>
        <v>100000</v>
      </c>
      <c r="AS224" s="30">
        <v>0</v>
      </c>
      <c r="AT224" s="12">
        <v>3.0000000000000001E-3</v>
      </c>
      <c r="AU224" s="2">
        <f t="shared" si="89"/>
        <v>142011.27369</v>
      </c>
      <c r="AV224" s="2">
        <f t="shared" si="90"/>
        <v>4855376.7968899999</v>
      </c>
      <c r="AW224" s="2">
        <f t="shared" si="91"/>
        <v>11842.382431439024</v>
      </c>
      <c r="BC224" s="21">
        <f t="shared" si="92"/>
        <v>693625.25669857138</v>
      </c>
      <c r="BD224" s="21">
        <f t="shared" si="93"/>
        <v>1691.7689187770034</v>
      </c>
      <c r="BE224" s="21">
        <f t="shared" si="95"/>
        <v>7006.315724227994</v>
      </c>
      <c r="BF224" s="22">
        <f t="shared" si="96"/>
        <v>17.088574937141448</v>
      </c>
    </row>
    <row r="225" spans="1:58" s="7" customFormat="1" x14ac:dyDescent="0.35">
      <c r="A225" s="18">
        <v>223</v>
      </c>
      <c r="B225" s="16" t="s">
        <v>528</v>
      </c>
      <c r="C225" s="16" t="s">
        <v>821</v>
      </c>
      <c r="D225" s="16" t="s">
        <v>530</v>
      </c>
      <c r="E225" s="16" t="s">
        <v>1759</v>
      </c>
      <c r="F225" s="18" t="s">
        <v>822</v>
      </c>
      <c r="G225" s="16" t="s">
        <v>823</v>
      </c>
      <c r="H225" s="25" t="s">
        <v>893</v>
      </c>
      <c r="I225" s="25" t="s">
        <v>894</v>
      </c>
      <c r="J225" s="18" t="s">
        <v>24</v>
      </c>
      <c r="K225" s="16" t="s">
        <v>100</v>
      </c>
      <c r="L225" s="16" t="s">
        <v>825</v>
      </c>
      <c r="M225" s="16" t="s">
        <v>113</v>
      </c>
      <c r="N225" s="34">
        <v>4610047717</v>
      </c>
      <c r="O225" s="16">
        <v>4900049374</v>
      </c>
      <c r="P225" s="26">
        <v>7</v>
      </c>
      <c r="Q225" s="2">
        <f t="shared" si="94"/>
        <v>3555966.9432000001</v>
      </c>
      <c r="R225" s="3">
        <v>507995.27760000003</v>
      </c>
      <c r="S225" s="2">
        <v>3590.3</v>
      </c>
      <c r="T225" s="2">
        <v>5983.83</v>
      </c>
      <c r="U225" s="1">
        <v>2289.5</v>
      </c>
      <c r="V225" s="1">
        <v>2410</v>
      </c>
      <c r="W225" s="16">
        <v>8643.33</v>
      </c>
      <c r="X225" s="16">
        <v>0</v>
      </c>
      <c r="Y225" s="16">
        <v>0</v>
      </c>
      <c r="Z225" s="16">
        <v>18</v>
      </c>
      <c r="AA225" s="16">
        <v>0</v>
      </c>
      <c r="AB225" s="16">
        <v>0</v>
      </c>
      <c r="AC225" s="26">
        <v>7</v>
      </c>
      <c r="AD225" s="2">
        <f t="shared" si="75"/>
        <v>0</v>
      </c>
      <c r="AE225" s="16">
        <f t="shared" si="76"/>
        <v>753962.58000000007</v>
      </c>
      <c r="AF225" s="27">
        <f t="shared" si="77"/>
        <v>0</v>
      </c>
      <c r="AG225" s="27">
        <f t="shared" si="78"/>
        <v>0</v>
      </c>
      <c r="AH225" s="28">
        <f t="shared" si="79"/>
        <v>0</v>
      </c>
      <c r="AI225" s="16">
        <f t="shared" si="80"/>
        <v>0</v>
      </c>
      <c r="AJ225" s="16">
        <f t="shared" si="81"/>
        <v>126</v>
      </c>
      <c r="AK225" s="16">
        <f t="shared" si="82"/>
        <v>0</v>
      </c>
      <c r="AL225" s="16">
        <f t="shared" si="83"/>
        <v>0</v>
      </c>
      <c r="AM225" s="16">
        <f t="shared" si="84"/>
        <v>0</v>
      </c>
      <c r="AN225" s="6">
        <f t="shared" si="85"/>
        <v>753962.58000000007</v>
      </c>
      <c r="AO225" s="2">
        <f t="shared" si="86"/>
        <v>4309929.5231999997</v>
      </c>
      <c r="AP225" s="12">
        <f t="shared" si="87"/>
        <v>2.7314286183697137E-3</v>
      </c>
      <c r="AQ225" s="2">
        <f t="shared" si="88"/>
        <v>129297.88569599998</v>
      </c>
      <c r="AR225" s="30">
        <f t="shared" si="74"/>
        <v>100000</v>
      </c>
      <c r="AS225" s="30">
        <v>0</v>
      </c>
      <c r="AT225" s="12">
        <v>3.0000000000000001E-3</v>
      </c>
      <c r="AU225" s="2">
        <f t="shared" si="89"/>
        <v>142011.27369</v>
      </c>
      <c r="AV225" s="2">
        <f t="shared" si="90"/>
        <v>4551940.7968899999</v>
      </c>
      <c r="AW225" s="2">
        <f t="shared" si="91"/>
        <v>11102.294626560975</v>
      </c>
      <c r="BC225" s="21">
        <f t="shared" si="92"/>
        <v>650277.25669857138</v>
      </c>
      <c r="BD225" s="21">
        <f t="shared" si="93"/>
        <v>1586.0420895087107</v>
      </c>
      <c r="BE225" s="21">
        <f t="shared" si="95"/>
        <v>6568.4571383694074</v>
      </c>
      <c r="BF225" s="22">
        <f t="shared" si="96"/>
        <v>16.020627166754654</v>
      </c>
    </row>
    <row r="226" spans="1:58" s="7" customFormat="1" x14ac:dyDescent="0.35">
      <c r="A226" s="18">
        <v>224</v>
      </c>
      <c r="B226" s="16" t="s">
        <v>528</v>
      </c>
      <c r="C226" s="16" t="s">
        <v>821</v>
      </c>
      <c r="D226" s="16" t="s">
        <v>530</v>
      </c>
      <c r="E226" s="16" t="s">
        <v>1759</v>
      </c>
      <c r="F226" s="18" t="s">
        <v>822</v>
      </c>
      <c r="G226" s="16" t="s">
        <v>833</v>
      </c>
      <c r="H226" s="25" t="s">
        <v>895</v>
      </c>
      <c r="I226" s="25" t="s">
        <v>896</v>
      </c>
      <c r="J226" s="18" t="s">
        <v>24</v>
      </c>
      <c r="K226" s="16" t="s">
        <v>836</v>
      </c>
      <c r="L226" s="16" t="s">
        <v>825</v>
      </c>
      <c r="M226" s="16" t="s">
        <v>113</v>
      </c>
      <c r="N226" s="34">
        <v>4610047717</v>
      </c>
      <c r="O226" s="16">
        <v>4900049374</v>
      </c>
      <c r="P226" s="26">
        <v>7</v>
      </c>
      <c r="Q226" s="2">
        <f t="shared" si="94"/>
        <v>3555602.9432000001</v>
      </c>
      <c r="R226" s="3">
        <v>507943.27760000003</v>
      </c>
      <c r="S226" s="2">
        <v>3590.3</v>
      </c>
      <c r="T226" s="2">
        <v>5983.83</v>
      </c>
      <c r="U226" s="1">
        <v>2289.5</v>
      </c>
      <c r="V226" s="1">
        <v>2410</v>
      </c>
      <c r="W226" s="16">
        <v>8643.33</v>
      </c>
      <c r="X226" s="16">
        <v>0</v>
      </c>
      <c r="Y226" s="16">
        <v>0</v>
      </c>
      <c r="Z226" s="16">
        <v>18</v>
      </c>
      <c r="AA226" s="16">
        <v>18</v>
      </c>
      <c r="AB226" s="16">
        <v>0</v>
      </c>
      <c r="AC226" s="26">
        <v>7</v>
      </c>
      <c r="AD226" s="2">
        <f t="shared" si="75"/>
        <v>0</v>
      </c>
      <c r="AE226" s="16">
        <f t="shared" si="76"/>
        <v>753962.58000000007</v>
      </c>
      <c r="AF226" s="27">
        <f t="shared" si="77"/>
        <v>0</v>
      </c>
      <c r="AG226" s="27">
        <f t="shared" si="78"/>
        <v>303660</v>
      </c>
      <c r="AH226" s="28">
        <f t="shared" si="79"/>
        <v>0</v>
      </c>
      <c r="AI226" s="16">
        <f t="shared" si="80"/>
        <v>0</v>
      </c>
      <c r="AJ226" s="16">
        <f t="shared" si="81"/>
        <v>126</v>
      </c>
      <c r="AK226" s="16">
        <f t="shared" si="82"/>
        <v>0</v>
      </c>
      <c r="AL226" s="16">
        <f t="shared" si="83"/>
        <v>126</v>
      </c>
      <c r="AM226" s="16">
        <f t="shared" si="84"/>
        <v>0</v>
      </c>
      <c r="AN226" s="6">
        <f t="shared" si="85"/>
        <v>1057622.58</v>
      </c>
      <c r="AO226" s="2">
        <f t="shared" si="86"/>
        <v>4613225.5231999997</v>
      </c>
      <c r="AP226" s="12">
        <f t="shared" si="87"/>
        <v>2.9236432171880198E-3</v>
      </c>
      <c r="AQ226" s="2">
        <f t="shared" si="88"/>
        <v>138396.76569599999</v>
      </c>
      <c r="AR226" s="30">
        <f t="shared" si="74"/>
        <v>100000</v>
      </c>
      <c r="AS226" s="30">
        <v>0</v>
      </c>
      <c r="AT226" s="12">
        <v>3.0000000000000001E-3</v>
      </c>
      <c r="AU226" s="2">
        <f t="shared" si="89"/>
        <v>142011.27369</v>
      </c>
      <c r="AV226" s="2">
        <f t="shared" si="90"/>
        <v>4855236.7968899999</v>
      </c>
      <c r="AW226" s="2">
        <f t="shared" si="91"/>
        <v>11842.04096802439</v>
      </c>
      <c r="BC226" s="21">
        <f t="shared" si="92"/>
        <v>693605.25669857138</v>
      </c>
      <c r="BD226" s="21">
        <f t="shared" si="93"/>
        <v>1691.7201382891985</v>
      </c>
      <c r="BE226" s="21">
        <f t="shared" si="95"/>
        <v>7006.1137040259737</v>
      </c>
      <c r="BF226" s="22">
        <f t="shared" si="96"/>
        <v>17.088082204941401</v>
      </c>
    </row>
    <row r="227" spans="1:58" s="7" customFormat="1" x14ac:dyDescent="0.35">
      <c r="A227" s="18">
        <v>225</v>
      </c>
      <c r="B227" s="16" t="s">
        <v>528</v>
      </c>
      <c r="C227" s="16" t="s">
        <v>821</v>
      </c>
      <c r="D227" s="16" t="s">
        <v>530</v>
      </c>
      <c r="E227" s="16" t="s">
        <v>1759</v>
      </c>
      <c r="F227" s="18" t="s">
        <v>822</v>
      </c>
      <c r="G227" s="16" t="s">
        <v>823</v>
      </c>
      <c r="H227" s="25" t="s">
        <v>897</v>
      </c>
      <c r="I227" s="25" t="s">
        <v>566</v>
      </c>
      <c r="J227" s="18" t="s">
        <v>24</v>
      </c>
      <c r="K227" s="16" t="s">
        <v>100</v>
      </c>
      <c r="L227" s="16" t="s">
        <v>825</v>
      </c>
      <c r="M227" s="16" t="s">
        <v>113</v>
      </c>
      <c r="N227" s="34">
        <v>4610047717</v>
      </c>
      <c r="O227" s="16">
        <v>4900049374</v>
      </c>
      <c r="P227" s="26">
        <v>7</v>
      </c>
      <c r="Q227" s="2">
        <f t="shared" si="94"/>
        <v>3555966.9432000001</v>
      </c>
      <c r="R227" s="3">
        <v>507995.27760000003</v>
      </c>
      <c r="S227" s="2">
        <v>3590.3</v>
      </c>
      <c r="T227" s="2">
        <v>5983.83</v>
      </c>
      <c r="U227" s="1">
        <v>2289.5</v>
      </c>
      <c r="V227" s="1">
        <v>2410</v>
      </c>
      <c r="W227" s="16">
        <v>8643.33</v>
      </c>
      <c r="X227" s="16">
        <v>0</v>
      </c>
      <c r="Y227" s="16">
        <v>0</v>
      </c>
      <c r="Z227" s="16">
        <v>18</v>
      </c>
      <c r="AA227" s="16">
        <v>0</v>
      </c>
      <c r="AB227" s="16">
        <v>0</v>
      </c>
      <c r="AC227" s="26">
        <v>7</v>
      </c>
      <c r="AD227" s="2">
        <f t="shared" si="75"/>
        <v>0</v>
      </c>
      <c r="AE227" s="16">
        <f t="shared" si="76"/>
        <v>753962.58000000007</v>
      </c>
      <c r="AF227" s="27">
        <f t="shared" si="77"/>
        <v>0</v>
      </c>
      <c r="AG227" s="27">
        <f t="shared" si="78"/>
        <v>0</v>
      </c>
      <c r="AH227" s="28">
        <f t="shared" si="79"/>
        <v>0</v>
      </c>
      <c r="AI227" s="16">
        <f t="shared" si="80"/>
        <v>0</v>
      </c>
      <c r="AJ227" s="16">
        <f t="shared" si="81"/>
        <v>126</v>
      </c>
      <c r="AK227" s="16">
        <f t="shared" si="82"/>
        <v>0</v>
      </c>
      <c r="AL227" s="16">
        <f t="shared" si="83"/>
        <v>0</v>
      </c>
      <c r="AM227" s="16">
        <f t="shared" si="84"/>
        <v>0</v>
      </c>
      <c r="AN227" s="6">
        <f t="shared" si="85"/>
        <v>753962.58000000007</v>
      </c>
      <c r="AO227" s="2">
        <f t="shared" si="86"/>
        <v>4309929.5231999997</v>
      </c>
      <c r="AP227" s="12">
        <f t="shared" si="87"/>
        <v>2.7314286183697137E-3</v>
      </c>
      <c r="AQ227" s="2">
        <f t="shared" si="88"/>
        <v>129297.88569599998</v>
      </c>
      <c r="AR227" s="30">
        <f t="shared" si="74"/>
        <v>100000</v>
      </c>
      <c r="AS227" s="30">
        <v>0</v>
      </c>
      <c r="AT227" s="12">
        <v>3.0000000000000001E-3</v>
      </c>
      <c r="AU227" s="2">
        <f t="shared" si="89"/>
        <v>142011.27369</v>
      </c>
      <c r="AV227" s="2">
        <f t="shared" si="90"/>
        <v>4551940.7968899999</v>
      </c>
      <c r="AW227" s="2">
        <f t="shared" si="91"/>
        <v>11102.294626560975</v>
      </c>
      <c r="BC227" s="21">
        <f t="shared" si="92"/>
        <v>650277.25669857138</v>
      </c>
      <c r="BD227" s="21">
        <f t="shared" si="93"/>
        <v>1586.0420895087107</v>
      </c>
      <c r="BE227" s="21">
        <f t="shared" si="95"/>
        <v>6568.4571383694074</v>
      </c>
      <c r="BF227" s="22">
        <f t="shared" si="96"/>
        <v>16.020627166754654</v>
      </c>
    </row>
    <row r="228" spans="1:58" s="7" customFormat="1" x14ac:dyDescent="0.35">
      <c r="A228" s="18">
        <v>226</v>
      </c>
      <c r="B228" s="16" t="s">
        <v>528</v>
      </c>
      <c r="C228" s="16" t="s">
        <v>821</v>
      </c>
      <c r="D228" s="16" t="s">
        <v>530</v>
      </c>
      <c r="E228" s="16" t="s">
        <v>1759</v>
      </c>
      <c r="F228" s="18" t="s">
        <v>822</v>
      </c>
      <c r="G228" s="16" t="s">
        <v>823</v>
      </c>
      <c r="H228" s="25" t="s">
        <v>56</v>
      </c>
      <c r="I228" s="25" t="s">
        <v>888</v>
      </c>
      <c r="J228" s="18" t="s">
        <v>24</v>
      </c>
      <c r="K228" s="16" t="s">
        <v>98</v>
      </c>
      <c r="L228" s="16" t="s">
        <v>825</v>
      </c>
      <c r="M228" s="16" t="s">
        <v>113</v>
      </c>
      <c r="N228" s="34">
        <v>4610047717</v>
      </c>
      <c r="O228" s="16">
        <v>4900049374</v>
      </c>
      <c r="P228" s="26">
        <v>7</v>
      </c>
      <c r="Q228" s="2">
        <f t="shared" si="94"/>
        <v>3555742.9432000001</v>
      </c>
      <c r="R228" s="3">
        <v>507963.27760000003</v>
      </c>
      <c r="S228" s="2">
        <v>3590.3</v>
      </c>
      <c r="T228" s="2">
        <v>5983.83</v>
      </c>
      <c r="U228" s="1">
        <v>2289.5</v>
      </c>
      <c r="V228" s="1">
        <v>2410</v>
      </c>
      <c r="W228" s="16">
        <v>8643.33</v>
      </c>
      <c r="X228" s="16">
        <v>0</v>
      </c>
      <c r="Y228" s="16">
        <v>0</v>
      </c>
      <c r="Z228" s="16">
        <v>18</v>
      </c>
      <c r="AA228" s="16">
        <v>18</v>
      </c>
      <c r="AB228" s="16">
        <v>0</v>
      </c>
      <c r="AC228" s="26">
        <v>7</v>
      </c>
      <c r="AD228" s="2">
        <f t="shared" si="75"/>
        <v>0</v>
      </c>
      <c r="AE228" s="16">
        <f t="shared" si="76"/>
        <v>753962.58000000007</v>
      </c>
      <c r="AF228" s="27">
        <f t="shared" si="77"/>
        <v>0</v>
      </c>
      <c r="AG228" s="27">
        <f t="shared" si="78"/>
        <v>303660</v>
      </c>
      <c r="AH228" s="28">
        <f t="shared" si="79"/>
        <v>0</v>
      </c>
      <c r="AI228" s="16">
        <f t="shared" si="80"/>
        <v>0</v>
      </c>
      <c r="AJ228" s="16">
        <f t="shared" si="81"/>
        <v>126</v>
      </c>
      <c r="AK228" s="16">
        <f t="shared" si="82"/>
        <v>0</v>
      </c>
      <c r="AL228" s="16">
        <f t="shared" si="83"/>
        <v>126</v>
      </c>
      <c r="AM228" s="16">
        <f t="shared" si="84"/>
        <v>0</v>
      </c>
      <c r="AN228" s="6">
        <f t="shared" si="85"/>
        <v>1057622.58</v>
      </c>
      <c r="AO228" s="2">
        <f t="shared" si="86"/>
        <v>4613365.5231999997</v>
      </c>
      <c r="AP228" s="12">
        <f t="shared" si="87"/>
        <v>2.9237319425382872E-3</v>
      </c>
      <c r="AQ228" s="2">
        <f t="shared" si="88"/>
        <v>138400.965696</v>
      </c>
      <c r="AR228" s="30">
        <f t="shared" si="74"/>
        <v>100000</v>
      </c>
      <c r="AS228" s="30">
        <v>0</v>
      </c>
      <c r="AT228" s="12">
        <v>3.0000000000000001E-3</v>
      </c>
      <c r="AU228" s="2">
        <f t="shared" si="89"/>
        <v>142011.27369</v>
      </c>
      <c r="AV228" s="2">
        <f t="shared" si="90"/>
        <v>4855376.7968899999</v>
      </c>
      <c r="AW228" s="2">
        <f t="shared" si="91"/>
        <v>11842.382431439024</v>
      </c>
      <c r="BC228" s="21">
        <f t="shared" si="92"/>
        <v>693625.25669857138</v>
      </c>
      <c r="BD228" s="21">
        <f t="shared" si="93"/>
        <v>1691.7689187770034</v>
      </c>
      <c r="BE228" s="21">
        <f t="shared" si="95"/>
        <v>7006.315724227994</v>
      </c>
      <c r="BF228" s="22">
        <f t="shared" si="96"/>
        <v>17.088574937141448</v>
      </c>
    </row>
    <row r="229" spans="1:58" s="7" customFormat="1" x14ac:dyDescent="0.35">
      <c r="A229" s="18">
        <v>227</v>
      </c>
      <c r="B229" s="16" t="s">
        <v>528</v>
      </c>
      <c r="C229" s="16" t="s">
        <v>821</v>
      </c>
      <c r="D229" s="16" t="s">
        <v>530</v>
      </c>
      <c r="E229" s="16" t="s">
        <v>1759</v>
      </c>
      <c r="F229" s="18" t="s">
        <v>822</v>
      </c>
      <c r="G229" s="16" t="s">
        <v>823</v>
      </c>
      <c r="H229" s="25" t="s">
        <v>898</v>
      </c>
      <c r="I229" s="25" t="s">
        <v>335</v>
      </c>
      <c r="J229" s="18" t="s">
        <v>24</v>
      </c>
      <c r="K229" s="16" t="s">
        <v>100</v>
      </c>
      <c r="L229" s="16" t="s">
        <v>825</v>
      </c>
      <c r="M229" s="16" t="s">
        <v>113</v>
      </c>
      <c r="N229" s="34">
        <v>4610047717</v>
      </c>
      <c r="O229" s="16">
        <v>4900049374</v>
      </c>
      <c r="P229" s="26">
        <v>7</v>
      </c>
      <c r="Q229" s="2">
        <f t="shared" si="94"/>
        <v>3555966.9432000001</v>
      </c>
      <c r="R229" s="3">
        <v>507995.27760000003</v>
      </c>
      <c r="S229" s="2">
        <v>3590.3</v>
      </c>
      <c r="T229" s="2">
        <v>5983.83</v>
      </c>
      <c r="U229" s="1">
        <v>2289.5</v>
      </c>
      <c r="V229" s="1">
        <v>2410</v>
      </c>
      <c r="W229" s="16">
        <v>8643.33</v>
      </c>
      <c r="X229" s="16">
        <v>0</v>
      </c>
      <c r="Y229" s="16">
        <v>0</v>
      </c>
      <c r="Z229" s="16">
        <v>18</v>
      </c>
      <c r="AA229" s="16">
        <v>0</v>
      </c>
      <c r="AB229" s="16">
        <v>0</v>
      </c>
      <c r="AC229" s="26">
        <v>7</v>
      </c>
      <c r="AD229" s="2">
        <f t="shared" si="75"/>
        <v>0</v>
      </c>
      <c r="AE229" s="16">
        <f t="shared" si="76"/>
        <v>753962.58000000007</v>
      </c>
      <c r="AF229" s="27">
        <f t="shared" si="77"/>
        <v>0</v>
      </c>
      <c r="AG229" s="27">
        <f t="shared" si="78"/>
        <v>0</v>
      </c>
      <c r="AH229" s="28">
        <f t="shared" si="79"/>
        <v>0</v>
      </c>
      <c r="AI229" s="16">
        <f t="shared" si="80"/>
        <v>0</v>
      </c>
      <c r="AJ229" s="16">
        <f t="shared" si="81"/>
        <v>126</v>
      </c>
      <c r="AK229" s="16">
        <f t="shared" si="82"/>
        <v>0</v>
      </c>
      <c r="AL229" s="16">
        <f t="shared" si="83"/>
        <v>0</v>
      </c>
      <c r="AM229" s="16">
        <f t="shared" si="84"/>
        <v>0</v>
      </c>
      <c r="AN229" s="6">
        <f t="shared" si="85"/>
        <v>753962.58000000007</v>
      </c>
      <c r="AO229" s="2">
        <f t="shared" si="86"/>
        <v>4309929.5231999997</v>
      </c>
      <c r="AP229" s="12">
        <f t="shared" si="87"/>
        <v>2.7314286183697137E-3</v>
      </c>
      <c r="AQ229" s="2">
        <f t="shared" si="88"/>
        <v>129297.88569599998</v>
      </c>
      <c r="AR229" s="30">
        <f t="shared" si="74"/>
        <v>100000</v>
      </c>
      <c r="AS229" s="30">
        <v>0</v>
      </c>
      <c r="AT229" s="12">
        <v>3.0000000000000001E-3</v>
      </c>
      <c r="AU229" s="2">
        <f t="shared" si="89"/>
        <v>142011.27369</v>
      </c>
      <c r="AV229" s="2">
        <f t="shared" si="90"/>
        <v>4551940.7968899999</v>
      </c>
      <c r="AW229" s="2">
        <f t="shared" si="91"/>
        <v>11102.294626560975</v>
      </c>
      <c r="BC229" s="21">
        <f t="shared" si="92"/>
        <v>650277.25669857138</v>
      </c>
      <c r="BD229" s="21">
        <f t="shared" si="93"/>
        <v>1586.0420895087107</v>
      </c>
      <c r="BE229" s="21">
        <f t="shared" si="95"/>
        <v>6568.4571383694074</v>
      </c>
      <c r="BF229" s="22">
        <f t="shared" si="96"/>
        <v>16.020627166754654</v>
      </c>
    </row>
    <row r="230" spans="1:58" s="7" customFormat="1" x14ac:dyDescent="0.35">
      <c r="A230" s="18">
        <v>228</v>
      </c>
      <c r="B230" s="16" t="s">
        <v>528</v>
      </c>
      <c r="C230" s="16" t="s">
        <v>821</v>
      </c>
      <c r="D230" s="16" t="s">
        <v>530</v>
      </c>
      <c r="E230" s="16" t="s">
        <v>1759</v>
      </c>
      <c r="F230" s="18" t="s">
        <v>822</v>
      </c>
      <c r="G230" s="16" t="s">
        <v>823</v>
      </c>
      <c r="H230" s="25" t="s">
        <v>899</v>
      </c>
      <c r="I230" s="25" t="s">
        <v>59</v>
      </c>
      <c r="J230" s="18" t="s">
        <v>24</v>
      </c>
      <c r="K230" s="16" t="s">
        <v>98</v>
      </c>
      <c r="L230" s="16" t="s">
        <v>825</v>
      </c>
      <c r="M230" s="16" t="s">
        <v>113</v>
      </c>
      <c r="N230" s="34">
        <v>4610047717</v>
      </c>
      <c r="O230" s="16">
        <v>4900049374</v>
      </c>
      <c r="P230" s="26">
        <v>7</v>
      </c>
      <c r="Q230" s="2">
        <f t="shared" si="94"/>
        <v>3555742.9432000001</v>
      </c>
      <c r="R230" s="3">
        <v>507963.27760000003</v>
      </c>
      <c r="S230" s="2">
        <v>3590.3</v>
      </c>
      <c r="T230" s="2">
        <v>5983.83</v>
      </c>
      <c r="U230" s="1">
        <v>2289.5</v>
      </c>
      <c r="V230" s="1">
        <v>2410</v>
      </c>
      <c r="W230" s="16">
        <v>8643.33</v>
      </c>
      <c r="X230" s="16">
        <v>0</v>
      </c>
      <c r="Y230" s="16">
        <v>0</v>
      </c>
      <c r="Z230" s="16">
        <v>18</v>
      </c>
      <c r="AA230" s="16">
        <v>18</v>
      </c>
      <c r="AB230" s="16">
        <v>0</v>
      </c>
      <c r="AC230" s="26">
        <v>7</v>
      </c>
      <c r="AD230" s="2">
        <f t="shared" si="75"/>
        <v>0</v>
      </c>
      <c r="AE230" s="16">
        <f t="shared" si="76"/>
        <v>753962.58000000007</v>
      </c>
      <c r="AF230" s="27">
        <f t="shared" si="77"/>
        <v>0</v>
      </c>
      <c r="AG230" s="27">
        <f t="shared" si="78"/>
        <v>303660</v>
      </c>
      <c r="AH230" s="28">
        <f t="shared" si="79"/>
        <v>0</v>
      </c>
      <c r="AI230" s="16">
        <f t="shared" si="80"/>
        <v>0</v>
      </c>
      <c r="AJ230" s="16">
        <f t="shared" si="81"/>
        <v>126</v>
      </c>
      <c r="AK230" s="16">
        <f t="shared" si="82"/>
        <v>0</v>
      </c>
      <c r="AL230" s="16">
        <f t="shared" si="83"/>
        <v>126</v>
      </c>
      <c r="AM230" s="16">
        <f t="shared" si="84"/>
        <v>0</v>
      </c>
      <c r="AN230" s="6">
        <f t="shared" si="85"/>
        <v>1057622.58</v>
      </c>
      <c r="AO230" s="2">
        <f t="shared" si="86"/>
        <v>4613365.5231999997</v>
      </c>
      <c r="AP230" s="12">
        <f t="shared" si="87"/>
        <v>2.9237319425382872E-3</v>
      </c>
      <c r="AQ230" s="2">
        <f t="shared" si="88"/>
        <v>138400.965696</v>
      </c>
      <c r="AR230" s="30">
        <f t="shared" si="74"/>
        <v>100000</v>
      </c>
      <c r="AS230" s="30">
        <v>0</v>
      </c>
      <c r="AT230" s="12">
        <v>3.0000000000000001E-3</v>
      </c>
      <c r="AU230" s="2">
        <f t="shared" si="89"/>
        <v>142011.27369</v>
      </c>
      <c r="AV230" s="2">
        <f t="shared" si="90"/>
        <v>4855376.7968899999</v>
      </c>
      <c r="AW230" s="2">
        <f t="shared" si="91"/>
        <v>11842.382431439024</v>
      </c>
      <c r="BC230" s="21">
        <f t="shared" si="92"/>
        <v>693625.25669857138</v>
      </c>
      <c r="BD230" s="21">
        <f t="shared" si="93"/>
        <v>1691.7689187770034</v>
      </c>
      <c r="BE230" s="21">
        <f t="shared" si="95"/>
        <v>7006.315724227994</v>
      </c>
      <c r="BF230" s="22">
        <f t="shared" si="96"/>
        <v>17.088574937141448</v>
      </c>
    </row>
    <row r="231" spans="1:58" s="7" customFormat="1" x14ac:dyDescent="0.35">
      <c r="A231" s="18">
        <v>229</v>
      </c>
      <c r="B231" s="16" t="s">
        <v>528</v>
      </c>
      <c r="C231" s="16" t="s">
        <v>821</v>
      </c>
      <c r="D231" s="16" t="s">
        <v>530</v>
      </c>
      <c r="E231" s="16" t="s">
        <v>1759</v>
      </c>
      <c r="F231" s="18" t="s">
        <v>822</v>
      </c>
      <c r="G231" s="16" t="s">
        <v>823</v>
      </c>
      <c r="H231" s="25" t="s">
        <v>900</v>
      </c>
      <c r="I231" s="25" t="s">
        <v>901</v>
      </c>
      <c r="J231" s="18" t="s">
        <v>24</v>
      </c>
      <c r="K231" s="16" t="s">
        <v>98</v>
      </c>
      <c r="L231" s="16" t="s">
        <v>825</v>
      </c>
      <c r="M231" s="16" t="s">
        <v>113</v>
      </c>
      <c r="N231" s="34">
        <v>4610047717</v>
      </c>
      <c r="O231" s="16">
        <v>4900049374</v>
      </c>
      <c r="P231" s="26">
        <v>7</v>
      </c>
      <c r="Q231" s="2">
        <f t="shared" si="94"/>
        <v>3555742.9432000001</v>
      </c>
      <c r="R231" s="3">
        <v>507963.27760000003</v>
      </c>
      <c r="S231" s="2">
        <v>3590.3</v>
      </c>
      <c r="T231" s="2">
        <v>5983.83</v>
      </c>
      <c r="U231" s="1">
        <v>2289.5</v>
      </c>
      <c r="V231" s="1">
        <v>2410</v>
      </c>
      <c r="W231" s="16">
        <v>8643.33</v>
      </c>
      <c r="X231" s="16">
        <v>0</v>
      </c>
      <c r="Y231" s="16">
        <v>0</v>
      </c>
      <c r="Z231" s="16">
        <v>18</v>
      </c>
      <c r="AA231" s="16">
        <v>18</v>
      </c>
      <c r="AB231" s="16">
        <v>0</v>
      </c>
      <c r="AC231" s="26">
        <v>7</v>
      </c>
      <c r="AD231" s="2">
        <f t="shared" si="75"/>
        <v>0</v>
      </c>
      <c r="AE231" s="16">
        <f t="shared" si="76"/>
        <v>753962.58000000007</v>
      </c>
      <c r="AF231" s="27">
        <f t="shared" si="77"/>
        <v>0</v>
      </c>
      <c r="AG231" s="27">
        <f t="shared" si="78"/>
        <v>303660</v>
      </c>
      <c r="AH231" s="28">
        <f t="shared" si="79"/>
        <v>0</v>
      </c>
      <c r="AI231" s="16">
        <f t="shared" si="80"/>
        <v>0</v>
      </c>
      <c r="AJ231" s="16">
        <f t="shared" si="81"/>
        <v>126</v>
      </c>
      <c r="AK231" s="16">
        <f t="shared" si="82"/>
        <v>0</v>
      </c>
      <c r="AL231" s="16">
        <f t="shared" si="83"/>
        <v>126</v>
      </c>
      <c r="AM231" s="16">
        <f t="shared" si="84"/>
        <v>0</v>
      </c>
      <c r="AN231" s="6">
        <f t="shared" si="85"/>
        <v>1057622.58</v>
      </c>
      <c r="AO231" s="2">
        <f t="shared" si="86"/>
        <v>4613365.5231999997</v>
      </c>
      <c r="AP231" s="12">
        <f t="shared" si="87"/>
        <v>2.9237319425382872E-3</v>
      </c>
      <c r="AQ231" s="2">
        <f t="shared" si="88"/>
        <v>138400.965696</v>
      </c>
      <c r="AR231" s="30">
        <f t="shared" ref="AR231:AR294" si="97">$BA$2</f>
        <v>100000</v>
      </c>
      <c r="AS231" s="30">
        <v>0</v>
      </c>
      <c r="AT231" s="12">
        <v>3.0000000000000001E-3</v>
      </c>
      <c r="AU231" s="2">
        <f t="shared" si="89"/>
        <v>142011.27369</v>
      </c>
      <c r="AV231" s="2">
        <f t="shared" si="90"/>
        <v>4855376.7968899999</v>
      </c>
      <c r="AW231" s="2">
        <f t="shared" si="91"/>
        <v>11842.382431439024</v>
      </c>
      <c r="BC231" s="21">
        <f t="shared" si="92"/>
        <v>693625.25669857138</v>
      </c>
      <c r="BD231" s="21">
        <f t="shared" si="93"/>
        <v>1691.7689187770034</v>
      </c>
      <c r="BE231" s="21">
        <f t="shared" si="95"/>
        <v>7006.315724227994</v>
      </c>
      <c r="BF231" s="22">
        <f t="shared" si="96"/>
        <v>17.088574937141448</v>
      </c>
    </row>
    <row r="232" spans="1:58" s="7" customFormat="1" x14ac:dyDescent="0.35">
      <c r="A232" s="18">
        <v>230</v>
      </c>
      <c r="B232" s="16" t="s">
        <v>528</v>
      </c>
      <c r="C232" s="16" t="s">
        <v>821</v>
      </c>
      <c r="D232" s="16" t="s">
        <v>530</v>
      </c>
      <c r="E232" s="16" t="s">
        <v>1759</v>
      </c>
      <c r="F232" s="18" t="s">
        <v>822</v>
      </c>
      <c r="G232" s="16" t="s">
        <v>823</v>
      </c>
      <c r="H232" s="25" t="s">
        <v>902</v>
      </c>
      <c r="I232" s="25" t="s">
        <v>903</v>
      </c>
      <c r="J232" s="18" t="s">
        <v>24</v>
      </c>
      <c r="K232" s="16" t="s">
        <v>100</v>
      </c>
      <c r="L232" s="16" t="s">
        <v>825</v>
      </c>
      <c r="M232" s="16" t="s">
        <v>113</v>
      </c>
      <c r="N232" s="34">
        <v>4610047717</v>
      </c>
      <c r="O232" s="16">
        <v>4900049374</v>
      </c>
      <c r="P232" s="26">
        <v>7</v>
      </c>
      <c r="Q232" s="2">
        <f t="shared" si="94"/>
        <v>3555966.9432000001</v>
      </c>
      <c r="R232" s="3">
        <v>507995.27760000003</v>
      </c>
      <c r="S232" s="2">
        <v>3590.3</v>
      </c>
      <c r="T232" s="2">
        <v>5983.83</v>
      </c>
      <c r="U232" s="1">
        <v>2289.5</v>
      </c>
      <c r="V232" s="1">
        <v>2410</v>
      </c>
      <c r="W232" s="16">
        <v>8643.33</v>
      </c>
      <c r="X232" s="16">
        <v>0</v>
      </c>
      <c r="Y232" s="16">
        <v>0</v>
      </c>
      <c r="Z232" s="16">
        <v>18</v>
      </c>
      <c r="AA232" s="16">
        <v>0</v>
      </c>
      <c r="AB232" s="16">
        <v>0</v>
      </c>
      <c r="AC232" s="26">
        <v>7</v>
      </c>
      <c r="AD232" s="2">
        <f t="shared" si="75"/>
        <v>0</v>
      </c>
      <c r="AE232" s="16">
        <f t="shared" si="76"/>
        <v>753962.58000000007</v>
      </c>
      <c r="AF232" s="27">
        <f t="shared" si="77"/>
        <v>0</v>
      </c>
      <c r="AG232" s="27">
        <f t="shared" si="78"/>
        <v>0</v>
      </c>
      <c r="AH232" s="28">
        <f t="shared" si="79"/>
        <v>0</v>
      </c>
      <c r="AI232" s="16">
        <f t="shared" si="80"/>
        <v>0</v>
      </c>
      <c r="AJ232" s="16">
        <f t="shared" si="81"/>
        <v>126</v>
      </c>
      <c r="AK232" s="16">
        <f t="shared" si="82"/>
        <v>0</v>
      </c>
      <c r="AL232" s="16">
        <f t="shared" si="83"/>
        <v>0</v>
      </c>
      <c r="AM232" s="16">
        <f t="shared" si="84"/>
        <v>0</v>
      </c>
      <c r="AN232" s="6">
        <f t="shared" si="85"/>
        <v>753962.58000000007</v>
      </c>
      <c r="AO232" s="2">
        <f t="shared" si="86"/>
        <v>4309929.5231999997</v>
      </c>
      <c r="AP232" s="12">
        <f t="shared" si="87"/>
        <v>2.7314286183697137E-3</v>
      </c>
      <c r="AQ232" s="2">
        <f t="shared" si="88"/>
        <v>129297.88569599998</v>
      </c>
      <c r="AR232" s="30">
        <f t="shared" si="97"/>
        <v>100000</v>
      </c>
      <c r="AS232" s="30">
        <v>0</v>
      </c>
      <c r="AT232" s="12">
        <v>3.0000000000000001E-3</v>
      </c>
      <c r="AU232" s="2">
        <f t="shared" si="89"/>
        <v>142011.27369</v>
      </c>
      <c r="AV232" s="2">
        <f t="shared" si="90"/>
        <v>4551940.7968899999</v>
      </c>
      <c r="AW232" s="2">
        <f t="shared" si="91"/>
        <v>11102.294626560975</v>
      </c>
      <c r="BC232" s="21">
        <f t="shared" si="92"/>
        <v>650277.25669857138</v>
      </c>
      <c r="BD232" s="21">
        <f t="shared" si="93"/>
        <v>1586.0420895087107</v>
      </c>
      <c r="BE232" s="21">
        <f t="shared" si="95"/>
        <v>6568.4571383694074</v>
      </c>
      <c r="BF232" s="22">
        <f t="shared" si="96"/>
        <v>16.020627166754654</v>
      </c>
    </row>
    <row r="233" spans="1:58" s="7" customFormat="1" x14ac:dyDescent="0.35">
      <c r="A233" s="18">
        <v>231</v>
      </c>
      <c r="B233" s="16" t="s">
        <v>528</v>
      </c>
      <c r="C233" s="16" t="s">
        <v>821</v>
      </c>
      <c r="D233" s="16" t="s">
        <v>530</v>
      </c>
      <c r="E233" s="16" t="s">
        <v>1759</v>
      </c>
      <c r="F233" s="18" t="s">
        <v>822</v>
      </c>
      <c r="G233" s="16" t="s">
        <v>823</v>
      </c>
      <c r="H233" s="25" t="s">
        <v>76</v>
      </c>
      <c r="I233" s="25" t="s">
        <v>904</v>
      </c>
      <c r="J233" s="18" t="s">
        <v>24</v>
      </c>
      <c r="K233" s="16" t="s">
        <v>98</v>
      </c>
      <c r="L233" s="16" t="s">
        <v>825</v>
      </c>
      <c r="M233" s="16" t="s">
        <v>113</v>
      </c>
      <c r="N233" s="34">
        <v>4610047717</v>
      </c>
      <c r="O233" s="16">
        <v>4900049374</v>
      </c>
      <c r="P233" s="26">
        <v>7</v>
      </c>
      <c r="Q233" s="2">
        <f t="shared" si="94"/>
        <v>3555742.9432000001</v>
      </c>
      <c r="R233" s="3">
        <v>507963.27760000003</v>
      </c>
      <c r="S233" s="2">
        <v>3590.3</v>
      </c>
      <c r="T233" s="2">
        <v>5983.83</v>
      </c>
      <c r="U233" s="1">
        <v>2289.5</v>
      </c>
      <c r="V233" s="1">
        <v>2410</v>
      </c>
      <c r="W233" s="16">
        <v>8643.33</v>
      </c>
      <c r="X233" s="16">
        <v>0</v>
      </c>
      <c r="Y233" s="16">
        <v>0</v>
      </c>
      <c r="Z233" s="16">
        <v>18</v>
      </c>
      <c r="AA233" s="16">
        <v>18</v>
      </c>
      <c r="AB233" s="16">
        <v>0</v>
      </c>
      <c r="AC233" s="26">
        <v>7</v>
      </c>
      <c r="AD233" s="2">
        <f t="shared" si="75"/>
        <v>0</v>
      </c>
      <c r="AE233" s="16">
        <f t="shared" si="76"/>
        <v>753962.58000000007</v>
      </c>
      <c r="AF233" s="27">
        <f t="shared" si="77"/>
        <v>0</v>
      </c>
      <c r="AG233" s="27">
        <f t="shared" si="78"/>
        <v>303660</v>
      </c>
      <c r="AH233" s="28">
        <f t="shared" si="79"/>
        <v>0</v>
      </c>
      <c r="AI233" s="16">
        <f t="shared" si="80"/>
        <v>0</v>
      </c>
      <c r="AJ233" s="16">
        <f t="shared" si="81"/>
        <v>126</v>
      </c>
      <c r="AK233" s="16">
        <f t="shared" si="82"/>
        <v>0</v>
      </c>
      <c r="AL233" s="16">
        <f t="shared" si="83"/>
        <v>126</v>
      </c>
      <c r="AM233" s="16">
        <f t="shared" si="84"/>
        <v>0</v>
      </c>
      <c r="AN233" s="6">
        <f t="shared" si="85"/>
        <v>1057622.58</v>
      </c>
      <c r="AO233" s="2">
        <f t="shared" si="86"/>
        <v>4613365.5231999997</v>
      </c>
      <c r="AP233" s="12">
        <f t="shared" si="87"/>
        <v>2.9237319425382872E-3</v>
      </c>
      <c r="AQ233" s="2">
        <f t="shared" si="88"/>
        <v>138400.965696</v>
      </c>
      <c r="AR233" s="30">
        <f t="shared" si="97"/>
        <v>100000</v>
      </c>
      <c r="AS233" s="30">
        <v>0</v>
      </c>
      <c r="AT233" s="12">
        <v>3.0000000000000001E-3</v>
      </c>
      <c r="AU233" s="2">
        <f t="shared" si="89"/>
        <v>142011.27369</v>
      </c>
      <c r="AV233" s="2">
        <f t="shared" si="90"/>
        <v>4855376.7968899999</v>
      </c>
      <c r="AW233" s="2">
        <f t="shared" si="91"/>
        <v>11842.382431439024</v>
      </c>
      <c r="BC233" s="21">
        <f t="shared" si="92"/>
        <v>693625.25669857138</v>
      </c>
      <c r="BD233" s="21">
        <f t="shared" si="93"/>
        <v>1691.7689187770034</v>
      </c>
      <c r="BE233" s="21">
        <f t="shared" si="95"/>
        <v>7006.315724227994</v>
      </c>
      <c r="BF233" s="22">
        <f t="shared" si="96"/>
        <v>17.088574937141448</v>
      </c>
    </row>
    <row r="234" spans="1:58" s="7" customFormat="1" x14ac:dyDescent="0.35">
      <c r="A234" s="18">
        <v>232</v>
      </c>
      <c r="B234" s="16" t="s">
        <v>528</v>
      </c>
      <c r="C234" s="16" t="s">
        <v>821</v>
      </c>
      <c r="D234" s="16" t="s">
        <v>530</v>
      </c>
      <c r="E234" s="16" t="s">
        <v>1759</v>
      </c>
      <c r="F234" s="18" t="s">
        <v>822</v>
      </c>
      <c r="G234" s="16" t="s">
        <v>833</v>
      </c>
      <c r="H234" s="25" t="s">
        <v>905</v>
      </c>
      <c r="I234" s="25" t="s">
        <v>906</v>
      </c>
      <c r="J234" s="18" t="s">
        <v>24</v>
      </c>
      <c r="K234" s="16" t="s">
        <v>836</v>
      </c>
      <c r="L234" s="16" t="s">
        <v>825</v>
      </c>
      <c r="M234" s="16" t="s">
        <v>113</v>
      </c>
      <c r="N234" s="34">
        <v>4610047717</v>
      </c>
      <c r="O234" s="16">
        <v>4900049374</v>
      </c>
      <c r="P234" s="26">
        <v>7</v>
      </c>
      <c r="Q234" s="2">
        <f t="shared" si="94"/>
        <v>3555602.9432000001</v>
      </c>
      <c r="R234" s="3">
        <v>507943.27760000003</v>
      </c>
      <c r="S234" s="2">
        <v>3590.3</v>
      </c>
      <c r="T234" s="2">
        <v>5983.83</v>
      </c>
      <c r="U234" s="1">
        <v>2289.5</v>
      </c>
      <c r="V234" s="1">
        <v>2410</v>
      </c>
      <c r="W234" s="16">
        <v>8643.33</v>
      </c>
      <c r="X234" s="16">
        <v>0</v>
      </c>
      <c r="Y234" s="16">
        <v>0</v>
      </c>
      <c r="Z234" s="16">
        <v>18</v>
      </c>
      <c r="AA234" s="16">
        <v>18</v>
      </c>
      <c r="AB234" s="16">
        <v>0</v>
      </c>
      <c r="AC234" s="26">
        <v>7</v>
      </c>
      <c r="AD234" s="2">
        <f t="shared" si="75"/>
        <v>0</v>
      </c>
      <c r="AE234" s="16">
        <f t="shared" si="76"/>
        <v>753962.58000000007</v>
      </c>
      <c r="AF234" s="27">
        <f t="shared" si="77"/>
        <v>0</v>
      </c>
      <c r="AG234" s="27">
        <f t="shared" si="78"/>
        <v>303660</v>
      </c>
      <c r="AH234" s="28">
        <f t="shared" si="79"/>
        <v>0</v>
      </c>
      <c r="AI234" s="16">
        <f t="shared" si="80"/>
        <v>0</v>
      </c>
      <c r="AJ234" s="16">
        <f t="shared" si="81"/>
        <v>126</v>
      </c>
      <c r="AK234" s="16">
        <f t="shared" si="82"/>
        <v>0</v>
      </c>
      <c r="AL234" s="16">
        <f t="shared" si="83"/>
        <v>126</v>
      </c>
      <c r="AM234" s="16">
        <f t="shared" si="84"/>
        <v>0</v>
      </c>
      <c r="AN234" s="6">
        <f t="shared" si="85"/>
        <v>1057622.58</v>
      </c>
      <c r="AO234" s="2">
        <f t="shared" si="86"/>
        <v>4613225.5231999997</v>
      </c>
      <c r="AP234" s="12">
        <f t="shared" si="87"/>
        <v>2.9236432171880198E-3</v>
      </c>
      <c r="AQ234" s="2">
        <f t="shared" si="88"/>
        <v>138396.76569599999</v>
      </c>
      <c r="AR234" s="30">
        <f t="shared" si="97"/>
        <v>100000</v>
      </c>
      <c r="AS234" s="30">
        <v>0</v>
      </c>
      <c r="AT234" s="12">
        <v>3.0000000000000001E-3</v>
      </c>
      <c r="AU234" s="2">
        <f t="shared" si="89"/>
        <v>142011.27369</v>
      </c>
      <c r="AV234" s="2">
        <f t="shared" si="90"/>
        <v>4855236.7968899999</v>
      </c>
      <c r="AW234" s="2">
        <f t="shared" si="91"/>
        <v>11842.04096802439</v>
      </c>
      <c r="BC234" s="21">
        <f t="shared" si="92"/>
        <v>693605.25669857138</v>
      </c>
      <c r="BD234" s="21">
        <f t="shared" si="93"/>
        <v>1691.7201382891985</v>
      </c>
      <c r="BE234" s="21">
        <f t="shared" si="95"/>
        <v>7006.1137040259737</v>
      </c>
      <c r="BF234" s="22">
        <f t="shared" si="96"/>
        <v>17.088082204941401</v>
      </c>
    </row>
    <row r="235" spans="1:58" s="7" customFormat="1" x14ac:dyDescent="0.35">
      <c r="A235" s="18">
        <v>233</v>
      </c>
      <c r="B235" s="16" t="s">
        <v>528</v>
      </c>
      <c r="C235" s="16" t="s">
        <v>821</v>
      </c>
      <c r="D235" s="16" t="s">
        <v>530</v>
      </c>
      <c r="E235" s="16" t="s">
        <v>1759</v>
      </c>
      <c r="F235" s="18" t="s">
        <v>822</v>
      </c>
      <c r="G235" s="16" t="s">
        <v>823</v>
      </c>
      <c r="H235" s="25" t="s">
        <v>907</v>
      </c>
      <c r="I235" s="25" t="s">
        <v>908</v>
      </c>
      <c r="J235" s="18" t="s">
        <v>24</v>
      </c>
      <c r="K235" s="16" t="s">
        <v>14</v>
      </c>
      <c r="L235" s="16" t="s">
        <v>825</v>
      </c>
      <c r="M235" s="16" t="s">
        <v>113</v>
      </c>
      <c r="N235" s="34">
        <v>4610047717</v>
      </c>
      <c r="O235" s="16">
        <v>4900049374</v>
      </c>
      <c r="P235" s="26">
        <v>7</v>
      </c>
      <c r="Q235" s="2">
        <f t="shared" si="94"/>
        <v>3555462.9432000001</v>
      </c>
      <c r="R235" s="3">
        <v>507923.27760000003</v>
      </c>
      <c r="S235" s="2">
        <v>3590.3</v>
      </c>
      <c r="T235" s="2">
        <v>5983.83</v>
      </c>
      <c r="U235" s="1">
        <v>2289.5</v>
      </c>
      <c r="V235" s="1">
        <v>2410</v>
      </c>
      <c r="W235" s="16">
        <v>8643.33</v>
      </c>
      <c r="X235" s="16">
        <v>0</v>
      </c>
      <c r="Y235" s="16">
        <v>0</v>
      </c>
      <c r="Z235" s="16">
        <v>18</v>
      </c>
      <c r="AA235" s="16">
        <v>0</v>
      </c>
      <c r="AB235" s="16">
        <v>0</v>
      </c>
      <c r="AC235" s="26">
        <v>7</v>
      </c>
      <c r="AD235" s="2">
        <f t="shared" si="75"/>
        <v>0</v>
      </c>
      <c r="AE235" s="16">
        <f t="shared" si="76"/>
        <v>753962.58000000007</v>
      </c>
      <c r="AF235" s="27">
        <f t="shared" si="77"/>
        <v>0</v>
      </c>
      <c r="AG235" s="27">
        <f t="shared" si="78"/>
        <v>0</v>
      </c>
      <c r="AH235" s="28">
        <f t="shared" si="79"/>
        <v>0</v>
      </c>
      <c r="AI235" s="16">
        <f t="shared" si="80"/>
        <v>0</v>
      </c>
      <c r="AJ235" s="16">
        <f t="shared" si="81"/>
        <v>126</v>
      </c>
      <c r="AK235" s="16">
        <f t="shared" si="82"/>
        <v>0</v>
      </c>
      <c r="AL235" s="16">
        <f t="shared" si="83"/>
        <v>0</v>
      </c>
      <c r="AM235" s="16">
        <f t="shared" si="84"/>
        <v>0</v>
      </c>
      <c r="AN235" s="6">
        <f t="shared" si="85"/>
        <v>753962.58000000007</v>
      </c>
      <c r="AO235" s="2">
        <f t="shared" si="86"/>
        <v>4309425.5231999997</v>
      </c>
      <c r="AP235" s="12">
        <f t="shared" si="87"/>
        <v>2.7311092071087527E-3</v>
      </c>
      <c r="AQ235" s="2">
        <f t="shared" si="88"/>
        <v>129282.76569599999</v>
      </c>
      <c r="AR235" s="30">
        <f t="shared" si="97"/>
        <v>100000</v>
      </c>
      <c r="AS235" s="30">
        <v>0</v>
      </c>
      <c r="AT235" s="12">
        <v>3.0000000000000001E-3</v>
      </c>
      <c r="AU235" s="2">
        <f t="shared" si="89"/>
        <v>142011.27369</v>
      </c>
      <c r="AV235" s="2">
        <f t="shared" si="90"/>
        <v>4551436.7968899999</v>
      </c>
      <c r="AW235" s="2">
        <f t="shared" si="91"/>
        <v>11101.065358268292</v>
      </c>
      <c r="BC235" s="21">
        <f t="shared" si="92"/>
        <v>650205.25669857138</v>
      </c>
      <c r="BD235" s="21">
        <f t="shared" si="93"/>
        <v>1585.866479752613</v>
      </c>
      <c r="BE235" s="21">
        <f t="shared" si="95"/>
        <v>6567.7298656421353</v>
      </c>
      <c r="BF235" s="22">
        <f t="shared" si="96"/>
        <v>16.018853330834478</v>
      </c>
    </row>
    <row r="236" spans="1:58" s="7" customFormat="1" x14ac:dyDescent="0.35">
      <c r="A236" s="18">
        <v>234</v>
      </c>
      <c r="B236" s="16" t="s">
        <v>528</v>
      </c>
      <c r="C236" s="16" t="s">
        <v>821</v>
      </c>
      <c r="D236" s="16" t="s">
        <v>530</v>
      </c>
      <c r="E236" s="16" t="s">
        <v>1759</v>
      </c>
      <c r="F236" s="18" t="s">
        <v>822</v>
      </c>
      <c r="G236" s="16" t="s">
        <v>833</v>
      </c>
      <c r="H236" s="25" t="s">
        <v>909</v>
      </c>
      <c r="I236" s="25" t="s">
        <v>84</v>
      </c>
      <c r="J236" s="18" t="s">
        <v>24</v>
      </c>
      <c r="K236" s="16" t="s">
        <v>836</v>
      </c>
      <c r="L236" s="16" t="s">
        <v>825</v>
      </c>
      <c r="M236" s="16" t="s">
        <v>113</v>
      </c>
      <c r="N236" s="34">
        <v>4610047717</v>
      </c>
      <c r="O236" s="16">
        <v>4900049374</v>
      </c>
      <c r="P236" s="26">
        <v>7</v>
      </c>
      <c r="Q236" s="2">
        <f t="shared" si="94"/>
        <v>3555602.9432000001</v>
      </c>
      <c r="R236" s="3">
        <v>507943.27760000003</v>
      </c>
      <c r="S236" s="2">
        <v>3590.3</v>
      </c>
      <c r="T236" s="2">
        <v>5983.83</v>
      </c>
      <c r="U236" s="1">
        <v>2289.5</v>
      </c>
      <c r="V236" s="1">
        <v>2410</v>
      </c>
      <c r="W236" s="16">
        <v>8643.33</v>
      </c>
      <c r="X236" s="16">
        <v>0</v>
      </c>
      <c r="Y236" s="16">
        <v>0</v>
      </c>
      <c r="Z236" s="16">
        <v>18</v>
      </c>
      <c r="AA236" s="16">
        <v>18</v>
      </c>
      <c r="AB236" s="16">
        <v>0</v>
      </c>
      <c r="AC236" s="26">
        <v>7</v>
      </c>
      <c r="AD236" s="2">
        <f t="shared" si="75"/>
        <v>0</v>
      </c>
      <c r="AE236" s="16">
        <f t="shared" si="76"/>
        <v>753962.58000000007</v>
      </c>
      <c r="AF236" s="27">
        <f t="shared" si="77"/>
        <v>0</v>
      </c>
      <c r="AG236" s="27">
        <f t="shared" si="78"/>
        <v>303660</v>
      </c>
      <c r="AH236" s="28">
        <f t="shared" si="79"/>
        <v>0</v>
      </c>
      <c r="AI236" s="16">
        <f t="shared" si="80"/>
        <v>0</v>
      </c>
      <c r="AJ236" s="16">
        <f t="shared" si="81"/>
        <v>126</v>
      </c>
      <c r="AK236" s="16">
        <f t="shared" si="82"/>
        <v>0</v>
      </c>
      <c r="AL236" s="16">
        <f t="shared" si="83"/>
        <v>126</v>
      </c>
      <c r="AM236" s="16">
        <f t="shared" si="84"/>
        <v>0</v>
      </c>
      <c r="AN236" s="6">
        <f t="shared" si="85"/>
        <v>1057622.58</v>
      </c>
      <c r="AO236" s="2">
        <f t="shared" si="86"/>
        <v>4613225.5231999997</v>
      </c>
      <c r="AP236" s="12">
        <f t="shared" si="87"/>
        <v>2.9236432171880198E-3</v>
      </c>
      <c r="AQ236" s="2">
        <f t="shared" si="88"/>
        <v>138396.76569599999</v>
      </c>
      <c r="AR236" s="30">
        <f t="shared" si="97"/>
        <v>100000</v>
      </c>
      <c r="AS236" s="30">
        <v>0</v>
      </c>
      <c r="AT236" s="12">
        <v>3.0000000000000001E-3</v>
      </c>
      <c r="AU236" s="2">
        <f t="shared" si="89"/>
        <v>142011.27369</v>
      </c>
      <c r="AV236" s="2">
        <f t="shared" si="90"/>
        <v>4855236.7968899999</v>
      </c>
      <c r="AW236" s="2">
        <f t="shared" si="91"/>
        <v>11842.04096802439</v>
      </c>
      <c r="BC236" s="21">
        <f t="shared" si="92"/>
        <v>693605.25669857138</v>
      </c>
      <c r="BD236" s="21">
        <f t="shared" si="93"/>
        <v>1691.7201382891985</v>
      </c>
      <c r="BE236" s="21">
        <f t="shared" si="95"/>
        <v>7006.1137040259737</v>
      </c>
      <c r="BF236" s="22">
        <f t="shared" si="96"/>
        <v>17.088082204941401</v>
      </c>
    </row>
    <row r="237" spans="1:58" s="7" customFormat="1" x14ac:dyDescent="0.35">
      <c r="A237" s="18">
        <v>235</v>
      </c>
      <c r="B237" s="16" t="s">
        <v>528</v>
      </c>
      <c r="C237" s="16" t="s">
        <v>821</v>
      </c>
      <c r="D237" s="16" t="s">
        <v>530</v>
      </c>
      <c r="E237" s="16" t="s">
        <v>1759</v>
      </c>
      <c r="F237" s="18" t="s">
        <v>822</v>
      </c>
      <c r="G237" s="16" t="s">
        <v>833</v>
      </c>
      <c r="H237" s="25" t="s">
        <v>910</v>
      </c>
      <c r="I237" s="25" t="s">
        <v>911</v>
      </c>
      <c r="J237" s="18" t="s">
        <v>24</v>
      </c>
      <c r="K237" s="16" t="s">
        <v>836</v>
      </c>
      <c r="L237" s="16" t="s">
        <v>825</v>
      </c>
      <c r="M237" s="16" t="s">
        <v>113</v>
      </c>
      <c r="N237" s="34">
        <v>4610047717</v>
      </c>
      <c r="O237" s="16">
        <v>4900049374</v>
      </c>
      <c r="P237" s="26">
        <v>7</v>
      </c>
      <c r="Q237" s="2">
        <f t="shared" si="94"/>
        <v>3555602.9432000001</v>
      </c>
      <c r="R237" s="3">
        <v>507943.27760000003</v>
      </c>
      <c r="S237" s="2">
        <v>3590.3</v>
      </c>
      <c r="T237" s="2">
        <v>5983.83</v>
      </c>
      <c r="U237" s="1">
        <v>2289.5</v>
      </c>
      <c r="V237" s="1">
        <v>2410</v>
      </c>
      <c r="W237" s="16">
        <v>8643.33</v>
      </c>
      <c r="X237" s="16">
        <v>0</v>
      </c>
      <c r="Y237" s="16">
        <v>0</v>
      </c>
      <c r="Z237" s="16">
        <v>18</v>
      </c>
      <c r="AA237" s="16">
        <v>18</v>
      </c>
      <c r="AB237" s="16">
        <v>0</v>
      </c>
      <c r="AC237" s="26">
        <v>7</v>
      </c>
      <c r="AD237" s="2">
        <f t="shared" si="75"/>
        <v>0</v>
      </c>
      <c r="AE237" s="16">
        <f t="shared" si="76"/>
        <v>753962.58000000007</v>
      </c>
      <c r="AF237" s="27">
        <f t="shared" si="77"/>
        <v>0</v>
      </c>
      <c r="AG237" s="27">
        <f t="shared" si="78"/>
        <v>303660</v>
      </c>
      <c r="AH237" s="28">
        <f t="shared" si="79"/>
        <v>0</v>
      </c>
      <c r="AI237" s="16">
        <f t="shared" si="80"/>
        <v>0</v>
      </c>
      <c r="AJ237" s="16">
        <f t="shared" si="81"/>
        <v>126</v>
      </c>
      <c r="AK237" s="16">
        <f t="shared" si="82"/>
        <v>0</v>
      </c>
      <c r="AL237" s="16">
        <f t="shared" si="83"/>
        <v>126</v>
      </c>
      <c r="AM237" s="16">
        <f t="shared" si="84"/>
        <v>0</v>
      </c>
      <c r="AN237" s="6">
        <f t="shared" si="85"/>
        <v>1057622.58</v>
      </c>
      <c r="AO237" s="2">
        <f t="shared" si="86"/>
        <v>4613225.5231999997</v>
      </c>
      <c r="AP237" s="12">
        <f t="shared" si="87"/>
        <v>2.9236432171880198E-3</v>
      </c>
      <c r="AQ237" s="2">
        <f t="shared" si="88"/>
        <v>138396.76569599999</v>
      </c>
      <c r="AR237" s="30">
        <f t="shared" si="97"/>
        <v>100000</v>
      </c>
      <c r="AS237" s="30">
        <v>0</v>
      </c>
      <c r="AT237" s="12">
        <v>3.0000000000000001E-3</v>
      </c>
      <c r="AU237" s="2">
        <f t="shared" si="89"/>
        <v>142011.27369</v>
      </c>
      <c r="AV237" s="2">
        <f t="shared" si="90"/>
        <v>4855236.7968899999</v>
      </c>
      <c r="AW237" s="2">
        <f t="shared" si="91"/>
        <v>11842.04096802439</v>
      </c>
      <c r="BC237" s="21">
        <f t="shared" si="92"/>
        <v>693605.25669857138</v>
      </c>
      <c r="BD237" s="21">
        <f t="shared" si="93"/>
        <v>1691.7201382891985</v>
      </c>
      <c r="BE237" s="21">
        <f t="shared" si="95"/>
        <v>7006.1137040259737</v>
      </c>
      <c r="BF237" s="22">
        <f t="shared" si="96"/>
        <v>17.088082204941401</v>
      </c>
    </row>
    <row r="238" spans="1:58" s="7" customFormat="1" x14ac:dyDescent="0.35">
      <c r="A238" s="18">
        <v>236</v>
      </c>
      <c r="B238" s="16" t="s">
        <v>528</v>
      </c>
      <c r="C238" s="16" t="s">
        <v>821</v>
      </c>
      <c r="D238" s="16" t="s">
        <v>530</v>
      </c>
      <c r="E238" s="16" t="s">
        <v>1759</v>
      </c>
      <c r="F238" s="18" t="s">
        <v>822</v>
      </c>
      <c r="G238" s="16" t="s">
        <v>833</v>
      </c>
      <c r="H238" s="25" t="s">
        <v>912</v>
      </c>
      <c r="I238" s="25" t="s">
        <v>913</v>
      </c>
      <c r="J238" s="18" t="s">
        <v>24</v>
      </c>
      <c r="K238" s="16" t="s">
        <v>16</v>
      </c>
      <c r="L238" s="16" t="s">
        <v>825</v>
      </c>
      <c r="M238" s="16" t="s">
        <v>113</v>
      </c>
      <c r="N238" s="34">
        <v>4610047717</v>
      </c>
      <c r="O238" s="16">
        <v>4900049374</v>
      </c>
      <c r="P238" s="26">
        <v>7</v>
      </c>
      <c r="Q238" s="2">
        <f t="shared" si="94"/>
        <v>3555504.9432000001</v>
      </c>
      <c r="R238" s="3">
        <v>507929.27760000003</v>
      </c>
      <c r="S238" s="2">
        <v>3590.3</v>
      </c>
      <c r="T238" s="2">
        <v>5983.83</v>
      </c>
      <c r="U238" s="1">
        <v>2289.5</v>
      </c>
      <c r="V238" s="1">
        <v>2410</v>
      </c>
      <c r="W238" s="16">
        <v>8643.33</v>
      </c>
      <c r="X238" s="16">
        <v>0</v>
      </c>
      <c r="Y238" s="16">
        <v>0</v>
      </c>
      <c r="Z238" s="16">
        <v>18</v>
      </c>
      <c r="AA238" s="16">
        <v>0</v>
      </c>
      <c r="AB238" s="16">
        <v>0</v>
      </c>
      <c r="AC238" s="26">
        <v>7</v>
      </c>
      <c r="AD238" s="2">
        <f t="shared" si="75"/>
        <v>0</v>
      </c>
      <c r="AE238" s="16">
        <f t="shared" si="76"/>
        <v>753962.58000000007</v>
      </c>
      <c r="AF238" s="27">
        <f t="shared" si="77"/>
        <v>0</v>
      </c>
      <c r="AG238" s="27">
        <f t="shared" si="78"/>
        <v>0</v>
      </c>
      <c r="AH238" s="28">
        <f t="shared" si="79"/>
        <v>0</v>
      </c>
      <c r="AI238" s="16">
        <f t="shared" si="80"/>
        <v>0</v>
      </c>
      <c r="AJ238" s="16">
        <f t="shared" si="81"/>
        <v>126</v>
      </c>
      <c r="AK238" s="16">
        <f t="shared" si="82"/>
        <v>0</v>
      </c>
      <c r="AL238" s="16">
        <f t="shared" si="83"/>
        <v>0</v>
      </c>
      <c r="AM238" s="16">
        <f t="shared" si="84"/>
        <v>0</v>
      </c>
      <c r="AN238" s="6">
        <f t="shared" si="85"/>
        <v>753962.58000000007</v>
      </c>
      <c r="AO238" s="2">
        <f t="shared" si="86"/>
        <v>4309467.5231999997</v>
      </c>
      <c r="AP238" s="12">
        <f t="shared" si="87"/>
        <v>2.7311358247138328E-3</v>
      </c>
      <c r="AQ238" s="2">
        <f t="shared" si="88"/>
        <v>129284.02569599998</v>
      </c>
      <c r="AR238" s="30">
        <f t="shared" si="97"/>
        <v>100000</v>
      </c>
      <c r="AS238" s="30">
        <v>0</v>
      </c>
      <c r="AT238" s="12">
        <v>3.0000000000000001E-3</v>
      </c>
      <c r="AU238" s="2">
        <f t="shared" si="89"/>
        <v>142011.27369</v>
      </c>
      <c r="AV238" s="2">
        <f t="shared" si="90"/>
        <v>4551478.7968899999</v>
      </c>
      <c r="AW238" s="2">
        <f t="shared" si="91"/>
        <v>11101.167797292683</v>
      </c>
      <c r="BC238" s="21">
        <f t="shared" si="92"/>
        <v>650211.25669857138</v>
      </c>
      <c r="BD238" s="21">
        <f t="shared" si="93"/>
        <v>1585.8811138989547</v>
      </c>
      <c r="BE238" s="21">
        <f t="shared" si="95"/>
        <v>6567.7904717027413</v>
      </c>
      <c r="BF238" s="22">
        <f t="shared" si="96"/>
        <v>16.019001150494493</v>
      </c>
    </row>
    <row r="239" spans="1:58" s="7" customFormat="1" x14ac:dyDescent="0.35">
      <c r="A239" s="18">
        <v>237</v>
      </c>
      <c r="B239" s="16" t="s">
        <v>528</v>
      </c>
      <c r="C239" s="16" t="s">
        <v>821</v>
      </c>
      <c r="D239" s="16" t="s">
        <v>530</v>
      </c>
      <c r="E239" s="16" t="s">
        <v>1759</v>
      </c>
      <c r="F239" s="18" t="s">
        <v>822</v>
      </c>
      <c r="G239" s="16" t="s">
        <v>833</v>
      </c>
      <c r="H239" s="25" t="s">
        <v>912</v>
      </c>
      <c r="I239" s="25" t="s">
        <v>914</v>
      </c>
      <c r="J239" s="18" t="s">
        <v>23</v>
      </c>
      <c r="K239" s="16" t="s">
        <v>91</v>
      </c>
      <c r="L239" s="16" t="s">
        <v>825</v>
      </c>
      <c r="M239" s="16" t="s">
        <v>113</v>
      </c>
      <c r="N239" s="34">
        <v>4610047717</v>
      </c>
      <c r="O239" s="16">
        <v>4900049374</v>
      </c>
      <c r="P239" s="26">
        <v>7</v>
      </c>
      <c r="Q239" s="2">
        <f t="shared" si="94"/>
        <v>3555455.9432000001</v>
      </c>
      <c r="R239" s="3">
        <v>507922.27760000003</v>
      </c>
      <c r="S239" s="2">
        <v>3590.3</v>
      </c>
      <c r="T239" s="2">
        <v>5983.83</v>
      </c>
      <c r="U239" s="1">
        <v>2289.5</v>
      </c>
      <c r="V239" s="1">
        <v>2410</v>
      </c>
      <c r="W239" s="16">
        <v>8643.33</v>
      </c>
      <c r="X239" s="16">
        <v>0</v>
      </c>
      <c r="Y239" s="16">
        <v>0</v>
      </c>
      <c r="Z239" s="16">
        <v>18</v>
      </c>
      <c r="AA239" s="16">
        <v>0</v>
      </c>
      <c r="AB239" s="16">
        <v>0</v>
      </c>
      <c r="AC239" s="26">
        <v>7</v>
      </c>
      <c r="AD239" s="2">
        <f t="shared" si="75"/>
        <v>0</v>
      </c>
      <c r="AE239" s="16">
        <f t="shared" si="76"/>
        <v>753962.58000000007</v>
      </c>
      <c r="AF239" s="27">
        <f t="shared" si="77"/>
        <v>0</v>
      </c>
      <c r="AG239" s="27">
        <f t="shared" si="78"/>
        <v>0</v>
      </c>
      <c r="AH239" s="28">
        <f t="shared" si="79"/>
        <v>0</v>
      </c>
      <c r="AI239" s="16">
        <f t="shared" si="80"/>
        <v>0</v>
      </c>
      <c r="AJ239" s="16">
        <f t="shared" si="81"/>
        <v>126</v>
      </c>
      <c r="AK239" s="16">
        <f t="shared" si="82"/>
        <v>0</v>
      </c>
      <c r="AL239" s="16">
        <f t="shared" si="83"/>
        <v>0</v>
      </c>
      <c r="AM239" s="16">
        <f t="shared" si="84"/>
        <v>0</v>
      </c>
      <c r="AN239" s="6">
        <f t="shared" si="85"/>
        <v>753962.58000000007</v>
      </c>
      <c r="AO239" s="2">
        <f t="shared" si="86"/>
        <v>4309418.5231999997</v>
      </c>
      <c r="AP239" s="12">
        <f t="shared" si="87"/>
        <v>2.7311047708412392E-3</v>
      </c>
      <c r="AQ239" s="2">
        <f t="shared" si="88"/>
        <v>129282.55569599998</v>
      </c>
      <c r="AR239" s="30">
        <f t="shared" si="97"/>
        <v>100000</v>
      </c>
      <c r="AS239" s="30">
        <v>0</v>
      </c>
      <c r="AT239" s="12">
        <v>3.0000000000000001E-3</v>
      </c>
      <c r="AU239" s="2">
        <f t="shared" si="89"/>
        <v>142011.27369</v>
      </c>
      <c r="AV239" s="2">
        <f t="shared" si="90"/>
        <v>4551429.7968899999</v>
      </c>
      <c r="AW239" s="2">
        <f t="shared" si="91"/>
        <v>11101.04828509756</v>
      </c>
      <c r="BC239" s="21">
        <f t="shared" si="92"/>
        <v>650204.25669857138</v>
      </c>
      <c r="BD239" s="21">
        <f t="shared" si="93"/>
        <v>1585.864040728223</v>
      </c>
      <c r="BE239" s="21">
        <f t="shared" si="95"/>
        <v>6567.7197646320346</v>
      </c>
      <c r="BF239" s="22">
        <f t="shared" si="96"/>
        <v>16.018828694224474</v>
      </c>
    </row>
    <row r="240" spans="1:58" s="7" customFormat="1" x14ac:dyDescent="0.35">
      <c r="A240" s="18">
        <v>238</v>
      </c>
      <c r="B240" s="16" t="s">
        <v>528</v>
      </c>
      <c r="C240" s="16" t="s">
        <v>821</v>
      </c>
      <c r="D240" s="16" t="s">
        <v>530</v>
      </c>
      <c r="E240" s="16" t="s">
        <v>1759</v>
      </c>
      <c r="F240" s="18" t="s">
        <v>822</v>
      </c>
      <c r="G240" s="16" t="s">
        <v>823</v>
      </c>
      <c r="H240" s="25" t="s">
        <v>915</v>
      </c>
      <c r="I240" s="25" t="s">
        <v>916</v>
      </c>
      <c r="J240" s="18" t="s">
        <v>24</v>
      </c>
      <c r="K240" s="16" t="s">
        <v>14</v>
      </c>
      <c r="L240" s="16" t="s">
        <v>825</v>
      </c>
      <c r="M240" s="16" t="s">
        <v>113</v>
      </c>
      <c r="N240" s="34">
        <v>4610047717</v>
      </c>
      <c r="O240" s="16">
        <v>4900049374</v>
      </c>
      <c r="P240" s="26">
        <v>7</v>
      </c>
      <c r="Q240" s="2">
        <f t="shared" si="94"/>
        <v>3555462.9432000001</v>
      </c>
      <c r="R240" s="3">
        <v>507923.27760000003</v>
      </c>
      <c r="S240" s="2">
        <v>3590.3</v>
      </c>
      <c r="T240" s="2">
        <v>5983.83</v>
      </c>
      <c r="U240" s="1">
        <v>2289.5</v>
      </c>
      <c r="V240" s="1">
        <v>2410</v>
      </c>
      <c r="W240" s="16">
        <v>8643.33</v>
      </c>
      <c r="X240" s="16">
        <v>0</v>
      </c>
      <c r="Y240" s="16">
        <v>0</v>
      </c>
      <c r="Z240" s="16">
        <v>18</v>
      </c>
      <c r="AA240" s="16">
        <v>0</v>
      </c>
      <c r="AB240" s="16">
        <v>0</v>
      </c>
      <c r="AC240" s="26">
        <v>7</v>
      </c>
      <c r="AD240" s="2">
        <f t="shared" si="75"/>
        <v>0</v>
      </c>
      <c r="AE240" s="16">
        <f t="shared" si="76"/>
        <v>753962.58000000007</v>
      </c>
      <c r="AF240" s="27">
        <f t="shared" si="77"/>
        <v>0</v>
      </c>
      <c r="AG240" s="27">
        <f t="shared" si="78"/>
        <v>0</v>
      </c>
      <c r="AH240" s="28">
        <f t="shared" si="79"/>
        <v>0</v>
      </c>
      <c r="AI240" s="16">
        <f t="shared" si="80"/>
        <v>0</v>
      </c>
      <c r="AJ240" s="16">
        <f t="shared" si="81"/>
        <v>126</v>
      </c>
      <c r="AK240" s="16">
        <f t="shared" si="82"/>
        <v>0</v>
      </c>
      <c r="AL240" s="16">
        <f t="shared" si="83"/>
        <v>0</v>
      </c>
      <c r="AM240" s="16">
        <f t="shared" si="84"/>
        <v>0</v>
      </c>
      <c r="AN240" s="6">
        <f t="shared" si="85"/>
        <v>753962.58000000007</v>
      </c>
      <c r="AO240" s="2">
        <f t="shared" si="86"/>
        <v>4309425.5231999997</v>
      </c>
      <c r="AP240" s="12">
        <f t="shared" si="87"/>
        <v>2.7311092071087527E-3</v>
      </c>
      <c r="AQ240" s="2">
        <f t="shared" si="88"/>
        <v>129282.76569599999</v>
      </c>
      <c r="AR240" s="30">
        <f t="shared" si="97"/>
        <v>100000</v>
      </c>
      <c r="AS240" s="30">
        <v>0</v>
      </c>
      <c r="AT240" s="12">
        <v>3.0000000000000001E-3</v>
      </c>
      <c r="AU240" s="2">
        <f t="shared" si="89"/>
        <v>142011.27369</v>
      </c>
      <c r="AV240" s="2">
        <f t="shared" si="90"/>
        <v>4551436.7968899999</v>
      </c>
      <c r="AW240" s="2">
        <f t="shared" si="91"/>
        <v>11101.065358268292</v>
      </c>
      <c r="BC240" s="21">
        <f t="shared" si="92"/>
        <v>650205.25669857138</v>
      </c>
      <c r="BD240" s="21">
        <f t="shared" si="93"/>
        <v>1585.866479752613</v>
      </c>
      <c r="BE240" s="21">
        <f t="shared" si="95"/>
        <v>6567.7298656421353</v>
      </c>
      <c r="BF240" s="22">
        <f t="shared" si="96"/>
        <v>16.018853330834478</v>
      </c>
    </row>
    <row r="241" spans="1:58" s="7" customFormat="1" x14ac:dyDescent="0.35">
      <c r="A241" s="18">
        <v>239</v>
      </c>
      <c r="B241" s="16" t="s">
        <v>528</v>
      </c>
      <c r="C241" s="16" t="s">
        <v>821</v>
      </c>
      <c r="D241" s="16" t="s">
        <v>530</v>
      </c>
      <c r="E241" s="16" t="s">
        <v>1759</v>
      </c>
      <c r="F241" s="18" t="s">
        <v>822</v>
      </c>
      <c r="G241" s="16" t="s">
        <v>823</v>
      </c>
      <c r="H241" s="25" t="s">
        <v>917</v>
      </c>
      <c r="I241" s="25" t="s">
        <v>918</v>
      </c>
      <c r="J241" s="18" t="s">
        <v>24</v>
      </c>
      <c r="K241" s="16" t="s">
        <v>100</v>
      </c>
      <c r="L241" s="16" t="s">
        <v>825</v>
      </c>
      <c r="M241" s="16" t="s">
        <v>113</v>
      </c>
      <c r="N241" s="34">
        <v>4610047717</v>
      </c>
      <c r="O241" s="16">
        <v>4900049374</v>
      </c>
      <c r="P241" s="26">
        <v>7</v>
      </c>
      <c r="Q241" s="2">
        <f t="shared" si="94"/>
        <v>3555966.9432000001</v>
      </c>
      <c r="R241" s="3">
        <v>507995.27760000003</v>
      </c>
      <c r="S241" s="2">
        <v>3590.3</v>
      </c>
      <c r="T241" s="2">
        <v>5983.83</v>
      </c>
      <c r="U241" s="1">
        <v>2289.5</v>
      </c>
      <c r="V241" s="1">
        <v>2410</v>
      </c>
      <c r="W241" s="16">
        <v>8643.33</v>
      </c>
      <c r="X241" s="16">
        <v>0</v>
      </c>
      <c r="Y241" s="16">
        <v>0</v>
      </c>
      <c r="Z241" s="16">
        <v>18</v>
      </c>
      <c r="AA241" s="16">
        <v>0</v>
      </c>
      <c r="AB241" s="16">
        <v>0</v>
      </c>
      <c r="AC241" s="26">
        <v>7</v>
      </c>
      <c r="AD241" s="2">
        <f t="shared" si="75"/>
        <v>0</v>
      </c>
      <c r="AE241" s="16">
        <f t="shared" si="76"/>
        <v>753962.58000000007</v>
      </c>
      <c r="AF241" s="27">
        <f t="shared" si="77"/>
        <v>0</v>
      </c>
      <c r="AG241" s="27">
        <f t="shared" si="78"/>
        <v>0</v>
      </c>
      <c r="AH241" s="28">
        <f t="shared" si="79"/>
        <v>0</v>
      </c>
      <c r="AI241" s="16">
        <f t="shared" si="80"/>
        <v>0</v>
      </c>
      <c r="AJ241" s="16">
        <f t="shared" si="81"/>
        <v>126</v>
      </c>
      <c r="AK241" s="16">
        <f t="shared" si="82"/>
        <v>0</v>
      </c>
      <c r="AL241" s="16">
        <f t="shared" si="83"/>
        <v>0</v>
      </c>
      <c r="AM241" s="16">
        <f t="shared" si="84"/>
        <v>0</v>
      </c>
      <c r="AN241" s="6">
        <f t="shared" si="85"/>
        <v>753962.58000000007</v>
      </c>
      <c r="AO241" s="2">
        <f t="shared" si="86"/>
        <v>4309929.5231999997</v>
      </c>
      <c r="AP241" s="12">
        <f t="shared" si="87"/>
        <v>2.7314286183697137E-3</v>
      </c>
      <c r="AQ241" s="2">
        <f t="shared" si="88"/>
        <v>129297.88569599998</v>
      </c>
      <c r="AR241" s="30">
        <f t="shared" si="97"/>
        <v>100000</v>
      </c>
      <c r="AS241" s="30">
        <v>0</v>
      </c>
      <c r="AT241" s="12">
        <v>3.0000000000000001E-3</v>
      </c>
      <c r="AU241" s="2">
        <f t="shared" si="89"/>
        <v>142011.27369</v>
      </c>
      <c r="AV241" s="2">
        <f t="shared" si="90"/>
        <v>4551940.7968899999</v>
      </c>
      <c r="AW241" s="2">
        <f t="shared" si="91"/>
        <v>11102.294626560975</v>
      </c>
      <c r="BC241" s="21">
        <f t="shared" si="92"/>
        <v>650277.25669857138</v>
      </c>
      <c r="BD241" s="21">
        <f t="shared" si="93"/>
        <v>1586.0420895087107</v>
      </c>
      <c r="BE241" s="21">
        <f t="shared" si="95"/>
        <v>6568.4571383694074</v>
      </c>
      <c r="BF241" s="22">
        <f t="shared" si="96"/>
        <v>16.020627166754654</v>
      </c>
    </row>
    <row r="242" spans="1:58" s="7" customFormat="1" x14ac:dyDescent="0.35">
      <c r="A242" s="18">
        <v>240</v>
      </c>
      <c r="B242" s="16" t="s">
        <v>528</v>
      </c>
      <c r="C242" s="16" t="s">
        <v>821</v>
      </c>
      <c r="D242" s="16" t="s">
        <v>530</v>
      </c>
      <c r="E242" s="16" t="s">
        <v>1759</v>
      </c>
      <c r="F242" s="18" t="s">
        <v>822</v>
      </c>
      <c r="G242" s="16" t="s">
        <v>833</v>
      </c>
      <c r="H242" s="25" t="s">
        <v>888</v>
      </c>
      <c r="I242" s="25" t="s">
        <v>919</v>
      </c>
      <c r="J242" s="18" t="s">
        <v>23</v>
      </c>
      <c r="K242" s="16" t="s">
        <v>91</v>
      </c>
      <c r="L242" s="16" t="s">
        <v>825</v>
      </c>
      <c r="M242" s="16" t="s">
        <v>113</v>
      </c>
      <c r="N242" s="34">
        <v>4610047717</v>
      </c>
      <c r="O242" s="16">
        <v>4900049374</v>
      </c>
      <c r="P242" s="26">
        <v>7</v>
      </c>
      <c r="Q242" s="2">
        <f t="shared" si="94"/>
        <v>3555455.9432000001</v>
      </c>
      <c r="R242" s="3">
        <v>507922.27760000003</v>
      </c>
      <c r="S242" s="2">
        <v>3590.3</v>
      </c>
      <c r="T242" s="2">
        <v>5983.83</v>
      </c>
      <c r="U242" s="1">
        <v>2289.5</v>
      </c>
      <c r="V242" s="1">
        <v>2410</v>
      </c>
      <c r="W242" s="16">
        <v>8643.33</v>
      </c>
      <c r="X242" s="16">
        <v>0</v>
      </c>
      <c r="Y242" s="16">
        <v>0</v>
      </c>
      <c r="Z242" s="16">
        <v>18</v>
      </c>
      <c r="AA242" s="16">
        <v>0</v>
      </c>
      <c r="AB242" s="16">
        <v>0</v>
      </c>
      <c r="AC242" s="26">
        <v>7</v>
      </c>
      <c r="AD242" s="2">
        <f t="shared" si="75"/>
        <v>0</v>
      </c>
      <c r="AE242" s="16">
        <f t="shared" si="76"/>
        <v>753962.58000000007</v>
      </c>
      <c r="AF242" s="27">
        <f t="shared" si="77"/>
        <v>0</v>
      </c>
      <c r="AG242" s="27">
        <f t="shared" si="78"/>
        <v>0</v>
      </c>
      <c r="AH242" s="28">
        <f t="shared" si="79"/>
        <v>0</v>
      </c>
      <c r="AI242" s="16">
        <f t="shared" si="80"/>
        <v>0</v>
      </c>
      <c r="AJ242" s="16">
        <f t="shared" si="81"/>
        <v>126</v>
      </c>
      <c r="AK242" s="16">
        <f t="shared" si="82"/>
        <v>0</v>
      </c>
      <c r="AL242" s="16">
        <f t="shared" si="83"/>
        <v>0</v>
      </c>
      <c r="AM242" s="16">
        <f t="shared" si="84"/>
        <v>0</v>
      </c>
      <c r="AN242" s="6">
        <f t="shared" si="85"/>
        <v>753962.58000000007</v>
      </c>
      <c r="AO242" s="2">
        <f t="shared" si="86"/>
        <v>4309418.5231999997</v>
      </c>
      <c r="AP242" s="12">
        <f t="shared" si="87"/>
        <v>2.7311047708412392E-3</v>
      </c>
      <c r="AQ242" s="2">
        <f t="shared" si="88"/>
        <v>129282.55569599998</v>
      </c>
      <c r="AR242" s="30">
        <f t="shared" si="97"/>
        <v>100000</v>
      </c>
      <c r="AS242" s="30">
        <v>0</v>
      </c>
      <c r="AT242" s="12">
        <v>3.0000000000000001E-3</v>
      </c>
      <c r="AU242" s="2">
        <f t="shared" si="89"/>
        <v>142011.27369</v>
      </c>
      <c r="AV242" s="2">
        <f t="shared" si="90"/>
        <v>4551429.7968899999</v>
      </c>
      <c r="AW242" s="2">
        <f t="shared" si="91"/>
        <v>11101.04828509756</v>
      </c>
      <c r="BC242" s="21">
        <f t="shared" si="92"/>
        <v>650204.25669857138</v>
      </c>
      <c r="BD242" s="21">
        <f t="shared" si="93"/>
        <v>1585.864040728223</v>
      </c>
      <c r="BE242" s="21">
        <f t="shared" si="95"/>
        <v>6567.7197646320346</v>
      </c>
      <c r="BF242" s="22">
        <f t="shared" si="96"/>
        <v>16.018828694224474</v>
      </c>
    </row>
    <row r="243" spans="1:58" s="7" customFormat="1" x14ac:dyDescent="0.35">
      <c r="A243" s="18">
        <v>241</v>
      </c>
      <c r="B243" s="16" t="s">
        <v>528</v>
      </c>
      <c r="C243" s="16" t="s">
        <v>821</v>
      </c>
      <c r="D243" s="16" t="s">
        <v>530</v>
      </c>
      <c r="E243" s="16" t="s">
        <v>1759</v>
      </c>
      <c r="F243" s="18" t="s">
        <v>822</v>
      </c>
      <c r="G243" s="16" t="s">
        <v>823</v>
      </c>
      <c r="H243" s="25" t="s">
        <v>888</v>
      </c>
      <c r="I243" s="25" t="s">
        <v>639</v>
      </c>
      <c r="J243" s="18" t="s">
        <v>24</v>
      </c>
      <c r="K243" s="16" t="s">
        <v>14</v>
      </c>
      <c r="L243" s="16" t="s">
        <v>825</v>
      </c>
      <c r="M243" s="16" t="s">
        <v>113</v>
      </c>
      <c r="N243" s="34">
        <v>4610047717</v>
      </c>
      <c r="O243" s="16">
        <v>4900049374</v>
      </c>
      <c r="P243" s="26">
        <v>7</v>
      </c>
      <c r="Q243" s="2">
        <f t="shared" si="94"/>
        <v>3555462.9432000001</v>
      </c>
      <c r="R243" s="3">
        <v>507923.27760000003</v>
      </c>
      <c r="S243" s="2">
        <v>3590.3</v>
      </c>
      <c r="T243" s="2">
        <v>5983.83</v>
      </c>
      <c r="U243" s="1">
        <v>2289.5</v>
      </c>
      <c r="V243" s="1">
        <v>2410</v>
      </c>
      <c r="W243" s="16">
        <v>8643.33</v>
      </c>
      <c r="X243" s="16">
        <v>0</v>
      </c>
      <c r="Y243" s="16">
        <v>0</v>
      </c>
      <c r="Z243" s="16">
        <v>18</v>
      </c>
      <c r="AA243" s="16">
        <v>0</v>
      </c>
      <c r="AB243" s="16">
        <v>0</v>
      </c>
      <c r="AC243" s="26">
        <v>7</v>
      </c>
      <c r="AD243" s="2">
        <f t="shared" si="75"/>
        <v>0</v>
      </c>
      <c r="AE243" s="16">
        <f t="shared" si="76"/>
        <v>753962.58000000007</v>
      </c>
      <c r="AF243" s="27">
        <f t="shared" si="77"/>
        <v>0</v>
      </c>
      <c r="AG243" s="27">
        <f t="shared" si="78"/>
        <v>0</v>
      </c>
      <c r="AH243" s="28">
        <f t="shared" si="79"/>
        <v>0</v>
      </c>
      <c r="AI243" s="16">
        <f t="shared" si="80"/>
        <v>0</v>
      </c>
      <c r="AJ243" s="16">
        <f t="shared" si="81"/>
        <v>126</v>
      </c>
      <c r="AK243" s="16">
        <f t="shared" si="82"/>
        <v>0</v>
      </c>
      <c r="AL243" s="16">
        <f t="shared" si="83"/>
        <v>0</v>
      </c>
      <c r="AM243" s="16">
        <f t="shared" si="84"/>
        <v>0</v>
      </c>
      <c r="AN243" s="6">
        <f t="shared" si="85"/>
        <v>753962.58000000007</v>
      </c>
      <c r="AO243" s="2">
        <f t="shared" si="86"/>
        <v>4309425.5231999997</v>
      </c>
      <c r="AP243" s="12">
        <f t="shared" si="87"/>
        <v>2.7311092071087527E-3</v>
      </c>
      <c r="AQ243" s="2">
        <f t="shared" si="88"/>
        <v>129282.76569599999</v>
      </c>
      <c r="AR243" s="30">
        <f t="shared" si="97"/>
        <v>100000</v>
      </c>
      <c r="AS243" s="30">
        <v>0</v>
      </c>
      <c r="AT243" s="12">
        <v>3.0000000000000001E-3</v>
      </c>
      <c r="AU243" s="2">
        <f t="shared" si="89"/>
        <v>142011.27369</v>
      </c>
      <c r="AV243" s="2">
        <f t="shared" si="90"/>
        <v>4551436.7968899999</v>
      </c>
      <c r="AW243" s="2">
        <f t="shared" si="91"/>
        <v>11101.065358268292</v>
      </c>
      <c r="BC243" s="21">
        <f t="shared" si="92"/>
        <v>650205.25669857138</v>
      </c>
      <c r="BD243" s="21">
        <f t="shared" si="93"/>
        <v>1585.866479752613</v>
      </c>
      <c r="BE243" s="21">
        <f t="shared" si="95"/>
        <v>6567.7298656421353</v>
      </c>
      <c r="BF243" s="22">
        <f t="shared" si="96"/>
        <v>16.018853330834478</v>
      </c>
    </row>
    <row r="244" spans="1:58" s="7" customFormat="1" x14ac:dyDescent="0.35">
      <c r="A244" s="18">
        <v>242</v>
      </c>
      <c r="B244" s="16" t="s">
        <v>528</v>
      </c>
      <c r="C244" s="16" t="s">
        <v>821</v>
      </c>
      <c r="D244" s="16" t="s">
        <v>530</v>
      </c>
      <c r="E244" s="16" t="s">
        <v>1759</v>
      </c>
      <c r="F244" s="18" t="s">
        <v>822</v>
      </c>
      <c r="G244" s="16" t="s">
        <v>823</v>
      </c>
      <c r="H244" s="25" t="s">
        <v>920</v>
      </c>
      <c r="I244" s="25" t="s">
        <v>328</v>
      </c>
      <c r="J244" s="18" t="s">
        <v>24</v>
      </c>
      <c r="K244" s="16" t="s">
        <v>100</v>
      </c>
      <c r="L244" s="16" t="s">
        <v>825</v>
      </c>
      <c r="M244" s="16" t="s">
        <v>113</v>
      </c>
      <c r="N244" s="34">
        <v>4610047717</v>
      </c>
      <c r="O244" s="16">
        <v>4900049374</v>
      </c>
      <c r="P244" s="26">
        <v>7</v>
      </c>
      <c r="Q244" s="2">
        <f t="shared" si="94"/>
        <v>3555966.9432000001</v>
      </c>
      <c r="R244" s="3">
        <v>507995.27760000003</v>
      </c>
      <c r="S244" s="2">
        <v>3590.3</v>
      </c>
      <c r="T244" s="2">
        <v>5983.83</v>
      </c>
      <c r="U244" s="1">
        <v>2289.5</v>
      </c>
      <c r="V244" s="1">
        <v>2410</v>
      </c>
      <c r="W244" s="16">
        <v>8643.33</v>
      </c>
      <c r="X244" s="16">
        <v>0</v>
      </c>
      <c r="Y244" s="16">
        <v>0</v>
      </c>
      <c r="Z244" s="16">
        <v>18</v>
      </c>
      <c r="AA244" s="16">
        <v>0</v>
      </c>
      <c r="AB244" s="16">
        <v>0</v>
      </c>
      <c r="AC244" s="26">
        <v>7</v>
      </c>
      <c r="AD244" s="2">
        <f t="shared" si="75"/>
        <v>0</v>
      </c>
      <c r="AE244" s="16">
        <f t="shared" si="76"/>
        <v>753962.58000000007</v>
      </c>
      <c r="AF244" s="27">
        <f t="shared" si="77"/>
        <v>0</v>
      </c>
      <c r="AG244" s="27">
        <f t="shared" si="78"/>
        <v>0</v>
      </c>
      <c r="AH244" s="28">
        <f t="shared" si="79"/>
        <v>0</v>
      </c>
      <c r="AI244" s="16">
        <f t="shared" si="80"/>
        <v>0</v>
      </c>
      <c r="AJ244" s="16">
        <f t="shared" si="81"/>
        <v>126</v>
      </c>
      <c r="AK244" s="16">
        <f t="shared" si="82"/>
        <v>0</v>
      </c>
      <c r="AL244" s="16">
        <f t="shared" si="83"/>
        <v>0</v>
      </c>
      <c r="AM244" s="16">
        <f t="shared" si="84"/>
        <v>0</v>
      </c>
      <c r="AN244" s="6">
        <f t="shared" si="85"/>
        <v>753962.58000000007</v>
      </c>
      <c r="AO244" s="2">
        <f t="shared" si="86"/>
        <v>4309929.5231999997</v>
      </c>
      <c r="AP244" s="12">
        <f t="shared" si="87"/>
        <v>2.7314286183697137E-3</v>
      </c>
      <c r="AQ244" s="2">
        <f t="shared" si="88"/>
        <v>129297.88569599998</v>
      </c>
      <c r="AR244" s="30">
        <f t="shared" si="97"/>
        <v>100000</v>
      </c>
      <c r="AS244" s="30">
        <v>0</v>
      </c>
      <c r="AT244" s="12">
        <v>3.0000000000000001E-3</v>
      </c>
      <c r="AU244" s="2">
        <f t="shared" si="89"/>
        <v>142011.27369</v>
      </c>
      <c r="AV244" s="2">
        <f t="shared" si="90"/>
        <v>4551940.7968899999</v>
      </c>
      <c r="AW244" s="2">
        <f t="shared" si="91"/>
        <v>11102.294626560975</v>
      </c>
      <c r="BC244" s="21">
        <f t="shared" si="92"/>
        <v>650277.25669857138</v>
      </c>
      <c r="BD244" s="21">
        <f t="shared" si="93"/>
        <v>1586.0420895087107</v>
      </c>
      <c r="BE244" s="21">
        <f t="shared" si="95"/>
        <v>6568.4571383694074</v>
      </c>
      <c r="BF244" s="22">
        <f t="shared" si="96"/>
        <v>16.020627166754654</v>
      </c>
    </row>
    <row r="245" spans="1:58" s="7" customFormat="1" x14ac:dyDescent="0.35">
      <c r="A245" s="18">
        <v>243</v>
      </c>
      <c r="B245" s="16" t="s">
        <v>528</v>
      </c>
      <c r="C245" s="16" t="s">
        <v>821</v>
      </c>
      <c r="D245" s="16" t="s">
        <v>530</v>
      </c>
      <c r="E245" s="16" t="s">
        <v>1759</v>
      </c>
      <c r="F245" s="18" t="s">
        <v>822</v>
      </c>
      <c r="G245" s="16" t="s">
        <v>833</v>
      </c>
      <c r="H245" s="25" t="s">
        <v>921</v>
      </c>
      <c r="I245" s="25" t="s">
        <v>865</v>
      </c>
      <c r="J245" s="18" t="s">
        <v>23</v>
      </c>
      <c r="K245" s="16" t="s">
        <v>708</v>
      </c>
      <c r="L245" s="16" t="s">
        <v>825</v>
      </c>
      <c r="M245" s="16" t="s">
        <v>113</v>
      </c>
      <c r="N245" s="34">
        <v>4610047717</v>
      </c>
      <c r="O245" s="16">
        <v>4900049374</v>
      </c>
      <c r="P245" s="26">
        <v>7</v>
      </c>
      <c r="Q245" s="2">
        <f t="shared" si="94"/>
        <v>3555518.9432000001</v>
      </c>
      <c r="R245" s="3">
        <v>507931.27760000003</v>
      </c>
      <c r="S245" s="2">
        <v>3590.3</v>
      </c>
      <c r="T245" s="2">
        <v>5983.83</v>
      </c>
      <c r="U245" s="1">
        <v>2289.5</v>
      </c>
      <c r="V245" s="1">
        <v>2410</v>
      </c>
      <c r="W245" s="16">
        <v>8643.33</v>
      </c>
      <c r="X245" s="16">
        <v>0</v>
      </c>
      <c r="Y245" s="16">
        <v>0</v>
      </c>
      <c r="Z245" s="16">
        <v>18</v>
      </c>
      <c r="AA245" s="16">
        <v>0</v>
      </c>
      <c r="AB245" s="16">
        <v>0</v>
      </c>
      <c r="AC245" s="26">
        <v>7</v>
      </c>
      <c r="AD245" s="2">
        <f t="shared" si="75"/>
        <v>0</v>
      </c>
      <c r="AE245" s="16">
        <f t="shared" si="76"/>
        <v>753962.58000000007</v>
      </c>
      <c r="AF245" s="27">
        <f t="shared" si="77"/>
        <v>0</v>
      </c>
      <c r="AG245" s="27">
        <f t="shared" si="78"/>
        <v>0</v>
      </c>
      <c r="AH245" s="28">
        <f t="shared" si="79"/>
        <v>0</v>
      </c>
      <c r="AI245" s="16">
        <f t="shared" si="80"/>
        <v>0</v>
      </c>
      <c r="AJ245" s="16">
        <f t="shared" si="81"/>
        <v>126</v>
      </c>
      <c r="AK245" s="16">
        <f t="shared" si="82"/>
        <v>0</v>
      </c>
      <c r="AL245" s="16">
        <f t="shared" si="83"/>
        <v>0</v>
      </c>
      <c r="AM245" s="16">
        <f t="shared" si="84"/>
        <v>0</v>
      </c>
      <c r="AN245" s="6">
        <f t="shared" si="85"/>
        <v>753962.58000000007</v>
      </c>
      <c r="AO245" s="2">
        <f t="shared" si="86"/>
        <v>4309481.5231999997</v>
      </c>
      <c r="AP245" s="12">
        <f t="shared" si="87"/>
        <v>2.7311446972488594E-3</v>
      </c>
      <c r="AQ245" s="2">
        <f t="shared" si="88"/>
        <v>129284.44569599998</v>
      </c>
      <c r="AR245" s="30">
        <f t="shared" si="97"/>
        <v>100000</v>
      </c>
      <c r="AS245" s="30">
        <v>0</v>
      </c>
      <c r="AT245" s="12">
        <v>3.0000000000000001E-3</v>
      </c>
      <c r="AU245" s="2">
        <f t="shared" si="89"/>
        <v>142011.27369</v>
      </c>
      <c r="AV245" s="2">
        <f t="shared" si="90"/>
        <v>4551492.7968899999</v>
      </c>
      <c r="AW245" s="2">
        <f t="shared" si="91"/>
        <v>11101.201943634145</v>
      </c>
      <c r="BC245" s="21">
        <f t="shared" si="92"/>
        <v>650213.25669857138</v>
      </c>
      <c r="BD245" s="21">
        <f t="shared" si="93"/>
        <v>1585.885991947735</v>
      </c>
      <c r="BE245" s="21">
        <f t="shared" si="95"/>
        <v>6567.8106737229436</v>
      </c>
      <c r="BF245" s="22">
        <f t="shared" si="96"/>
        <v>16.019050423714496</v>
      </c>
    </row>
    <row r="246" spans="1:58" s="7" customFormat="1" x14ac:dyDescent="0.35">
      <c r="A246" s="18">
        <v>244</v>
      </c>
      <c r="B246" s="16" t="s">
        <v>528</v>
      </c>
      <c r="C246" s="16" t="s">
        <v>821</v>
      </c>
      <c r="D246" s="16" t="s">
        <v>530</v>
      </c>
      <c r="E246" s="16" t="s">
        <v>1759</v>
      </c>
      <c r="F246" s="18" t="s">
        <v>822</v>
      </c>
      <c r="G246" s="16" t="s">
        <v>823</v>
      </c>
      <c r="H246" s="25" t="s">
        <v>922</v>
      </c>
      <c r="I246" s="25" t="s">
        <v>923</v>
      </c>
      <c r="J246" s="18" t="s">
        <v>24</v>
      </c>
      <c r="K246" s="16" t="s">
        <v>98</v>
      </c>
      <c r="L246" s="16" t="s">
        <v>825</v>
      </c>
      <c r="M246" s="16" t="s">
        <v>113</v>
      </c>
      <c r="N246" s="34">
        <v>4610047717</v>
      </c>
      <c r="O246" s="16">
        <v>4900049374</v>
      </c>
      <c r="P246" s="26">
        <v>7</v>
      </c>
      <c r="Q246" s="2">
        <f t="shared" si="94"/>
        <v>3555742.9432000001</v>
      </c>
      <c r="R246" s="3">
        <v>507963.27760000003</v>
      </c>
      <c r="S246" s="2">
        <v>3590.3</v>
      </c>
      <c r="T246" s="2">
        <v>5983.83</v>
      </c>
      <c r="U246" s="1">
        <v>2289.5</v>
      </c>
      <c r="V246" s="1">
        <v>2410</v>
      </c>
      <c r="W246" s="16">
        <v>8643.33</v>
      </c>
      <c r="X246" s="16">
        <v>0</v>
      </c>
      <c r="Y246" s="16">
        <v>0</v>
      </c>
      <c r="Z246" s="16">
        <v>18</v>
      </c>
      <c r="AA246" s="16">
        <v>18</v>
      </c>
      <c r="AB246" s="16">
        <v>0</v>
      </c>
      <c r="AC246" s="26">
        <v>7</v>
      </c>
      <c r="AD246" s="2">
        <f t="shared" si="75"/>
        <v>0</v>
      </c>
      <c r="AE246" s="16">
        <f t="shared" si="76"/>
        <v>753962.58000000007</v>
      </c>
      <c r="AF246" s="27">
        <f t="shared" si="77"/>
        <v>0</v>
      </c>
      <c r="AG246" s="27">
        <f t="shared" si="78"/>
        <v>303660</v>
      </c>
      <c r="AH246" s="28">
        <f t="shared" si="79"/>
        <v>0</v>
      </c>
      <c r="AI246" s="16">
        <f t="shared" si="80"/>
        <v>0</v>
      </c>
      <c r="AJ246" s="16">
        <f t="shared" si="81"/>
        <v>126</v>
      </c>
      <c r="AK246" s="16">
        <f t="shared" si="82"/>
        <v>0</v>
      </c>
      <c r="AL246" s="16">
        <f t="shared" si="83"/>
        <v>126</v>
      </c>
      <c r="AM246" s="16">
        <f t="shared" si="84"/>
        <v>0</v>
      </c>
      <c r="AN246" s="6">
        <f t="shared" si="85"/>
        <v>1057622.58</v>
      </c>
      <c r="AO246" s="2">
        <f t="shared" si="86"/>
        <v>4613365.5231999997</v>
      </c>
      <c r="AP246" s="12">
        <f t="shared" si="87"/>
        <v>2.9237319425382872E-3</v>
      </c>
      <c r="AQ246" s="2">
        <f t="shared" si="88"/>
        <v>138400.965696</v>
      </c>
      <c r="AR246" s="30">
        <f t="shared" si="97"/>
        <v>100000</v>
      </c>
      <c r="AS246" s="30">
        <v>0</v>
      </c>
      <c r="AT246" s="12">
        <v>3.0000000000000001E-3</v>
      </c>
      <c r="AU246" s="2">
        <f t="shared" si="89"/>
        <v>142011.27369</v>
      </c>
      <c r="AV246" s="2">
        <f t="shared" si="90"/>
        <v>4855376.7968899999</v>
      </c>
      <c r="AW246" s="2">
        <f t="shared" si="91"/>
        <v>11842.382431439024</v>
      </c>
      <c r="BC246" s="21">
        <f t="shared" si="92"/>
        <v>693625.25669857138</v>
      </c>
      <c r="BD246" s="21">
        <f t="shared" si="93"/>
        <v>1691.7689187770034</v>
      </c>
      <c r="BE246" s="21">
        <f t="shared" si="95"/>
        <v>7006.315724227994</v>
      </c>
      <c r="BF246" s="22">
        <f t="shared" si="96"/>
        <v>17.088574937141448</v>
      </c>
    </row>
    <row r="247" spans="1:58" s="9" customFormat="1" x14ac:dyDescent="0.35">
      <c r="A247" s="18">
        <v>245</v>
      </c>
      <c r="B247" s="16" t="s">
        <v>528</v>
      </c>
      <c r="C247" s="16" t="s">
        <v>821</v>
      </c>
      <c r="D247" s="16" t="s">
        <v>530</v>
      </c>
      <c r="E247" s="16" t="s">
        <v>1759</v>
      </c>
      <c r="F247" s="18" t="s">
        <v>822</v>
      </c>
      <c r="G247" s="16" t="s">
        <v>833</v>
      </c>
      <c r="H247" s="25" t="s">
        <v>924</v>
      </c>
      <c r="I247" s="25" t="s">
        <v>925</v>
      </c>
      <c r="J247" s="18" t="s">
        <v>24</v>
      </c>
      <c r="K247" s="16" t="s">
        <v>708</v>
      </c>
      <c r="L247" s="16" t="s">
        <v>825</v>
      </c>
      <c r="M247" s="16" t="s">
        <v>113</v>
      </c>
      <c r="N247" s="34">
        <v>4610047717</v>
      </c>
      <c r="O247" s="16">
        <v>4900049374</v>
      </c>
      <c r="P247" s="26">
        <v>7</v>
      </c>
      <c r="Q247" s="2">
        <f t="shared" si="94"/>
        <v>3555518.9432000001</v>
      </c>
      <c r="R247" s="3">
        <v>507931.27760000003</v>
      </c>
      <c r="S247" s="2">
        <v>3590.3</v>
      </c>
      <c r="T247" s="2">
        <v>5983.83</v>
      </c>
      <c r="U247" s="1">
        <v>2289.5</v>
      </c>
      <c r="V247" s="1">
        <v>2410</v>
      </c>
      <c r="W247" s="16">
        <v>8643.33</v>
      </c>
      <c r="X247" s="16">
        <v>0</v>
      </c>
      <c r="Y247" s="16">
        <v>0</v>
      </c>
      <c r="Z247" s="16">
        <v>18</v>
      </c>
      <c r="AA247" s="16">
        <v>0</v>
      </c>
      <c r="AB247" s="16">
        <v>0</v>
      </c>
      <c r="AC247" s="26">
        <v>7</v>
      </c>
      <c r="AD247" s="2">
        <f t="shared" si="75"/>
        <v>0</v>
      </c>
      <c r="AE247" s="16">
        <f t="shared" si="76"/>
        <v>753962.58000000007</v>
      </c>
      <c r="AF247" s="27">
        <f t="shared" si="77"/>
        <v>0</v>
      </c>
      <c r="AG247" s="27">
        <f t="shared" si="78"/>
        <v>0</v>
      </c>
      <c r="AH247" s="28">
        <f t="shared" si="79"/>
        <v>0</v>
      </c>
      <c r="AI247" s="16">
        <f t="shared" si="80"/>
        <v>0</v>
      </c>
      <c r="AJ247" s="16">
        <f t="shared" si="81"/>
        <v>126</v>
      </c>
      <c r="AK247" s="16">
        <f t="shared" si="82"/>
        <v>0</v>
      </c>
      <c r="AL247" s="16">
        <f t="shared" si="83"/>
        <v>0</v>
      </c>
      <c r="AM247" s="16">
        <f t="shared" si="84"/>
        <v>0</v>
      </c>
      <c r="AN247" s="6">
        <f t="shared" si="85"/>
        <v>753962.58000000007</v>
      </c>
      <c r="AO247" s="2">
        <f t="shared" si="86"/>
        <v>4309481.5231999997</v>
      </c>
      <c r="AP247" s="12">
        <f t="shared" si="87"/>
        <v>2.7311446972488594E-3</v>
      </c>
      <c r="AQ247" s="2">
        <f t="shared" si="88"/>
        <v>129284.44569599998</v>
      </c>
      <c r="AR247" s="30">
        <f t="shared" si="97"/>
        <v>100000</v>
      </c>
      <c r="AS247" s="30">
        <v>0</v>
      </c>
      <c r="AT247" s="12">
        <v>3.0000000000000001E-3</v>
      </c>
      <c r="AU247" s="2">
        <f t="shared" si="89"/>
        <v>142011.27369</v>
      </c>
      <c r="AV247" s="2">
        <f t="shared" si="90"/>
        <v>4551492.7968899999</v>
      </c>
      <c r="AW247" s="2">
        <f t="shared" si="91"/>
        <v>11101.201943634145</v>
      </c>
      <c r="BC247" s="21">
        <f t="shared" si="92"/>
        <v>650213.25669857138</v>
      </c>
      <c r="BD247" s="21">
        <f t="shared" si="93"/>
        <v>1585.885991947735</v>
      </c>
      <c r="BE247" s="21">
        <f t="shared" si="95"/>
        <v>6567.8106737229436</v>
      </c>
      <c r="BF247" s="22">
        <f t="shared" si="96"/>
        <v>16.019050423714496</v>
      </c>
    </row>
    <row r="248" spans="1:58" s="7" customFormat="1" x14ac:dyDescent="0.35">
      <c r="A248" s="18">
        <v>246</v>
      </c>
      <c r="B248" s="16" t="s">
        <v>528</v>
      </c>
      <c r="C248" s="16" t="s">
        <v>821</v>
      </c>
      <c r="D248" s="16" t="s">
        <v>530</v>
      </c>
      <c r="E248" s="16" t="s">
        <v>1759</v>
      </c>
      <c r="F248" s="18" t="s">
        <v>822</v>
      </c>
      <c r="G248" s="16" t="s">
        <v>823</v>
      </c>
      <c r="H248" s="25" t="s">
        <v>926</v>
      </c>
      <c r="I248" s="25" t="s">
        <v>927</v>
      </c>
      <c r="J248" s="18" t="s">
        <v>24</v>
      </c>
      <c r="K248" s="16" t="s">
        <v>381</v>
      </c>
      <c r="L248" s="16" t="s">
        <v>825</v>
      </c>
      <c r="M248" s="16" t="s">
        <v>113</v>
      </c>
      <c r="N248" s="34">
        <v>4610047717</v>
      </c>
      <c r="O248" s="16">
        <v>4900049374</v>
      </c>
      <c r="P248" s="26">
        <v>7</v>
      </c>
      <c r="Q248" s="2">
        <f t="shared" si="94"/>
        <v>3556106.9432000001</v>
      </c>
      <c r="R248" s="3">
        <v>508015.27760000003</v>
      </c>
      <c r="S248" s="2">
        <v>3590.3</v>
      </c>
      <c r="T248" s="2">
        <v>5983.83</v>
      </c>
      <c r="U248" s="1">
        <v>2289.5</v>
      </c>
      <c r="V248" s="1">
        <v>2410</v>
      </c>
      <c r="W248" s="16">
        <v>8643.33</v>
      </c>
      <c r="X248" s="16">
        <v>0</v>
      </c>
      <c r="Y248" s="16">
        <v>0</v>
      </c>
      <c r="Z248" s="16">
        <v>18</v>
      </c>
      <c r="AA248" s="16">
        <v>18</v>
      </c>
      <c r="AB248" s="16">
        <v>0</v>
      </c>
      <c r="AC248" s="26">
        <v>7</v>
      </c>
      <c r="AD248" s="2">
        <f t="shared" si="75"/>
        <v>0</v>
      </c>
      <c r="AE248" s="16">
        <f t="shared" si="76"/>
        <v>753962.58000000007</v>
      </c>
      <c r="AF248" s="27">
        <f t="shared" si="77"/>
        <v>0</v>
      </c>
      <c r="AG248" s="27">
        <f t="shared" si="78"/>
        <v>303660</v>
      </c>
      <c r="AH248" s="28">
        <f t="shared" si="79"/>
        <v>0</v>
      </c>
      <c r="AI248" s="16">
        <f t="shared" si="80"/>
        <v>0</v>
      </c>
      <c r="AJ248" s="16">
        <f t="shared" si="81"/>
        <v>126</v>
      </c>
      <c r="AK248" s="16">
        <f t="shared" si="82"/>
        <v>0</v>
      </c>
      <c r="AL248" s="16">
        <f t="shared" si="83"/>
        <v>126</v>
      </c>
      <c r="AM248" s="16">
        <f t="shared" si="84"/>
        <v>0</v>
      </c>
      <c r="AN248" s="6">
        <f t="shared" si="85"/>
        <v>1057622.58</v>
      </c>
      <c r="AO248" s="2">
        <f t="shared" si="86"/>
        <v>4613729.5231999997</v>
      </c>
      <c r="AP248" s="12">
        <f t="shared" si="87"/>
        <v>2.9239626284489808E-3</v>
      </c>
      <c r="AQ248" s="2">
        <f t="shared" si="88"/>
        <v>138411.88569599998</v>
      </c>
      <c r="AR248" s="30">
        <f t="shared" si="97"/>
        <v>100000</v>
      </c>
      <c r="AS248" s="30">
        <v>0</v>
      </c>
      <c r="AT248" s="12">
        <v>3.0000000000000001E-3</v>
      </c>
      <c r="AU248" s="2">
        <f t="shared" si="89"/>
        <v>142011.27369</v>
      </c>
      <c r="AV248" s="2">
        <f t="shared" si="90"/>
        <v>4855740.7968899999</v>
      </c>
      <c r="AW248" s="2">
        <f t="shared" si="91"/>
        <v>11843.270236317072</v>
      </c>
      <c r="BC248" s="21">
        <f t="shared" si="92"/>
        <v>693677.25669857138</v>
      </c>
      <c r="BD248" s="21">
        <f t="shared" si="93"/>
        <v>1691.8957480452959</v>
      </c>
      <c r="BE248" s="21">
        <f t="shared" si="95"/>
        <v>7006.8409767532457</v>
      </c>
      <c r="BF248" s="22">
        <f t="shared" si="96"/>
        <v>17.089856040861577</v>
      </c>
    </row>
    <row r="249" spans="1:58" s="7" customFormat="1" x14ac:dyDescent="0.35">
      <c r="A249" s="18">
        <v>247</v>
      </c>
      <c r="B249" s="16" t="s">
        <v>528</v>
      </c>
      <c r="C249" s="16" t="s">
        <v>821</v>
      </c>
      <c r="D249" s="16" t="s">
        <v>530</v>
      </c>
      <c r="E249" s="16" t="s">
        <v>1759</v>
      </c>
      <c r="F249" s="18" t="s">
        <v>822</v>
      </c>
      <c r="G249" s="16" t="s">
        <v>823</v>
      </c>
      <c r="H249" s="25" t="s">
        <v>928</v>
      </c>
      <c r="I249" s="25" t="s">
        <v>929</v>
      </c>
      <c r="J249" s="18" t="s">
        <v>24</v>
      </c>
      <c r="K249" s="16" t="s">
        <v>14</v>
      </c>
      <c r="L249" s="16" t="s">
        <v>825</v>
      </c>
      <c r="M249" s="16" t="s">
        <v>113</v>
      </c>
      <c r="N249" s="34">
        <v>4610047717</v>
      </c>
      <c r="O249" s="16">
        <v>4900049374</v>
      </c>
      <c r="P249" s="26">
        <v>7</v>
      </c>
      <c r="Q249" s="2">
        <f t="shared" si="94"/>
        <v>3555462.9432000001</v>
      </c>
      <c r="R249" s="3">
        <v>507923.27760000003</v>
      </c>
      <c r="S249" s="2">
        <v>3590.3</v>
      </c>
      <c r="T249" s="2">
        <v>5983.83</v>
      </c>
      <c r="U249" s="1">
        <v>2289.5</v>
      </c>
      <c r="V249" s="1">
        <v>2410</v>
      </c>
      <c r="W249" s="16">
        <v>8643.33</v>
      </c>
      <c r="X249" s="16">
        <v>0</v>
      </c>
      <c r="Y249" s="16">
        <v>0</v>
      </c>
      <c r="Z249" s="16">
        <v>18</v>
      </c>
      <c r="AA249" s="16">
        <v>0</v>
      </c>
      <c r="AB249" s="16">
        <v>0</v>
      </c>
      <c r="AC249" s="26">
        <v>7</v>
      </c>
      <c r="AD249" s="2">
        <f t="shared" si="75"/>
        <v>0</v>
      </c>
      <c r="AE249" s="16">
        <f t="shared" si="76"/>
        <v>753962.58000000007</v>
      </c>
      <c r="AF249" s="27">
        <f t="shared" si="77"/>
        <v>0</v>
      </c>
      <c r="AG249" s="27">
        <f t="shared" si="78"/>
        <v>0</v>
      </c>
      <c r="AH249" s="28">
        <f t="shared" si="79"/>
        <v>0</v>
      </c>
      <c r="AI249" s="16">
        <f t="shared" si="80"/>
        <v>0</v>
      </c>
      <c r="AJ249" s="16">
        <f t="shared" si="81"/>
        <v>126</v>
      </c>
      <c r="AK249" s="16">
        <f t="shared" si="82"/>
        <v>0</v>
      </c>
      <c r="AL249" s="16">
        <f t="shared" si="83"/>
        <v>0</v>
      </c>
      <c r="AM249" s="16">
        <f t="shared" si="84"/>
        <v>0</v>
      </c>
      <c r="AN249" s="6">
        <f t="shared" si="85"/>
        <v>753962.58000000007</v>
      </c>
      <c r="AO249" s="2">
        <f t="shared" si="86"/>
        <v>4309425.5231999997</v>
      </c>
      <c r="AP249" s="12">
        <f t="shared" si="87"/>
        <v>2.7311092071087527E-3</v>
      </c>
      <c r="AQ249" s="2">
        <f t="shared" si="88"/>
        <v>129282.76569599999</v>
      </c>
      <c r="AR249" s="30">
        <f t="shared" si="97"/>
        <v>100000</v>
      </c>
      <c r="AS249" s="30">
        <v>0</v>
      </c>
      <c r="AT249" s="12">
        <v>3.0000000000000001E-3</v>
      </c>
      <c r="AU249" s="2">
        <f t="shared" si="89"/>
        <v>142011.27369</v>
      </c>
      <c r="AV249" s="2">
        <f t="shared" si="90"/>
        <v>4551436.7968899999</v>
      </c>
      <c r="AW249" s="2">
        <f t="shared" si="91"/>
        <v>11101.065358268292</v>
      </c>
      <c r="BC249" s="21">
        <f t="shared" si="92"/>
        <v>650205.25669857138</v>
      </c>
      <c r="BD249" s="21">
        <f t="shared" si="93"/>
        <v>1585.866479752613</v>
      </c>
      <c r="BE249" s="21">
        <f t="shared" si="95"/>
        <v>6567.7298656421353</v>
      </c>
      <c r="BF249" s="22">
        <f t="shared" si="96"/>
        <v>16.018853330834478</v>
      </c>
    </row>
    <row r="250" spans="1:58" s="7" customFormat="1" x14ac:dyDescent="0.35">
      <c r="A250" s="18">
        <v>248</v>
      </c>
      <c r="B250" s="16" t="s">
        <v>528</v>
      </c>
      <c r="C250" s="16" t="s">
        <v>821</v>
      </c>
      <c r="D250" s="16" t="s">
        <v>530</v>
      </c>
      <c r="E250" s="16" t="s">
        <v>1759</v>
      </c>
      <c r="F250" s="18" t="s">
        <v>822</v>
      </c>
      <c r="G250" s="16" t="s">
        <v>823</v>
      </c>
      <c r="H250" s="25" t="s">
        <v>930</v>
      </c>
      <c r="I250" s="25" t="s">
        <v>56</v>
      </c>
      <c r="J250" s="18" t="s">
        <v>24</v>
      </c>
      <c r="K250" s="16" t="s">
        <v>100</v>
      </c>
      <c r="L250" s="16" t="s">
        <v>825</v>
      </c>
      <c r="M250" s="16" t="s">
        <v>113</v>
      </c>
      <c r="N250" s="34">
        <v>4610047717</v>
      </c>
      <c r="O250" s="16">
        <v>4900049374</v>
      </c>
      <c r="P250" s="26">
        <v>7</v>
      </c>
      <c r="Q250" s="2">
        <f t="shared" si="94"/>
        <v>3555966.9432000001</v>
      </c>
      <c r="R250" s="3">
        <v>507995.27760000003</v>
      </c>
      <c r="S250" s="2">
        <v>3590.3</v>
      </c>
      <c r="T250" s="2">
        <v>5983.83</v>
      </c>
      <c r="U250" s="1">
        <v>2289.5</v>
      </c>
      <c r="V250" s="1">
        <v>2410</v>
      </c>
      <c r="W250" s="16">
        <v>8643.33</v>
      </c>
      <c r="X250" s="16">
        <v>0</v>
      </c>
      <c r="Y250" s="16">
        <v>0</v>
      </c>
      <c r="Z250" s="16">
        <v>18</v>
      </c>
      <c r="AA250" s="16">
        <v>0</v>
      </c>
      <c r="AB250" s="16">
        <v>0</v>
      </c>
      <c r="AC250" s="26">
        <v>7</v>
      </c>
      <c r="AD250" s="2">
        <f t="shared" si="75"/>
        <v>0</v>
      </c>
      <c r="AE250" s="16">
        <f t="shared" si="76"/>
        <v>753962.58000000007</v>
      </c>
      <c r="AF250" s="27">
        <f t="shared" si="77"/>
        <v>0</v>
      </c>
      <c r="AG250" s="27">
        <f t="shared" si="78"/>
        <v>0</v>
      </c>
      <c r="AH250" s="28">
        <f t="shared" si="79"/>
        <v>0</v>
      </c>
      <c r="AI250" s="16">
        <f t="shared" si="80"/>
        <v>0</v>
      </c>
      <c r="AJ250" s="16">
        <f t="shared" si="81"/>
        <v>126</v>
      </c>
      <c r="AK250" s="16">
        <f t="shared" si="82"/>
        <v>0</v>
      </c>
      <c r="AL250" s="16">
        <f t="shared" si="83"/>
        <v>0</v>
      </c>
      <c r="AM250" s="16">
        <f t="shared" si="84"/>
        <v>0</v>
      </c>
      <c r="AN250" s="6">
        <f t="shared" si="85"/>
        <v>753962.58000000007</v>
      </c>
      <c r="AO250" s="2">
        <f t="shared" si="86"/>
        <v>4309929.5231999997</v>
      </c>
      <c r="AP250" s="12">
        <f t="shared" si="87"/>
        <v>2.7314286183697137E-3</v>
      </c>
      <c r="AQ250" s="2">
        <f t="shared" si="88"/>
        <v>129297.88569599998</v>
      </c>
      <c r="AR250" s="30">
        <f t="shared" si="97"/>
        <v>100000</v>
      </c>
      <c r="AS250" s="30">
        <v>0</v>
      </c>
      <c r="AT250" s="12">
        <v>3.0000000000000001E-3</v>
      </c>
      <c r="AU250" s="2">
        <f t="shared" si="89"/>
        <v>142011.27369</v>
      </c>
      <c r="AV250" s="2">
        <f t="shared" si="90"/>
        <v>4551940.7968899999</v>
      </c>
      <c r="AW250" s="2">
        <f t="shared" si="91"/>
        <v>11102.294626560975</v>
      </c>
      <c r="BC250" s="21">
        <f t="shared" si="92"/>
        <v>650277.25669857138</v>
      </c>
      <c r="BD250" s="21">
        <f t="shared" si="93"/>
        <v>1586.0420895087107</v>
      </c>
      <c r="BE250" s="21">
        <f t="shared" si="95"/>
        <v>6568.4571383694074</v>
      </c>
      <c r="BF250" s="22">
        <f t="shared" si="96"/>
        <v>16.020627166754654</v>
      </c>
    </row>
    <row r="251" spans="1:58" s="7" customFormat="1" x14ac:dyDescent="0.35">
      <c r="A251" s="18">
        <v>249</v>
      </c>
      <c r="B251" s="16" t="s">
        <v>528</v>
      </c>
      <c r="C251" s="16" t="s">
        <v>821</v>
      </c>
      <c r="D251" s="16" t="s">
        <v>530</v>
      </c>
      <c r="E251" s="16" t="s">
        <v>1759</v>
      </c>
      <c r="F251" s="18" t="s">
        <v>822</v>
      </c>
      <c r="G251" s="16" t="s">
        <v>823</v>
      </c>
      <c r="H251" s="25" t="s">
        <v>931</v>
      </c>
      <c r="I251" s="25" t="s">
        <v>56</v>
      </c>
      <c r="J251" s="18" t="s">
        <v>24</v>
      </c>
      <c r="K251" s="16" t="s">
        <v>100</v>
      </c>
      <c r="L251" s="16" t="s">
        <v>825</v>
      </c>
      <c r="M251" s="16" t="s">
        <v>113</v>
      </c>
      <c r="N251" s="34">
        <v>4610047717</v>
      </c>
      <c r="O251" s="16">
        <v>4900049374</v>
      </c>
      <c r="P251" s="26">
        <v>7</v>
      </c>
      <c r="Q251" s="2">
        <f t="shared" si="94"/>
        <v>3555966.9432000001</v>
      </c>
      <c r="R251" s="3">
        <v>507995.27760000003</v>
      </c>
      <c r="S251" s="2">
        <v>3590.3</v>
      </c>
      <c r="T251" s="2">
        <v>5983.83</v>
      </c>
      <c r="U251" s="1">
        <v>2289.5</v>
      </c>
      <c r="V251" s="1">
        <v>2410</v>
      </c>
      <c r="W251" s="16">
        <v>8643.33</v>
      </c>
      <c r="X251" s="16">
        <v>0</v>
      </c>
      <c r="Y251" s="16">
        <v>0</v>
      </c>
      <c r="Z251" s="16">
        <v>18</v>
      </c>
      <c r="AA251" s="16">
        <v>0</v>
      </c>
      <c r="AB251" s="16">
        <v>0</v>
      </c>
      <c r="AC251" s="26">
        <v>7</v>
      </c>
      <c r="AD251" s="2">
        <f t="shared" si="75"/>
        <v>0</v>
      </c>
      <c r="AE251" s="16">
        <f t="shared" si="76"/>
        <v>753962.58000000007</v>
      </c>
      <c r="AF251" s="27">
        <f t="shared" si="77"/>
        <v>0</v>
      </c>
      <c r="AG251" s="27">
        <f t="shared" si="78"/>
        <v>0</v>
      </c>
      <c r="AH251" s="28">
        <f t="shared" si="79"/>
        <v>0</v>
      </c>
      <c r="AI251" s="16">
        <f t="shared" si="80"/>
        <v>0</v>
      </c>
      <c r="AJ251" s="16">
        <f t="shared" si="81"/>
        <v>126</v>
      </c>
      <c r="AK251" s="16">
        <f t="shared" si="82"/>
        <v>0</v>
      </c>
      <c r="AL251" s="16">
        <f t="shared" si="83"/>
        <v>0</v>
      </c>
      <c r="AM251" s="16">
        <f t="shared" si="84"/>
        <v>0</v>
      </c>
      <c r="AN251" s="6">
        <f t="shared" si="85"/>
        <v>753962.58000000007</v>
      </c>
      <c r="AO251" s="2">
        <f t="shared" si="86"/>
        <v>4309929.5231999997</v>
      </c>
      <c r="AP251" s="12">
        <f t="shared" si="87"/>
        <v>2.7314286183697137E-3</v>
      </c>
      <c r="AQ251" s="2">
        <f t="shared" si="88"/>
        <v>129297.88569599998</v>
      </c>
      <c r="AR251" s="30">
        <f t="shared" si="97"/>
        <v>100000</v>
      </c>
      <c r="AS251" s="30">
        <v>0</v>
      </c>
      <c r="AT251" s="12">
        <v>3.0000000000000001E-3</v>
      </c>
      <c r="AU251" s="2">
        <f t="shared" si="89"/>
        <v>142011.27369</v>
      </c>
      <c r="AV251" s="2">
        <f t="shared" si="90"/>
        <v>4551940.7968899999</v>
      </c>
      <c r="AW251" s="2">
        <f t="shared" si="91"/>
        <v>11102.294626560975</v>
      </c>
      <c r="BC251" s="21">
        <f t="shared" si="92"/>
        <v>650277.25669857138</v>
      </c>
      <c r="BD251" s="21">
        <f t="shared" si="93"/>
        <v>1586.0420895087107</v>
      </c>
      <c r="BE251" s="21">
        <f t="shared" si="95"/>
        <v>6568.4571383694074</v>
      </c>
      <c r="BF251" s="22">
        <f t="shared" si="96"/>
        <v>16.020627166754654</v>
      </c>
    </row>
    <row r="252" spans="1:58" s="7" customFormat="1" x14ac:dyDescent="0.35">
      <c r="A252" s="18">
        <v>250</v>
      </c>
      <c r="B252" s="16" t="s">
        <v>528</v>
      </c>
      <c r="C252" s="16" t="s">
        <v>821</v>
      </c>
      <c r="D252" s="16" t="s">
        <v>530</v>
      </c>
      <c r="E252" s="16" t="s">
        <v>1759</v>
      </c>
      <c r="F252" s="18" t="s">
        <v>822</v>
      </c>
      <c r="G252" s="16" t="s">
        <v>823</v>
      </c>
      <c r="H252" s="25" t="s">
        <v>932</v>
      </c>
      <c r="I252" s="25" t="s">
        <v>933</v>
      </c>
      <c r="J252" s="18" t="s">
        <v>23</v>
      </c>
      <c r="K252" s="16" t="s">
        <v>14</v>
      </c>
      <c r="L252" s="16" t="s">
        <v>825</v>
      </c>
      <c r="M252" s="16" t="s">
        <v>113</v>
      </c>
      <c r="N252" s="34">
        <v>4610047717</v>
      </c>
      <c r="O252" s="16">
        <v>4900049374</v>
      </c>
      <c r="P252" s="26">
        <v>7</v>
      </c>
      <c r="Q252" s="2">
        <f t="shared" si="94"/>
        <v>3555462.9432000001</v>
      </c>
      <c r="R252" s="3">
        <v>507923.27760000003</v>
      </c>
      <c r="S252" s="2">
        <v>3590.3</v>
      </c>
      <c r="T252" s="2">
        <v>5983.83</v>
      </c>
      <c r="U252" s="1">
        <v>2289.5</v>
      </c>
      <c r="V252" s="1">
        <v>2410</v>
      </c>
      <c r="W252" s="16">
        <v>8643.33</v>
      </c>
      <c r="X252" s="16">
        <v>0</v>
      </c>
      <c r="Y252" s="16">
        <v>0</v>
      </c>
      <c r="Z252" s="16">
        <v>18</v>
      </c>
      <c r="AA252" s="16">
        <v>0</v>
      </c>
      <c r="AB252" s="16">
        <v>0</v>
      </c>
      <c r="AC252" s="26">
        <v>7</v>
      </c>
      <c r="AD252" s="2">
        <f t="shared" si="75"/>
        <v>0</v>
      </c>
      <c r="AE252" s="16">
        <f t="shared" si="76"/>
        <v>753962.58000000007</v>
      </c>
      <c r="AF252" s="27">
        <f t="shared" si="77"/>
        <v>0</v>
      </c>
      <c r="AG252" s="27">
        <f t="shared" si="78"/>
        <v>0</v>
      </c>
      <c r="AH252" s="28">
        <f t="shared" si="79"/>
        <v>0</v>
      </c>
      <c r="AI252" s="16">
        <f t="shared" si="80"/>
        <v>0</v>
      </c>
      <c r="AJ252" s="16">
        <f t="shared" si="81"/>
        <v>126</v>
      </c>
      <c r="AK252" s="16">
        <f t="shared" si="82"/>
        <v>0</v>
      </c>
      <c r="AL252" s="16">
        <f t="shared" si="83"/>
        <v>0</v>
      </c>
      <c r="AM252" s="16">
        <f t="shared" si="84"/>
        <v>0</v>
      </c>
      <c r="AN252" s="6">
        <f t="shared" si="85"/>
        <v>753962.58000000007</v>
      </c>
      <c r="AO252" s="2">
        <f t="shared" si="86"/>
        <v>4309425.5231999997</v>
      </c>
      <c r="AP252" s="12">
        <f t="shared" si="87"/>
        <v>2.7311092071087527E-3</v>
      </c>
      <c r="AQ252" s="2">
        <f t="shared" si="88"/>
        <v>129282.76569599999</v>
      </c>
      <c r="AR252" s="30">
        <f t="shared" si="97"/>
        <v>100000</v>
      </c>
      <c r="AS252" s="30">
        <v>0</v>
      </c>
      <c r="AT252" s="12">
        <v>3.0000000000000001E-3</v>
      </c>
      <c r="AU252" s="2">
        <f t="shared" si="89"/>
        <v>142011.27369</v>
      </c>
      <c r="AV252" s="2">
        <f t="shared" si="90"/>
        <v>4551436.7968899999</v>
      </c>
      <c r="AW252" s="2">
        <f t="shared" si="91"/>
        <v>11101.065358268292</v>
      </c>
      <c r="BC252" s="21">
        <f t="shared" si="92"/>
        <v>650205.25669857138</v>
      </c>
      <c r="BD252" s="21">
        <f t="shared" si="93"/>
        <v>1585.866479752613</v>
      </c>
      <c r="BE252" s="21">
        <f t="shared" si="95"/>
        <v>6567.7298656421353</v>
      </c>
      <c r="BF252" s="22">
        <f t="shared" si="96"/>
        <v>16.018853330834478</v>
      </c>
    </row>
    <row r="253" spans="1:58" s="7" customFormat="1" x14ac:dyDescent="0.35">
      <c r="A253" s="18">
        <v>251</v>
      </c>
      <c r="B253" s="16" t="s">
        <v>528</v>
      </c>
      <c r="C253" s="16" t="s">
        <v>821</v>
      </c>
      <c r="D253" s="16" t="s">
        <v>530</v>
      </c>
      <c r="E253" s="16" t="s">
        <v>1759</v>
      </c>
      <c r="F253" s="18" t="s">
        <v>822</v>
      </c>
      <c r="G253" s="16" t="s">
        <v>823</v>
      </c>
      <c r="H253" s="25" t="s">
        <v>35</v>
      </c>
      <c r="I253" s="25" t="s">
        <v>35</v>
      </c>
      <c r="J253" s="18" t="s">
        <v>24</v>
      </c>
      <c r="K253" s="16" t="s">
        <v>100</v>
      </c>
      <c r="L253" s="16" t="s">
        <v>825</v>
      </c>
      <c r="M253" s="16" t="s">
        <v>113</v>
      </c>
      <c r="N253" s="34">
        <v>4610047717</v>
      </c>
      <c r="O253" s="16">
        <v>4900049374</v>
      </c>
      <c r="P253" s="26">
        <v>7</v>
      </c>
      <c r="Q253" s="2">
        <f t="shared" si="94"/>
        <v>3555966.9432000001</v>
      </c>
      <c r="R253" s="3">
        <v>507995.27760000003</v>
      </c>
      <c r="S253" s="2">
        <v>3590.3</v>
      </c>
      <c r="T253" s="2">
        <v>5983.83</v>
      </c>
      <c r="U253" s="1">
        <v>2289.5</v>
      </c>
      <c r="V253" s="1">
        <v>2410</v>
      </c>
      <c r="W253" s="16">
        <v>8643.33</v>
      </c>
      <c r="X253" s="16">
        <v>0</v>
      </c>
      <c r="Y253" s="16">
        <v>0</v>
      </c>
      <c r="Z253" s="16">
        <v>18</v>
      </c>
      <c r="AA253" s="16">
        <v>0</v>
      </c>
      <c r="AB253" s="16">
        <v>0</v>
      </c>
      <c r="AC253" s="26">
        <v>7</v>
      </c>
      <c r="AD253" s="2">
        <f t="shared" si="75"/>
        <v>0</v>
      </c>
      <c r="AE253" s="16">
        <f t="shared" si="76"/>
        <v>753962.58000000007</v>
      </c>
      <c r="AF253" s="27">
        <f t="shared" si="77"/>
        <v>0</v>
      </c>
      <c r="AG253" s="27">
        <f t="shared" si="78"/>
        <v>0</v>
      </c>
      <c r="AH253" s="28">
        <f t="shared" si="79"/>
        <v>0</v>
      </c>
      <c r="AI253" s="16">
        <f t="shared" si="80"/>
        <v>0</v>
      </c>
      <c r="AJ253" s="16">
        <f t="shared" si="81"/>
        <v>126</v>
      </c>
      <c r="AK253" s="16">
        <f t="shared" si="82"/>
        <v>0</v>
      </c>
      <c r="AL253" s="16">
        <f t="shared" si="83"/>
        <v>0</v>
      </c>
      <c r="AM253" s="16">
        <f t="shared" si="84"/>
        <v>0</v>
      </c>
      <c r="AN253" s="6">
        <f t="shared" si="85"/>
        <v>753962.58000000007</v>
      </c>
      <c r="AO253" s="2">
        <f t="shared" si="86"/>
        <v>4309929.5231999997</v>
      </c>
      <c r="AP253" s="12">
        <f t="shared" si="87"/>
        <v>2.7314286183697137E-3</v>
      </c>
      <c r="AQ253" s="2">
        <f t="shared" si="88"/>
        <v>129297.88569599998</v>
      </c>
      <c r="AR253" s="30">
        <f t="shared" si="97"/>
        <v>100000</v>
      </c>
      <c r="AS253" s="30">
        <v>0</v>
      </c>
      <c r="AT253" s="12">
        <v>3.0000000000000001E-3</v>
      </c>
      <c r="AU253" s="2">
        <f t="shared" si="89"/>
        <v>142011.27369</v>
      </c>
      <c r="AV253" s="2">
        <f t="shared" si="90"/>
        <v>4551940.7968899999</v>
      </c>
      <c r="AW253" s="2">
        <f t="shared" si="91"/>
        <v>11102.294626560975</v>
      </c>
      <c r="BC253" s="21">
        <f t="shared" si="92"/>
        <v>650277.25669857138</v>
      </c>
      <c r="BD253" s="21">
        <f t="shared" si="93"/>
        <v>1586.0420895087107</v>
      </c>
      <c r="BE253" s="21">
        <f t="shared" si="95"/>
        <v>6568.4571383694074</v>
      </c>
      <c r="BF253" s="22">
        <f t="shared" si="96"/>
        <v>16.020627166754654</v>
      </c>
    </row>
    <row r="254" spans="1:58" s="7" customFormat="1" x14ac:dyDescent="0.35">
      <c r="A254" s="18">
        <v>252</v>
      </c>
      <c r="B254" s="16" t="s">
        <v>528</v>
      </c>
      <c r="C254" s="16" t="s">
        <v>821</v>
      </c>
      <c r="D254" s="16" t="s">
        <v>530</v>
      </c>
      <c r="E254" s="16" t="s">
        <v>1759</v>
      </c>
      <c r="F254" s="18" t="s">
        <v>822</v>
      </c>
      <c r="G254" s="16" t="s">
        <v>823</v>
      </c>
      <c r="H254" s="25" t="s">
        <v>935</v>
      </c>
      <c r="I254" s="25" t="s">
        <v>54</v>
      </c>
      <c r="J254" s="18" t="s">
        <v>24</v>
      </c>
      <c r="K254" s="16" t="s">
        <v>15</v>
      </c>
      <c r="L254" s="16" t="s">
        <v>825</v>
      </c>
      <c r="M254" s="16" t="s">
        <v>113</v>
      </c>
      <c r="N254" s="34">
        <v>4610047717</v>
      </c>
      <c r="O254" s="16">
        <v>4900049374</v>
      </c>
      <c r="P254" s="26">
        <v>7</v>
      </c>
      <c r="Q254" s="2">
        <f t="shared" si="94"/>
        <v>3555490.9432000001</v>
      </c>
      <c r="R254" s="3">
        <v>507927.27760000003</v>
      </c>
      <c r="S254" s="2">
        <v>3590.3</v>
      </c>
      <c r="T254" s="2">
        <v>5983.83</v>
      </c>
      <c r="U254" s="1">
        <v>2289.5</v>
      </c>
      <c r="V254" s="1">
        <v>2410</v>
      </c>
      <c r="W254" s="16">
        <v>8643.33</v>
      </c>
      <c r="X254" s="16">
        <v>0</v>
      </c>
      <c r="Y254" s="16">
        <v>0</v>
      </c>
      <c r="Z254" s="16">
        <v>18</v>
      </c>
      <c r="AA254" s="16">
        <v>0</v>
      </c>
      <c r="AB254" s="16">
        <v>0</v>
      </c>
      <c r="AC254" s="26">
        <v>7</v>
      </c>
      <c r="AD254" s="2">
        <f t="shared" si="75"/>
        <v>0</v>
      </c>
      <c r="AE254" s="16">
        <f t="shared" si="76"/>
        <v>753962.58000000007</v>
      </c>
      <c r="AF254" s="27">
        <f t="shared" si="77"/>
        <v>0</v>
      </c>
      <c r="AG254" s="27">
        <f t="shared" si="78"/>
        <v>0</v>
      </c>
      <c r="AH254" s="28">
        <f t="shared" si="79"/>
        <v>0</v>
      </c>
      <c r="AI254" s="16">
        <f t="shared" si="80"/>
        <v>0</v>
      </c>
      <c r="AJ254" s="16">
        <f t="shared" si="81"/>
        <v>126</v>
      </c>
      <c r="AK254" s="16">
        <f t="shared" si="82"/>
        <v>0</v>
      </c>
      <c r="AL254" s="16">
        <f t="shared" si="83"/>
        <v>0</v>
      </c>
      <c r="AM254" s="16">
        <f t="shared" si="84"/>
        <v>0</v>
      </c>
      <c r="AN254" s="6">
        <f t="shared" si="85"/>
        <v>753962.58000000007</v>
      </c>
      <c r="AO254" s="2">
        <f t="shared" si="86"/>
        <v>4309453.5231999997</v>
      </c>
      <c r="AP254" s="12">
        <f t="shared" si="87"/>
        <v>2.7311269521788062E-3</v>
      </c>
      <c r="AQ254" s="2">
        <f t="shared" si="88"/>
        <v>129283.60569599998</v>
      </c>
      <c r="AR254" s="30">
        <f t="shared" si="97"/>
        <v>100000</v>
      </c>
      <c r="AS254" s="30">
        <v>0</v>
      </c>
      <c r="AT254" s="12">
        <v>3.0000000000000001E-3</v>
      </c>
      <c r="AU254" s="2">
        <f t="shared" si="89"/>
        <v>142011.27369</v>
      </c>
      <c r="AV254" s="2">
        <f t="shared" si="90"/>
        <v>4551464.7968899999</v>
      </c>
      <c r="AW254" s="2">
        <f t="shared" si="91"/>
        <v>11101.133650951218</v>
      </c>
      <c r="BC254" s="21">
        <f t="shared" si="92"/>
        <v>650209.25669857138</v>
      </c>
      <c r="BD254" s="21">
        <f t="shared" si="93"/>
        <v>1585.876235850174</v>
      </c>
      <c r="BE254" s="21">
        <f t="shared" si="95"/>
        <v>6567.7702696825399</v>
      </c>
      <c r="BF254" s="22">
        <f t="shared" si="96"/>
        <v>16.018951877274485</v>
      </c>
    </row>
    <row r="255" spans="1:58" s="7" customFormat="1" x14ac:dyDescent="0.35">
      <c r="A255" s="18">
        <v>253</v>
      </c>
      <c r="B255" s="16" t="s">
        <v>528</v>
      </c>
      <c r="C255" s="16" t="s">
        <v>821</v>
      </c>
      <c r="D255" s="16" t="s">
        <v>530</v>
      </c>
      <c r="E255" s="16" t="s">
        <v>1759</v>
      </c>
      <c r="F255" s="18" t="s">
        <v>822</v>
      </c>
      <c r="G255" s="16" t="s">
        <v>833</v>
      </c>
      <c r="H255" s="25" t="s">
        <v>936</v>
      </c>
      <c r="I255" s="25" t="s">
        <v>56</v>
      </c>
      <c r="J255" s="18" t="s">
        <v>24</v>
      </c>
      <c r="K255" s="16" t="s">
        <v>16</v>
      </c>
      <c r="L255" s="16" t="s">
        <v>825</v>
      </c>
      <c r="M255" s="16" t="s">
        <v>113</v>
      </c>
      <c r="N255" s="34">
        <v>4610047717</v>
      </c>
      <c r="O255" s="16">
        <v>4900049374</v>
      </c>
      <c r="P255" s="26">
        <v>7</v>
      </c>
      <c r="Q255" s="2">
        <f t="shared" si="94"/>
        <v>3555504.9432000001</v>
      </c>
      <c r="R255" s="3">
        <v>507929.27760000003</v>
      </c>
      <c r="S255" s="2">
        <v>3590.3</v>
      </c>
      <c r="T255" s="2">
        <v>5983.83</v>
      </c>
      <c r="U255" s="1">
        <v>2289.5</v>
      </c>
      <c r="V255" s="1">
        <v>2410</v>
      </c>
      <c r="W255" s="16">
        <v>8643.33</v>
      </c>
      <c r="X255" s="16">
        <v>0</v>
      </c>
      <c r="Y255" s="16">
        <v>0</v>
      </c>
      <c r="Z255" s="16">
        <v>18</v>
      </c>
      <c r="AA255" s="16">
        <v>0</v>
      </c>
      <c r="AB255" s="16">
        <v>0</v>
      </c>
      <c r="AC255" s="26">
        <v>7</v>
      </c>
      <c r="AD255" s="2">
        <f t="shared" si="75"/>
        <v>0</v>
      </c>
      <c r="AE255" s="16">
        <f t="shared" si="76"/>
        <v>753962.58000000007</v>
      </c>
      <c r="AF255" s="27">
        <f t="shared" si="77"/>
        <v>0</v>
      </c>
      <c r="AG255" s="27">
        <f t="shared" si="78"/>
        <v>0</v>
      </c>
      <c r="AH255" s="28">
        <f t="shared" si="79"/>
        <v>0</v>
      </c>
      <c r="AI255" s="16">
        <f t="shared" si="80"/>
        <v>0</v>
      </c>
      <c r="AJ255" s="16">
        <f t="shared" si="81"/>
        <v>126</v>
      </c>
      <c r="AK255" s="16">
        <f t="shared" si="82"/>
        <v>0</v>
      </c>
      <c r="AL255" s="16">
        <f t="shared" si="83"/>
        <v>0</v>
      </c>
      <c r="AM255" s="16">
        <f t="shared" si="84"/>
        <v>0</v>
      </c>
      <c r="AN255" s="6">
        <f t="shared" si="85"/>
        <v>753962.58000000007</v>
      </c>
      <c r="AO255" s="2">
        <f t="shared" si="86"/>
        <v>4309467.5231999997</v>
      </c>
      <c r="AP255" s="12">
        <f t="shared" si="87"/>
        <v>2.7311358247138328E-3</v>
      </c>
      <c r="AQ255" s="2">
        <f t="shared" si="88"/>
        <v>129284.02569599998</v>
      </c>
      <c r="AR255" s="30">
        <f t="shared" si="97"/>
        <v>100000</v>
      </c>
      <c r="AS255" s="30">
        <v>0</v>
      </c>
      <c r="AT255" s="12">
        <v>3.0000000000000001E-3</v>
      </c>
      <c r="AU255" s="2">
        <f t="shared" si="89"/>
        <v>142011.27369</v>
      </c>
      <c r="AV255" s="2">
        <f t="shared" si="90"/>
        <v>4551478.7968899999</v>
      </c>
      <c r="AW255" s="2">
        <f t="shared" si="91"/>
        <v>11101.167797292683</v>
      </c>
      <c r="BC255" s="21">
        <f t="shared" si="92"/>
        <v>650211.25669857138</v>
      </c>
      <c r="BD255" s="21">
        <f t="shared" si="93"/>
        <v>1585.8811138989547</v>
      </c>
      <c r="BE255" s="21">
        <f t="shared" si="95"/>
        <v>6567.7904717027413</v>
      </c>
      <c r="BF255" s="22">
        <f t="shared" si="96"/>
        <v>16.019001150494493</v>
      </c>
    </row>
    <row r="256" spans="1:58" s="7" customFormat="1" x14ac:dyDescent="0.35">
      <c r="A256" s="18">
        <v>254</v>
      </c>
      <c r="B256" s="16" t="s">
        <v>528</v>
      </c>
      <c r="C256" s="16" t="s">
        <v>821</v>
      </c>
      <c r="D256" s="16" t="s">
        <v>530</v>
      </c>
      <c r="E256" s="16" t="s">
        <v>1759</v>
      </c>
      <c r="F256" s="18" t="s">
        <v>822</v>
      </c>
      <c r="G256" s="16" t="s">
        <v>823</v>
      </c>
      <c r="H256" s="25" t="s">
        <v>937</v>
      </c>
      <c r="I256" s="25" t="s">
        <v>938</v>
      </c>
      <c r="J256" s="18" t="s">
        <v>24</v>
      </c>
      <c r="K256" s="16" t="s">
        <v>100</v>
      </c>
      <c r="L256" s="16" t="s">
        <v>825</v>
      </c>
      <c r="M256" s="16" t="s">
        <v>113</v>
      </c>
      <c r="N256" s="34">
        <v>4610047717</v>
      </c>
      <c r="O256" s="16">
        <v>4900049374</v>
      </c>
      <c r="P256" s="26">
        <v>7</v>
      </c>
      <c r="Q256" s="2">
        <f t="shared" si="94"/>
        <v>3555966.9432000001</v>
      </c>
      <c r="R256" s="3">
        <v>507995.27760000003</v>
      </c>
      <c r="S256" s="2">
        <v>3590.3</v>
      </c>
      <c r="T256" s="2">
        <v>5983.83</v>
      </c>
      <c r="U256" s="1">
        <v>2289.5</v>
      </c>
      <c r="V256" s="1">
        <v>2410</v>
      </c>
      <c r="W256" s="16">
        <v>8643.33</v>
      </c>
      <c r="X256" s="16">
        <v>0</v>
      </c>
      <c r="Y256" s="16">
        <v>0</v>
      </c>
      <c r="Z256" s="16">
        <v>18</v>
      </c>
      <c r="AA256" s="16">
        <v>0</v>
      </c>
      <c r="AB256" s="16">
        <v>0</v>
      </c>
      <c r="AC256" s="26">
        <v>7</v>
      </c>
      <c r="AD256" s="2">
        <f t="shared" si="75"/>
        <v>0</v>
      </c>
      <c r="AE256" s="16">
        <f t="shared" si="76"/>
        <v>753962.58000000007</v>
      </c>
      <c r="AF256" s="27">
        <f t="shared" si="77"/>
        <v>0</v>
      </c>
      <c r="AG256" s="27">
        <f t="shared" si="78"/>
        <v>0</v>
      </c>
      <c r="AH256" s="28">
        <f t="shared" si="79"/>
        <v>0</v>
      </c>
      <c r="AI256" s="16">
        <f t="shared" si="80"/>
        <v>0</v>
      </c>
      <c r="AJ256" s="16">
        <f t="shared" si="81"/>
        <v>126</v>
      </c>
      <c r="AK256" s="16">
        <f t="shared" si="82"/>
        <v>0</v>
      </c>
      <c r="AL256" s="16">
        <f t="shared" si="83"/>
        <v>0</v>
      </c>
      <c r="AM256" s="16">
        <f t="shared" si="84"/>
        <v>0</v>
      </c>
      <c r="AN256" s="6">
        <f t="shared" si="85"/>
        <v>753962.58000000007</v>
      </c>
      <c r="AO256" s="2">
        <f t="shared" si="86"/>
        <v>4309929.5231999997</v>
      </c>
      <c r="AP256" s="12">
        <f t="shared" si="87"/>
        <v>2.7314286183697137E-3</v>
      </c>
      <c r="AQ256" s="2">
        <f t="shared" si="88"/>
        <v>129297.88569599998</v>
      </c>
      <c r="AR256" s="30">
        <f t="shared" si="97"/>
        <v>100000</v>
      </c>
      <c r="AS256" s="30">
        <v>0</v>
      </c>
      <c r="AT256" s="12">
        <v>3.0000000000000001E-3</v>
      </c>
      <c r="AU256" s="2">
        <f t="shared" si="89"/>
        <v>142011.27369</v>
      </c>
      <c r="AV256" s="2">
        <f t="shared" si="90"/>
        <v>4551940.7968899999</v>
      </c>
      <c r="AW256" s="2">
        <f t="shared" si="91"/>
        <v>11102.294626560975</v>
      </c>
      <c r="BC256" s="21">
        <f t="shared" si="92"/>
        <v>650277.25669857138</v>
      </c>
      <c r="BD256" s="21">
        <f t="shared" si="93"/>
        <v>1586.0420895087107</v>
      </c>
      <c r="BE256" s="21">
        <f t="shared" si="95"/>
        <v>6568.4571383694074</v>
      </c>
      <c r="BF256" s="22">
        <f t="shared" si="96"/>
        <v>16.020627166754654</v>
      </c>
    </row>
    <row r="257" spans="1:58" s="7" customFormat="1" x14ac:dyDescent="0.35">
      <c r="A257" s="18">
        <v>255</v>
      </c>
      <c r="B257" s="16" t="s">
        <v>528</v>
      </c>
      <c r="C257" s="16" t="s">
        <v>821</v>
      </c>
      <c r="D257" s="16" t="s">
        <v>530</v>
      </c>
      <c r="E257" s="16" t="s">
        <v>1759</v>
      </c>
      <c r="F257" s="18" t="s">
        <v>822</v>
      </c>
      <c r="G257" s="16" t="s">
        <v>833</v>
      </c>
      <c r="H257" s="25" t="s">
        <v>939</v>
      </c>
      <c r="I257" s="25" t="s">
        <v>940</v>
      </c>
      <c r="J257" s="18" t="s">
        <v>23</v>
      </c>
      <c r="K257" s="16" t="s">
        <v>872</v>
      </c>
      <c r="L257" s="16" t="s">
        <v>825</v>
      </c>
      <c r="M257" s="16" t="s">
        <v>113</v>
      </c>
      <c r="N257" s="34">
        <v>4610047717</v>
      </c>
      <c r="O257" s="16">
        <v>4900049374</v>
      </c>
      <c r="P257" s="26">
        <v>7</v>
      </c>
      <c r="Q257" s="2">
        <f t="shared" si="94"/>
        <v>3555595.9432000001</v>
      </c>
      <c r="R257" s="2">
        <v>507942.27760000003</v>
      </c>
      <c r="S257" s="2">
        <v>3590.3</v>
      </c>
      <c r="T257" s="2">
        <v>5983.83</v>
      </c>
      <c r="U257" s="1">
        <v>2289.5</v>
      </c>
      <c r="V257" s="1">
        <v>2410</v>
      </c>
      <c r="W257" s="16">
        <v>8643.33</v>
      </c>
      <c r="X257" s="16">
        <v>0</v>
      </c>
      <c r="Y257" s="16">
        <v>0</v>
      </c>
      <c r="Z257" s="16">
        <v>18</v>
      </c>
      <c r="AA257" s="16">
        <v>18</v>
      </c>
      <c r="AB257" s="16">
        <v>0</v>
      </c>
      <c r="AC257" s="26">
        <v>7</v>
      </c>
      <c r="AD257" s="2">
        <f t="shared" si="75"/>
        <v>0</v>
      </c>
      <c r="AE257" s="16">
        <f t="shared" si="76"/>
        <v>753962.58000000007</v>
      </c>
      <c r="AF257" s="27">
        <f t="shared" si="77"/>
        <v>0</v>
      </c>
      <c r="AG257" s="27">
        <f t="shared" si="78"/>
        <v>303660</v>
      </c>
      <c r="AH257" s="28">
        <f t="shared" si="79"/>
        <v>0</v>
      </c>
      <c r="AI257" s="16">
        <f t="shared" si="80"/>
        <v>0</v>
      </c>
      <c r="AJ257" s="16">
        <f t="shared" si="81"/>
        <v>126</v>
      </c>
      <c r="AK257" s="16">
        <f t="shared" si="82"/>
        <v>0</v>
      </c>
      <c r="AL257" s="16">
        <f t="shared" si="83"/>
        <v>126</v>
      </c>
      <c r="AM257" s="16">
        <f t="shared" si="84"/>
        <v>0</v>
      </c>
      <c r="AN257" s="6">
        <f t="shared" si="85"/>
        <v>1057622.58</v>
      </c>
      <c r="AO257" s="2">
        <f t="shared" si="86"/>
        <v>4613218.5231999997</v>
      </c>
      <c r="AP257" s="12">
        <f t="shared" si="87"/>
        <v>2.9236387809205068E-3</v>
      </c>
      <c r="AQ257" s="2">
        <f t="shared" si="88"/>
        <v>138396.555696</v>
      </c>
      <c r="AR257" s="30">
        <f t="shared" si="97"/>
        <v>100000</v>
      </c>
      <c r="AS257" s="30">
        <v>0</v>
      </c>
      <c r="AT257" s="12">
        <v>3.0000000000000001E-3</v>
      </c>
      <c r="AU257" s="2">
        <f t="shared" si="89"/>
        <v>142011.27369</v>
      </c>
      <c r="AV257" s="2">
        <f t="shared" si="90"/>
        <v>4855229.7968899999</v>
      </c>
      <c r="AW257" s="2">
        <f t="shared" si="91"/>
        <v>11842.023894853659</v>
      </c>
      <c r="BC257" s="21">
        <f t="shared" si="92"/>
        <v>693604.25669857138</v>
      </c>
      <c r="BD257" s="21">
        <f t="shared" si="93"/>
        <v>1691.7176992648085</v>
      </c>
      <c r="BE257" s="21">
        <f t="shared" si="95"/>
        <v>7006.103603015873</v>
      </c>
      <c r="BF257" s="22">
        <f t="shared" si="96"/>
        <v>17.088057568331397</v>
      </c>
    </row>
    <row r="258" spans="1:58" s="7" customFormat="1" x14ac:dyDescent="0.35">
      <c r="A258" s="18">
        <v>256</v>
      </c>
      <c r="B258" s="16" t="s">
        <v>528</v>
      </c>
      <c r="C258" s="16" t="s">
        <v>821</v>
      </c>
      <c r="D258" s="16" t="s">
        <v>530</v>
      </c>
      <c r="E258" s="16" t="s">
        <v>1759</v>
      </c>
      <c r="F258" s="18" t="s">
        <v>822</v>
      </c>
      <c r="G258" s="16" t="s">
        <v>833</v>
      </c>
      <c r="H258" s="25" t="s">
        <v>941</v>
      </c>
      <c r="I258" s="25" t="s">
        <v>942</v>
      </c>
      <c r="J258" s="18" t="s">
        <v>24</v>
      </c>
      <c r="K258" s="16" t="s">
        <v>836</v>
      </c>
      <c r="L258" s="16" t="s">
        <v>825</v>
      </c>
      <c r="M258" s="16" t="s">
        <v>113</v>
      </c>
      <c r="N258" s="34">
        <v>4610047717</v>
      </c>
      <c r="O258" s="16">
        <v>4900049374</v>
      </c>
      <c r="P258" s="26">
        <v>7</v>
      </c>
      <c r="Q258" s="2">
        <f t="shared" si="94"/>
        <v>3555602.9432000001</v>
      </c>
      <c r="R258" s="3">
        <v>507943.27760000003</v>
      </c>
      <c r="S258" s="2">
        <v>3590.3</v>
      </c>
      <c r="T258" s="2">
        <v>5983.83</v>
      </c>
      <c r="U258" s="1">
        <v>2289.5</v>
      </c>
      <c r="V258" s="1">
        <v>2410</v>
      </c>
      <c r="W258" s="16">
        <v>8643.33</v>
      </c>
      <c r="X258" s="16">
        <v>0</v>
      </c>
      <c r="Y258" s="16">
        <v>0</v>
      </c>
      <c r="Z258" s="16">
        <v>18</v>
      </c>
      <c r="AA258" s="16">
        <v>18</v>
      </c>
      <c r="AB258" s="16">
        <v>0</v>
      </c>
      <c r="AC258" s="26">
        <v>7</v>
      </c>
      <c r="AD258" s="2">
        <f t="shared" si="75"/>
        <v>0</v>
      </c>
      <c r="AE258" s="16">
        <f t="shared" si="76"/>
        <v>753962.58000000007</v>
      </c>
      <c r="AF258" s="27">
        <f t="shared" si="77"/>
        <v>0</v>
      </c>
      <c r="AG258" s="27">
        <f t="shared" si="78"/>
        <v>303660</v>
      </c>
      <c r="AH258" s="28">
        <f t="shared" si="79"/>
        <v>0</v>
      </c>
      <c r="AI258" s="16">
        <f t="shared" si="80"/>
        <v>0</v>
      </c>
      <c r="AJ258" s="16">
        <f t="shared" si="81"/>
        <v>126</v>
      </c>
      <c r="AK258" s="16">
        <f t="shared" si="82"/>
        <v>0</v>
      </c>
      <c r="AL258" s="16">
        <f t="shared" si="83"/>
        <v>126</v>
      </c>
      <c r="AM258" s="16">
        <f t="shared" si="84"/>
        <v>0</v>
      </c>
      <c r="AN258" s="6">
        <f t="shared" si="85"/>
        <v>1057622.58</v>
      </c>
      <c r="AO258" s="2">
        <f t="shared" si="86"/>
        <v>4613225.5231999997</v>
      </c>
      <c r="AP258" s="12">
        <f t="shared" si="87"/>
        <v>2.9236432171880198E-3</v>
      </c>
      <c r="AQ258" s="2">
        <f t="shared" si="88"/>
        <v>138396.76569599999</v>
      </c>
      <c r="AR258" s="30">
        <f t="shared" si="97"/>
        <v>100000</v>
      </c>
      <c r="AS258" s="30">
        <v>0</v>
      </c>
      <c r="AT258" s="12">
        <v>3.0000000000000001E-3</v>
      </c>
      <c r="AU258" s="2">
        <f t="shared" si="89"/>
        <v>142011.27369</v>
      </c>
      <c r="AV258" s="2">
        <f t="shared" si="90"/>
        <v>4855236.7968899999</v>
      </c>
      <c r="AW258" s="2">
        <f t="shared" si="91"/>
        <v>11842.04096802439</v>
      </c>
      <c r="BC258" s="21">
        <f t="shared" si="92"/>
        <v>693605.25669857138</v>
      </c>
      <c r="BD258" s="21">
        <f t="shared" si="93"/>
        <v>1691.7201382891985</v>
      </c>
      <c r="BE258" s="21">
        <f t="shared" si="95"/>
        <v>7006.1137040259737</v>
      </c>
      <c r="BF258" s="22">
        <f t="shared" si="96"/>
        <v>17.088082204941401</v>
      </c>
    </row>
    <row r="259" spans="1:58" s="7" customFormat="1" x14ac:dyDescent="0.35">
      <c r="A259" s="18">
        <v>257</v>
      </c>
      <c r="B259" s="16" t="s">
        <v>528</v>
      </c>
      <c r="C259" s="16" t="s">
        <v>821</v>
      </c>
      <c r="D259" s="16" t="s">
        <v>530</v>
      </c>
      <c r="E259" s="16" t="s">
        <v>1759</v>
      </c>
      <c r="F259" s="18" t="s">
        <v>822</v>
      </c>
      <c r="G259" s="16" t="s">
        <v>823</v>
      </c>
      <c r="H259" s="25" t="s">
        <v>943</v>
      </c>
      <c r="I259" s="25" t="s">
        <v>944</v>
      </c>
      <c r="J259" s="18" t="s">
        <v>24</v>
      </c>
      <c r="K259" s="16" t="s">
        <v>100</v>
      </c>
      <c r="L259" s="16" t="s">
        <v>825</v>
      </c>
      <c r="M259" s="16" t="s">
        <v>113</v>
      </c>
      <c r="N259" s="34">
        <v>4610047717</v>
      </c>
      <c r="O259" s="16">
        <v>4900049374</v>
      </c>
      <c r="P259" s="26">
        <v>7</v>
      </c>
      <c r="Q259" s="2">
        <f t="shared" si="94"/>
        <v>3555966.9432000001</v>
      </c>
      <c r="R259" s="3">
        <v>507995.27760000003</v>
      </c>
      <c r="S259" s="2">
        <v>3590.3</v>
      </c>
      <c r="T259" s="2">
        <v>5983.83</v>
      </c>
      <c r="U259" s="1">
        <v>2289.5</v>
      </c>
      <c r="V259" s="1">
        <v>2410</v>
      </c>
      <c r="W259" s="16">
        <v>8643.33</v>
      </c>
      <c r="X259" s="16">
        <v>0</v>
      </c>
      <c r="Y259" s="16">
        <v>0</v>
      </c>
      <c r="Z259" s="16">
        <v>18</v>
      </c>
      <c r="AA259" s="16">
        <v>0</v>
      </c>
      <c r="AB259" s="16">
        <v>0</v>
      </c>
      <c r="AC259" s="26">
        <v>7</v>
      </c>
      <c r="AD259" s="2">
        <f t="shared" ref="AD259:AD322" si="98">S259*X259*AC259</f>
        <v>0</v>
      </c>
      <c r="AE259" s="16">
        <f t="shared" ref="AE259:AE322" si="99">T259*Z259*AC259</f>
        <v>753962.58000000007</v>
      </c>
      <c r="AF259" s="27">
        <f t="shared" ref="AF259:AF322" si="100">U259*Y259*AC259</f>
        <v>0</v>
      </c>
      <c r="AG259" s="27">
        <f t="shared" ref="AG259:AG322" si="101">V259*AA259*AC259</f>
        <v>0</v>
      </c>
      <c r="AH259" s="28">
        <f t="shared" ref="AH259:AH322" si="102">W259*AB259*AC259</f>
        <v>0</v>
      </c>
      <c r="AI259" s="16">
        <f t="shared" ref="AI259:AI322" si="103">X259*AC259</f>
        <v>0</v>
      </c>
      <c r="AJ259" s="16">
        <f t="shared" ref="AJ259:AJ322" si="104">Z259*AC259</f>
        <v>126</v>
      </c>
      <c r="AK259" s="16">
        <f t="shared" ref="AK259:AK322" si="105">Y259*AC259</f>
        <v>0</v>
      </c>
      <c r="AL259" s="16">
        <f t="shared" ref="AL259:AL322" si="106">AA259*AC259</f>
        <v>0</v>
      </c>
      <c r="AM259" s="16">
        <f t="shared" ref="AM259:AM322" si="107">AB259*AC259</f>
        <v>0</v>
      </c>
      <c r="AN259" s="6">
        <f t="shared" ref="AN259:AN322" si="108">AD259+AE259+AF259+AG259+AH259</f>
        <v>753962.58000000007</v>
      </c>
      <c r="AO259" s="2">
        <f t="shared" ref="AO259:AO322" si="109">Q259+AN259</f>
        <v>4309929.5231999997</v>
      </c>
      <c r="AP259" s="12">
        <f t="shared" ref="AP259:AP322" si="110">(AO259*$AY$2)/$AZ$2</f>
        <v>2.7314286183697137E-3</v>
      </c>
      <c r="AQ259" s="2">
        <f t="shared" ref="AQ259:AQ322" si="111">AO259*$AY$2</f>
        <v>129297.88569599998</v>
      </c>
      <c r="AR259" s="30">
        <f t="shared" si="97"/>
        <v>100000</v>
      </c>
      <c r="AS259" s="30">
        <v>0</v>
      </c>
      <c r="AT259" s="12">
        <v>3.0000000000000001E-3</v>
      </c>
      <c r="AU259" s="2">
        <f t="shared" ref="AU259:AU322" si="112">AT259*$AZ$2</f>
        <v>142011.27369</v>
      </c>
      <c r="AV259" s="2">
        <f t="shared" ref="AV259:AV322" si="113">AO259+AR259+AS259+AU259</f>
        <v>4551940.7968899999</v>
      </c>
      <c r="AW259" s="2">
        <f t="shared" ref="AW259:AW322" si="114">AV259/$AX$2</f>
        <v>11102.294626560975</v>
      </c>
      <c r="BC259" s="21">
        <f t="shared" ref="BC259:BC322" si="115">AV259/7</f>
        <v>650277.25669857138</v>
      </c>
      <c r="BD259" s="21">
        <f t="shared" ref="BD259:BD322" si="116">AW259/7</f>
        <v>1586.0420895087107</v>
      </c>
      <c r="BE259" s="21">
        <f t="shared" si="95"/>
        <v>6568.4571383694074</v>
      </c>
      <c r="BF259" s="22">
        <f t="shared" si="96"/>
        <v>16.020627166754654</v>
      </c>
    </row>
    <row r="260" spans="1:58" s="7" customFormat="1" x14ac:dyDescent="0.35">
      <c r="A260" s="18">
        <v>258</v>
      </c>
      <c r="B260" s="16" t="s">
        <v>528</v>
      </c>
      <c r="C260" s="16" t="s">
        <v>821</v>
      </c>
      <c r="D260" s="16" t="s">
        <v>530</v>
      </c>
      <c r="E260" s="16" t="s">
        <v>1759</v>
      </c>
      <c r="F260" s="18" t="s">
        <v>822</v>
      </c>
      <c r="G260" s="16" t="s">
        <v>823</v>
      </c>
      <c r="H260" s="25" t="s">
        <v>70</v>
      </c>
      <c r="I260" s="25" t="s">
        <v>945</v>
      </c>
      <c r="J260" s="18" t="s">
        <v>24</v>
      </c>
      <c r="K260" s="16" t="s">
        <v>14</v>
      </c>
      <c r="L260" s="16" t="s">
        <v>825</v>
      </c>
      <c r="M260" s="16" t="s">
        <v>113</v>
      </c>
      <c r="N260" s="34">
        <v>4610047717</v>
      </c>
      <c r="O260" s="16">
        <v>4900049374</v>
      </c>
      <c r="P260" s="26">
        <v>7</v>
      </c>
      <c r="Q260" s="2">
        <f t="shared" ref="Q260:Q323" si="117">P260*R260</f>
        <v>3555462.9432000001</v>
      </c>
      <c r="R260" s="3">
        <v>507923.27760000003</v>
      </c>
      <c r="S260" s="2">
        <v>3590.3</v>
      </c>
      <c r="T260" s="2">
        <v>5983.83</v>
      </c>
      <c r="U260" s="1">
        <v>2289.5</v>
      </c>
      <c r="V260" s="1">
        <v>2410</v>
      </c>
      <c r="W260" s="16">
        <v>8643.33</v>
      </c>
      <c r="X260" s="16">
        <v>0</v>
      </c>
      <c r="Y260" s="16">
        <v>0</v>
      </c>
      <c r="Z260" s="16">
        <v>18</v>
      </c>
      <c r="AA260" s="16">
        <v>0</v>
      </c>
      <c r="AB260" s="16">
        <v>0</v>
      </c>
      <c r="AC260" s="26">
        <v>7</v>
      </c>
      <c r="AD260" s="2">
        <f t="shared" si="98"/>
        <v>0</v>
      </c>
      <c r="AE260" s="16">
        <f t="shared" si="99"/>
        <v>753962.58000000007</v>
      </c>
      <c r="AF260" s="27">
        <f t="shared" si="100"/>
        <v>0</v>
      </c>
      <c r="AG260" s="27">
        <f t="shared" si="101"/>
        <v>0</v>
      </c>
      <c r="AH260" s="28">
        <f t="shared" si="102"/>
        <v>0</v>
      </c>
      <c r="AI260" s="16">
        <f t="shared" si="103"/>
        <v>0</v>
      </c>
      <c r="AJ260" s="16">
        <f t="shared" si="104"/>
        <v>126</v>
      </c>
      <c r="AK260" s="16">
        <f t="shared" si="105"/>
        <v>0</v>
      </c>
      <c r="AL260" s="16">
        <f t="shared" si="106"/>
        <v>0</v>
      </c>
      <c r="AM260" s="16">
        <f t="shared" si="107"/>
        <v>0</v>
      </c>
      <c r="AN260" s="6">
        <f t="shared" si="108"/>
        <v>753962.58000000007</v>
      </c>
      <c r="AO260" s="2">
        <f t="shared" si="109"/>
        <v>4309425.5231999997</v>
      </c>
      <c r="AP260" s="12">
        <f t="shared" si="110"/>
        <v>2.7311092071087527E-3</v>
      </c>
      <c r="AQ260" s="2">
        <f t="shared" si="111"/>
        <v>129282.76569599999</v>
      </c>
      <c r="AR260" s="30">
        <f t="shared" si="97"/>
        <v>100000</v>
      </c>
      <c r="AS260" s="30">
        <v>0</v>
      </c>
      <c r="AT260" s="12">
        <v>3.0000000000000001E-3</v>
      </c>
      <c r="AU260" s="2">
        <f t="shared" si="112"/>
        <v>142011.27369</v>
      </c>
      <c r="AV260" s="2">
        <f t="shared" si="113"/>
        <v>4551436.7968899999</v>
      </c>
      <c r="AW260" s="2">
        <f t="shared" si="114"/>
        <v>11101.065358268292</v>
      </c>
      <c r="BC260" s="21">
        <f t="shared" si="115"/>
        <v>650205.25669857138</v>
      </c>
      <c r="BD260" s="21">
        <f t="shared" si="116"/>
        <v>1585.866479752613</v>
      </c>
      <c r="BE260" s="21">
        <f t="shared" ref="BE260:BE323" si="118">BC260*0.01/0.99</f>
        <v>6567.7298656421353</v>
      </c>
      <c r="BF260" s="22">
        <f t="shared" ref="BF260:BF323" si="119">BD260*0.01/0.99</f>
        <v>16.018853330834478</v>
      </c>
    </row>
    <row r="261" spans="1:58" s="7" customFormat="1" x14ac:dyDescent="0.35">
      <c r="A261" s="18">
        <v>259</v>
      </c>
      <c r="B261" s="16" t="s">
        <v>528</v>
      </c>
      <c r="C261" s="16" t="s">
        <v>821</v>
      </c>
      <c r="D261" s="16" t="s">
        <v>530</v>
      </c>
      <c r="E261" s="16" t="s">
        <v>1759</v>
      </c>
      <c r="F261" s="18" t="s">
        <v>822</v>
      </c>
      <c r="G261" s="16" t="s">
        <v>833</v>
      </c>
      <c r="H261" s="25" t="s">
        <v>52</v>
      </c>
      <c r="I261" s="25" t="s">
        <v>460</v>
      </c>
      <c r="J261" s="18" t="s">
        <v>24</v>
      </c>
      <c r="K261" s="16" t="s">
        <v>16</v>
      </c>
      <c r="L261" s="16" t="s">
        <v>825</v>
      </c>
      <c r="M261" s="16" t="s">
        <v>113</v>
      </c>
      <c r="N261" s="34">
        <v>4610047717</v>
      </c>
      <c r="O261" s="16">
        <v>4900049374</v>
      </c>
      <c r="P261" s="26">
        <v>7</v>
      </c>
      <c r="Q261" s="2">
        <f t="shared" si="117"/>
        <v>3555504.9432000001</v>
      </c>
      <c r="R261" s="3">
        <v>507929.27760000003</v>
      </c>
      <c r="S261" s="2">
        <v>3590.3</v>
      </c>
      <c r="T261" s="2">
        <v>5983.83</v>
      </c>
      <c r="U261" s="1">
        <v>2289.5</v>
      </c>
      <c r="V261" s="1">
        <v>2410</v>
      </c>
      <c r="W261" s="16">
        <v>8643.33</v>
      </c>
      <c r="X261" s="16">
        <v>0</v>
      </c>
      <c r="Y261" s="16">
        <v>0</v>
      </c>
      <c r="Z261" s="16">
        <v>18</v>
      </c>
      <c r="AA261" s="16">
        <v>0</v>
      </c>
      <c r="AB261" s="16">
        <v>0</v>
      </c>
      <c r="AC261" s="26">
        <v>7</v>
      </c>
      <c r="AD261" s="2">
        <f t="shared" si="98"/>
        <v>0</v>
      </c>
      <c r="AE261" s="16">
        <f t="shared" si="99"/>
        <v>753962.58000000007</v>
      </c>
      <c r="AF261" s="27">
        <f t="shared" si="100"/>
        <v>0</v>
      </c>
      <c r="AG261" s="27">
        <f t="shared" si="101"/>
        <v>0</v>
      </c>
      <c r="AH261" s="28">
        <f t="shared" si="102"/>
        <v>0</v>
      </c>
      <c r="AI261" s="16">
        <f t="shared" si="103"/>
        <v>0</v>
      </c>
      <c r="AJ261" s="16">
        <f t="shared" si="104"/>
        <v>126</v>
      </c>
      <c r="AK261" s="16">
        <f t="shared" si="105"/>
        <v>0</v>
      </c>
      <c r="AL261" s="16">
        <f t="shared" si="106"/>
        <v>0</v>
      </c>
      <c r="AM261" s="16">
        <f t="shared" si="107"/>
        <v>0</v>
      </c>
      <c r="AN261" s="6">
        <f t="shared" si="108"/>
        <v>753962.58000000007</v>
      </c>
      <c r="AO261" s="2">
        <f t="shared" si="109"/>
        <v>4309467.5231999997</v>
      </c>
      <c r="AP261" s="12">
        <f t="shared" si="110"/>
        <v>2.7311358247138328E-3</v>
      </c>
      <c r="AQ261" s="2">
        <f t="shared" si="111"/>
        <v>129284.02569599998</v>
      </c>
      <c r="AR261" s="30">
        <f t="shared" si="97"/>
        <v>100000</v>
      </c>
      <c r="AS261" s="30">
        <v>0</v>
      </c>
      <c r="AT261" s="12">
        <v>3.0000000000000001E-3</v>
      </c>
      <c r="AU261" s="2">
        <f t="shared" si="112"/>
        <v>142011.27369</v>
      </c>
      <c r="AV261" s="2">
        <f t="shared" si="113"/>
        <v>4551478.7968899999</v>
      </c>
      <c r="AW261" s="2">
        <f t="shared" si="114"/>
        <v>11101.167797292683</v>
      </c>
      <c r="BC261" s="21">
        <f t="shared" si="115"/>
        <v>650211.25669857138</v>
      </c>
      <c r="BD261" s="21">
        <f t="shared" si="116"/>
        <v>1585.8811138989547</v>
      </c>
      <c r="BE261" s="21">
        <f t="shared" si="118"/>
        <v>6567.7904717027413</v>
      </c>
      <c r="BF261" s="22">
        <f t="shared" si="119"/>
        <v>16.019001150494493</v>
      </c>
    </row>
    <row r="262" spans="1:58" s="7" customFormat="1" x14ac:dyDescent="0.35">
      <c r="A262" s="18">
        <v>260</v>
      </c>
      <c r="B262" s="16" t="s">
        <v>528</v>
      </c>
      <c r="C262" s="16" t="s">
        <v>821</v>
      </c>
      <c r="D262" s="16" t="s">
        <v>530</v>
      </c>
      <c r="E262" s="16" t="s">
        <v>1759</v>
      </c>
      <c r="F262" s="18" t="s">
        <v>822</v>
      </c>
      <c r="G262" s="16" t="s">
        <v>823</v>
      </c>
      <c r="H262" s="25" t="s">
        <v>52</v>
      </c>
      <c r="I262" s="25" t="s">
        <v>946</v>
      </c>
      <c r="J262" s="18" t="s">
        <v>24</v>
      </c>
      <c r="K262" s="16" t="s">
        <v>14</v>
      </c>
      <c r="L262" s="16" t="s">
        <v>825</v>
      </c>
      <c r="M262" s="16" t="s">
        <v>113</v>
      </c>
      <c r="N262" s="34">
        <v>4610047717</v>
      </c>
      <c r="O262" s="16">
        <v>4900049374</v>
      </c>
      <c r="P262" s="26">
        <v>7</v>
      </c>
      <c r="Q262" s="2">
        <f t="shared" si="117"/>
        <v>3555462.9432000001</v>
      </c>
      <c r="R262" s="3">
        <v>507923.27760000003</v>
      </c>
      <c r="S262" s="2">
        <v>3590.3</v>
      </c>
      <c r="T262" s="2">
        <v>5983.83</v>
      </c>
      <c r="U262" s="1">
        <v>2289.5</v>
      </c>
      <c r="V262" s="1">
        <v>2410</v>
      </c>
      <c r="W262" s="16">
        <v>8643.33</v>
      </c>
      <c r="X262" s="16">
        <v>0</v>
      </c>
      <c r="Y262" s="16">
        <v>0</v>
      </c>
      <c r="Z262" s="16">
        <v>18</v>
      </c>
      <c r="AA262" s="16">
        <v>0</v>
      </c>
      <c r="AB262" s="16">
        <v>0</v>
      </c>
      <c r="AC262" s="26">
        <v>7</v>
      </c>
      <c r="AD262" s="2">
        <f t="shared" si="98"/>
        <v>0</v>
      </c>
      <c r="AE262" s="16">
        <f t="shared" si="99"/>
        <v>753962.58000000007</v>
      </c>
      <c r="AF262" s="27">
        <f t="shared" si="100"/>
        <v>0</v>
      </c>
      <c r="AG262" s="27">
        <f t="shared" si="101"/>
        <v>0</v>
      </c>
      <c r="AH262" s="28">
        <f t="shared" si="102"/>
        <v>0</v>
      </c>
      <c r="AI262" s="16">
        <f t="shared" si="103"/>
        <v>0</v>
      </c>
      <c r="AJ262" s="16">
        <f t="shared" si="104"/>
        <v>126</v>
      </c>
      <c r="AK262" s="16">
        <f t="shared" si="105"/>
        <v>0</v>
      </c>
      <c r="AL262" s="16">
        <f t="shared" si="106"/>
        <v>0</v>
      </c>
      <c r="AM262" s="16">
        <f t="shared" si="107"/>
        <v>0</v>
      </c>
      <c r="AN262" s="6">
        <f t="shared" si="108"/>
        <v>753962.58000000007</v>
      </c>
      <c r="AO262" s="2">
        <f t="shared" si="109"/>
        <v>4309425.5231999997</v>
      </c>
      <c r="AP262" s="12">
        <f t="shared" si="110"/>
        <v>2.7311092071087527E-3</v>
      </c>
      <c r="AQ262" s="2">
        <f t="shared" si="111"/>
        <v>129282.76569599999</v>
      </c>
      <c r="AR262" s="30">
        <f t="shared" si="97"/>
        <v>100000</v>
      </c>
      <c r="AS262" s="30">
        <v>0</v>
      </c>
      <c r="AT262" s="12">
        <v>3.0000000000000001E-3</v>
      </c>
      <c r="AU262" s="2">
        <f t="shared" si="112"/>
        <v>142011.27369</v>
      </c>
      <c r="AV262" s="2">
        <f t="shared" si="113"/>
        <v>4551436.7968899999</v>
      </c>
      <c r="AW262" s="2">
        <f t="shared" si="114"/>
        <v>11101.065358268292</v>
      </c>
      <c r="BC262" s="21">
        <f t="shared" si="115"/>
        <v>650205.25669857138</v>
      </c>
      <c r="BD262" s="21">
        <f t="shared" si="116"/>
        <v>1585.866479752613</v>
      </c>
      <c r="BE262" s="21">
        <f t="shared" si="118"/>
        <v>6567.7298656421353</v>
      </c>
      <c r="BF262" s="22">
        <f t="shared" si="119"/>
        <v>16.018853330834478</v>
      </c>
    </row>
    <row r="263" spans="1:58" s="7" customFormat="1" x14ac:dyDescent="0.35">
      <c r="A263" s="18">
        <v>261</v>
      </c>
      <c r="B263" s="16" t="s">
        <v>528</v>
      </c>
      <c r="C263" s="16" t="s">
        <v>821</v>
      </c>
      <c r="D263" s="16" t="s">
        <v>530</v>
      </c>
      <c r="E263" s="16" t="s">
        <v>1759</v>
      </c>
      <c r="F263" s="18" t="s">
        <v>822</v>
      </c>
      <c r="G263" s="16" t="s">
        <v>833</v>
      </c>
      <c r="H263" s="25" t="s">
        <v>52</v>
      </c>
      <c r="I263" s="25" t="s">
        <v>947</v>
      </c>
      <c r="J263" s="18" t="s">
        <v>24</v>
      </c>
      <c r="K263" s="16" t="s">
        <v>16</v>
      </c>
      <c r="L263" s="16" t="s">
        <v>825</v>
      </c>
      <c r="M263" s="16" t="s">
        <v>113</v>
      </c>
      <c r="N263" s="34">
        <v>4610047717</v>
      </c>
      <c r="O263" s="16">
        <v>4900049374</v>
      </c>
      <c r="P263" s="26">
        <v>7</v>
      </c>
      <c r="Q263" s="2">
        <f t="shared" si="117"/>
        <v>3555504.9432000001</v>
      </c>
      <c r="R263" s="3">
        <v>507929.27760000003</v>
      </c>
      <c r="S263" s="2">
        <v>3590.3</v>
      </c>
      <c r="T263" s="2">
        <v>5983.83</v>
      </c>
      <c r="U263" s="1">
        <v>2289.5</v>
      </c>
      <c r="V263" s="1">
        <v>2410</v>
      </c>
      <c r="W263" s="16">
        <v>8643.33</v>
      </c>
      <c r="X263" s="16">
        <v>0</v>
      </c>
      <c r="Y263" s="16">
        <v>0</v>
      </c>
      <c r="Z263" s="16">
        <v>18</v>
      </c>
      <c r="AA263" s="16">
        <v>0</v>
      </c>
      <c r="AB263" s="16">
        <v>0</v>
      </c>
      <c r="AC263" s="26">
        <v>7</v>
      </c>
      <c r="AD263" s="2">
        <f t="shared" si="98"/>
        <v>0</v>
      </c>
      <c r="AE263" s="16">
        <f t="shared" si="99"/>
        <v>753962.58000000007</v>
      </c>
      <c r="AF263" s="27">
        <f t="shared" si="100"/>
        <v>0</v>
      </c>
      <c r="AG263" s="27">
        <f t="shared" si="101"/>
        <v>0</v>
      </c>
      <c r="AH263" s="28">
        <f t="shared" si="102"/>
        <v>0</v>
      </c>
      <c r="AI263" s="16">
        <f t="shared" si="103"/>
        <v>0</v>
      </c>
      <c r="AJ263" s="16">
        <f t="shared" si="104"/>
        <v>126</v>
      </c>
      <c r="AK263" s="16">
        <f t="shared" si="105"/>
        <v>0</v>
      </c>
      <c r="AL263" s="16">
        <f t="shared" si="106"/>
        <v>0</v>
      </c>
      <c r="AM263" s="16">
        <f t="shared" si="107"/>
        <v>0</v>
      </c>
      <c r="AN263" s="6">
        <f t="shared" si="108"/>
        <v>753962.58000000007</v>
      </c>
      <c r="AO263" s="2">
        <f t="shared" si="109"/>
        <v>4309467.5231999997</v>
      </c>
      <c r="AP263" s="12">
        <f t="shared" si="110"/>
        <v>2.7311358247138328E-3</v>
      </c>
      <c r="AQ263" s="2">
        <f t="shared" si="111"/>
        <v>129284.02569599998</v>
      </c>
      <c r="AR263" s="30">
        <f t="shared" si="97"/>
        <v>100000</v>
      </c>
      <c r="AS263" s="30">
        <v>0</v>
      </c>
      <c r="AT263" s="12">
        <v>3.0000000000000001E-3</v>
      </c>
      <c r="AU263" s="2">
        <f t="shared" si="112"/>
        <v>142011.27369</v>
      </c>
      <c r="AV263" s="2">
        <f t="shared" si="113"/>
        <v>4551478.7968899999</v>
      </c>
      <c r="AW263" s="2">
        <f t="shared" si="114"/>
        <v>11101.167797292683</v>
      </c>
      <c r="BC263" s="21">
        <f t="shared" si="115"/>
        <v>650211.25669857138</v>
      </c>
      <c r="BD263" s="21">
        <f t="shared" si="116"/>
        <v>1585.8811138989547</v>
      </c>
      <c r="BE263" s="21">
        <f t="shared" si="118"/>
        <v>6567.7904717027413</v>
      </c>
      <c r="BF263" s="22">
        <f t="shared" si="119"/>
        <v>16.019001150494493</v>
      </c>
    </row>
    <row r="264" spans="1:58" s="7" customFormat="1" x14ac:dyDescent="0.35">
      <c r="A264" s="18">
        <v>262</v>
      </c>
      <c r="B264" s="16" t="s">
        <v>528</v>
      </c>
      <c r="C264" s="16" t="s">
        <v>821</v>
      </c>
      <c r="D264" s="16" t="s">
        <v>530</v>
      </c>
      <c r="E264" s="16" t="s">
        <v>1759</v>
      </c>
      <c r="F264" s="18" t="s">
        <v>822</v>
      </c>
      <c r="G264" s="16" t="s">
        <v>823</v>
      </c>
      <c r="H264" s="25" t="s">
        <v>948</v>
      </c>
      <c r="I264" s="25" t="s">
        <v>676</v>
      </c>
      <c r="J264" s="18" t="s">
        <v>24</v>
      </c>
      <c r="K264" s="16" t="s">
        <v>17</v>
      </c>
      <c r="L264" s="16" t="s">
        <v>825</v>
      </c>
      <c r="M264" s="16" t="s">
        <v>113</v>
      </c>
      <c r="N264" s="34">
        <v>4610047717</v>
      </c>
      <c r="O264" s="16">
        <v>4900049374</v>
      </c>
      <c r="P264" s="26">
        <v>7</v>
      </c>
      <c r="Q264" s="2">
        <f t="shared" si="117"/>
        <v>3555539.9432000001</v>
      </c>
      <c r="R264" s="3">
        <v>507934.27760000003</v>
      </c>
      <c r="S264" s="2">
        <v>3590.3</v>
      </c>
      <c r="T264" s="2">
        <v>5983.83</v>
      </c>
      <c r="U264" s="1">
        <v>2289.5</v>
      </c>
      <c r="V264" s="1">
        <v>2410</v>
      </c>
      <c r="W264" s="16">
        <v>8643.33</v>
      </c>
      <c r="X264" s="16">
        <v>0</v>
      </c>
      <c r="Y264" s="16">
        <v>0</v>
      </c>
      <c r="Z264" s="16">
        <v>18</v>
      </c>
      <c r="AA264" s="16">
        <v>0</v>
      </c>
      <c r="AB264" s="16">
        <v>0</v>
      </c>
      <c r="AC264" s="26">
        <v>7</v>
      </c>
      <c r="AD264" s="2">
        <f t="shared" si="98"/>
        <v>0</v>
      </c>
      <c r="AE264" s="16">
        <f t="shared" si="99"/>
        <v>753962.58000000007</v>
      </c>
      <c r="AF264" s="27">
        <f t="shared" si="100"/>
        <v>0</v>
      </c>
      <c r="AG264" s="27">
        <f t="shared" si="101"/>
        <v>0</v>
      </c>
      <c r="AH264" s="28">
        <f t="shared" si="102"/>
        <v>0</v>
      </c>
      <c r="AI264" s="16">
        <f t="shared" si="103"/>
        <v>0</v>
      </c>
      <c r="AJ264" s="16">
        <f t="shared" si="104"/>
        <v>126</v>
      </c>
      <c r="AK264" s="16">
        <f t="shared" si="105"/>
        <v>0</v>
      </c>
      <c r="AL264" s="16">
        <f t="shared" si="106"/>
        <v>0</v>
      </c>
      <c r="AM264" s="16">
        <f t="shared" si="107"/>
        <v>0</v>
      </c>
      <c r="AN264" s="6">
        <f t="shared" si="108"/>
        <v>753962.58000000007</v>
      </c>
      <c r="AO264" s="2">
        <f t="shared" si="109"/>
        <v>4309502.5231999997</v>
      </c>
      <c r="AP264" s="12">
        <f t="shared" si="110"/>
        <v>2.7311580060513994E-3</v>
      </c>
      <c r="AQ264" s="2">
        <f t="shared" si="111"/>
        <v>129285.07569599999</v>
      </c>
      <c r="AR264" s="30">
        <f t="shared" si="97"/>
        <v>100000</v>
      </c>
      <c r="AS264" s="30">
        <v>0</v>
      </c>
      <c r="AT264" s="12">
        <v>3.0000000000000001E-3</v>
      </c>
      <c r="AU264" s="2">
        <f t="shared" si="112"/>
        <v>142011.27369</v>
      </c>
      <c r="AV264" s="2">
        <f t="shared" si="113"/>
        <v>4551513.7968899999</v>
      </c>
      <c r="AW264" s="2">
        <f t="shared" si="114"/>
        <v>11101.253163146341</v>
      </c>
      <c r="BC264" s="21">
        <f t="shared" si="115"/>
        <v>650216.25669857138</v>
      </c>
      <c r="BD264" s="21">
        <f t="shared" si="116"/>
        <v>1585.8933090209059</v>
      </c>
      <c r="BE264" s="21">
        <f t="shared" si="118"/>
        <v>6567.8409767532467</v>
      </c>
      <c r="BF264" s="22">
        <f t="shared" si="119"/>
        <v>16.019124333544504</v>
      </c>
    </row>
    <row r="265" spans="1:58" s="7" customFormat="1" x14ac:dyDescent="0.35">
      <c r="A265" s="18">
        <v>263</v>
      </c>
      <c r="B265" s="16" t="s">
        <v>528</v>
      </c>
      <c r="C265" s="16" t="s">
        <v>821</v>
      </c>
      <c r="D265" s="16" t="s">
        <v>530</v>
      </c>
      <c r="E265" s="16" t="s">
        <v>1759</v>
      </c>
      <c r="F265" s="18" t="s">
        <v>822</v>
      </c>
      <c r="G265" s="16" t="s">
        <v>823</v>
      </c>
      <c r="H265" s="25" t="s">
        <v>79</v>
      </c>
      <c r="I265" s="25" t="s">
        <v>905</v>
      </c>
      <c r="J265" s="18" t="s">
        <v>24</v>
      </c>
      <c r="K265" s="16" t="s">
        <v>14</v>
      </c>
      <c r="L265" s="16" t="s">
        <v>825</v>
      </c>
      <c r="M265" s="16" t="s">
        <v>113</v>
      </c>
      <c r="N265" s="34">
        <v>4610047717</v>
      </c>
      <c r="O265" s="16">
        <v>4900049374</v>
      </c>
      <c r="P265" s="26">
        <v>7</v>
      </c>
      <c r="Q265" s="2">
        <f t="shared" si="117"/>
        <v>3555462.9432000001</v>
      </c>
      <c r="R265" s="3">
        <v>507923.27760000003</v>
      </c>
      <c r="S265" s="2">
        <v>3590.3</v>
      </c>
      <c r="T265" s="2">
        <v>5983.83</v>
      </c>
      <c r="U265" s="1">
        <v>2289.5</v>
      </c>
      <c r="V265" s="1">
        <v>2410</v>
      </c>
      <c r="W265" s="16">
        <v>8643.33</v>
      </c>
      <c r="X265" s="16">
        <v>0</v>
      </c>
      <c r="Y265" s="16">
        <v>0</v>
      </c>
      <c r="Z265" s="16">
        <v>18</v>
      </c>
      <c r="AA265" s="16">
        <v>0</v>
      </c>
      <c r="AB265" s="16">
        <v>0</v>
      </c>
      <c r="AC265" s="26">
        <v>7</v>
      </c>
      <c r="AD265" s="2">
        <f t="shared" si="98"/>
        <v>0</v>
      </c>
      <c r="AE265" s="16">
        <f t="shared" si="99"/>
        <v>753962.58000000007</v>
      </c>
      <c r="AF265" s="27">
        <f t="shared" si="100"/>
        <v>0</v>
      </c>
      <c r="AG265" s="27">
        <f t="shared" si="101"/>
        <v>0</v>
      </c>
      <c r="AH265" s="28">
        <f t="shared" si="102"/>
        <v>0</v>
      </c>
      <c r="AI265" s="16">
        <f t="shared" si="103"/>
        <v>0</v>
      </c>
      <c r="AJ265" s="16">
        <f t="shared" si="104"/>
        <v>126</v>
      </c>
      <c r="AK265" s="16">
        <f t="shared" si="105"/>
        <v>0</v>
      </c>
      <c r="AL265" s="16">
        <f t="shared" si="106"/>
        <v>0</v>
      </c>
      <c r="AM265" s="16">
        <f t="shared" si="107"/>
        <v>0</v>
      </c>
      <c r="AN265" s="6">
        <f t="shared" si="108"/>
        <v>753962.58000000007</v>
      </c>
      <c r="AO265" s="2">
        <f t="shared" si="109"/>
        <v>4309425.5231999997</v>
      </c>
      <c r="AP265" s="12">
        <f t="shared" si="110"/>
        <v>2.7311092071087527E-3</v>
      </c>
      <c r="AQ265" s="2">
        <f t="shared" si="111"/>
        <v>129282.76569599999</v>
      </c>
      <c r="AR265" s="30">
        <f t="shared" si="97"/>
        <v>100000</v>
      </c>
      <c r="AS265" s="30">
        <v>0</v>
      </c>
      <c r="AT265" s="12">
        <v>3.0000000000000001E-3</v>
      </c>
      <c r="AU265" s="2">
        <f t="shared" si="112"/>
        <v>142011.27369</v>
      </c>
      <c r="AV265" s="2">
        <f t="shared" si="113"/>
        <v>4551436.7968899999</v>
      </c>
      <c r="AW265" s="2">
        <f t="shared" si="114"/>
        <v>11101.065358268292</v>
      </c>
      <c r="BC265" s="21">
        <f t="shared" si="115"/>
        <v>650205.25669857138</v>
      </c>
      <c r="BD265" s="21">
        <f t="shared" si="116"/>
        <v>1585.866479752613</v>
      </c>
      <c r="BE265" s="21">
        <f t="shared" si="118"/>
        <v>6567.7298656421353</v>
      </c>
      <c r="BF265" s="22">
        <f t="shared" si="119"/>
        <v>16.018853330834478</v>
      </c>
    </row>
    <row r="266" spans="1:58" s="7" customFormat="1" x14ac:dyDescent="0.35">
      <c r="A266" s="18">
        <v>264</v>
      </c>
      <c r="B266" s="16" t="s">
        <v>528</v>
      </c>
      <c r="C266" s="16" t="s">
        <v>821</v>
      </c>
      <c r="D266" s="16" t="s">
        <v>530</v>
      </c>
      <c r="E266" s="16" t="s">
        <v>1759</v>
      </c>
      <c r="F266" s="18" t="s">
        <v>822</v>
      </c>
      <c r="G266" s="16" t="s">
        <v>823</v>
      </c>
      <c r="H266" s="25" t="s">
        <v>949</v>
      </c>
      <c r="I266" s="25" t="s">
        <v>950</v>
      </c>
      <c r="J266" s="18" t="s">
        <v>24</v>
      </c>
      <c r="K266" s="16" t="s">
        <v>98</v>
      </c>
      <c r="L266" s="16" t="s">
        <v>825</v>
      </c>
      <c r="M266" s="16" t="s">
        <v>113</v>
      </c>
      <c r="N266" s="34">
        <v>4610047717</v>
      </c>
      <c r="O266" s="16">
        <v>4900049374</v>
      </c>
      <c r="P266" s="26">
        <v>7</v>
      </c>
      <c r="Q266" s="2">
        <f t="shared" si="117"/>
        <v>3555742.9432000001</v>
      </c>
      <c r="R266" s="3">
        <v>507963.27760000003</v>
      </c>
      <c r="S266" s="2">
        <v>3590.3</v>
      </c>
      <c r="T266" s="2">
        <v>5983.83</v>
      </c>
      <c r="U266" s="1">
        <v>2289.5</v>
      </c>
      <c r="V266" s="1">
        <v>2410</v>
      </c>
      <c r="W266" s="16">
        <v>8643.33</v>
      </c>
      <c r="X266" s="16">
        <v>0</v>
      </c>
      <c r="Y266" s="16">
        <v>0</v>
      </c>
      <c r="Z266" s="16">
        <v>18</v>
      </c>
      <c r="AA266" s="16">
        <v>18</v>
      </c>
      <c r="AB266" s="16">
        <v>0</v>
      </c>
      <c r="AC266" s="26">
        <v>7</v>
      </c>
      <c r="AD266" s="2">
        <f t="shared" si="98"/>
        <v>0</v>
      </c>
      <c r="AE266" s="16">
        <f t="shared" si="99"/>
        <v>753962.58000000007</v>
      </c>
      <c r="AF266" s="27">
        <f t="shared" si="100"/>
        <v>0</v>
      </c>
      <c r="AG266" s="27">
        <f t="shared" si="101"/>
        <v>303660</v>
      </c>
      <c r="AH266" s="28">
        <f t="shared" si="102"/>
        <v>0</v>
      </c>
      <c r="AI266" s="16">
        <f t="shared" si="103"/>
        <v>0</v>
      </c>
      <c r="AJ266" s="16">
        <f t="shared" si="104"/>
        <v>126</v>
      </c>
      <c r="AK266" s="16">
        <f t="shared" si="105"/>
        <v>0</v>
      </c>
      <c r="AL266" s="16">
        <f t="shared" si="106"/>
        <v>126</v>
      </c>
      <c r="AM266" s="16">
        <f t="shared" si="107"/>
        <v>0</v>
      </c>
      <c r="AN266" s="6">
        <f t="shared" si="108"/>
        <v>1057622.58</v>
      </c>
      <c r="AO266" s="2">
        <f t="shared" si="109"/>
        <v>4613365.5231999997</v>
      </c>
      <c r="AP266" s="12">
        <f t="shared" si="110"/>
        <v>2.9237319425382872E-3</v>
      </c>
      <c r="AQ266" s="2">
        <f t="shared" si="111"/>
        <v>138400.965696</v>
      </c>
      <c r="AR266" s="30">
        <f t="shared" si="97"/>
        <v>100000</v>
      </c>
      <c r="AS266" s="30">
        <v>0</v>
      </c>
      <c r="AT266" s="12">
        <v>3.0000000000000001E-3</v>
      </c>
      <c r="AU266" s="2">
        <f t="shared" si="112"/>
        <v>142011.27369</v>
      </c>
      <c r="AV266" s="2">
        <f t="shared" si="113"/>
        <v>4855376.7968899999</v>
      </c>
      <c r="AW266" s="2">
        <f t="shared" si="114"/>
        <v>11842.382431439024</v>
      </c>
      <c r="BC266" s="21">
        <f t="shared" si="115"/>
        <v>693625.25669857138</v>
      </c>
      <c r="BD266" s="21">
        <f t="shared" si="116"/>
        <v>1691.7689187770034</v>
      </c>
      <c r="BE266" s="21">
        <f t="shared" si="118"/>
        <v>7006.315724227994</v>
      </c>
      <c r="BF266" s="22">
        <f t="shared" si="119"/>
        <v>17.088574937141448</v>
      </c>
    </row>
    <row r="267" spans="1:58" s="7" customFormat="1" x14ac:dyDescent="0.35">
      <c r="A267" s="18">
        <v>265</v>
      </c>
      <c r="B267" s="16" t="s">
        <v>528</v>
      </c>
      <c r="C267" s="16" t="s">
        <v>821</v>
      </c>
      <c r="D267" s="16" t="s">
        <v>530</v>
      </c>
      <c r="E267" s="16" t="s">
        <v>1759</v>
      </c>
      <c r="F267" s="18" t="s">
        <v>822</v>
      </c>
      <c r="G267" s="16" t="s">
        <v>823</v>
      </c>
      <c r="H267" s="25" t="s">
        <v>47</v>
      </c>
      <c r="I267" s="25" t="s">
        <v>951</v>
      </c>
      <c r="J267" s="18" t="s">
        <v>24</v>
      </c>
      <c r="K267" s="16" t="s">
        <v>99</v>
      </c>
      <c r="L267" s="16" t="s">
        <v>825</v>
      </c>
      <c r="M267" s="16" t="s">
        <v>113</v>
      </c>
      <c r="N267" s="34">
        <v>4610047717</v>
      </c>
      <c r="O267" s="16">
        <v>4900049374</v>
      </c>
      <c r="P267" s="26">
        <v>7</v>
      </c>
      <c r="Q267" s="2">
        <f t="shared" si="117"/>
        <v>5131487.0828900002</v>
      </c>
      <c r="R267" s="3">
        <v>733069.58327000006</v>
      </c>
      <c r="S267" s="2">
        <v>3590.3</v>
      </c>
      <c r="T267" s="2">
        <v>5983.83</v>
      </c>
      <c r="U267" s="1">
        <v>2289.5</v>
      </c>
      <c r="V267" s="1">
        <v>2410</v>
      </c>
      <c r="W267" s="16">
        <v>8643.33</v>
      </c>
      <c r="X267" s="16">
        <v>0</v>
      </c>
      <c r="Y267" s="16">
        <v>18</v>
      </c>
      <c r="Z267" s="16">
        <v>18</v>
      </c>
      <c r="AA267" s="16">
        <v>0</v>
      </c>
      <c r="AB267" s="16">
        <v>0</v>
      </c>
      <c r="AC267" s="26">
        <v>7</v>
      </c>
      <c r="AD267" s="2">
        <f t="shared" si="98"/>
        <v>0</v>
      </c>
      <c r="AE267" s="16">
        <f t="shared" si="99"/>
        <v>753962.58000000007</v>
      </c>
      <c r="AF267" s="27">
        <f t="shared" si="100"/>
        <v>288477</v>
      </c>
      <c r="AG267" s="27">
        <f t="shared" si="101"/>
        <v>0</v>
      </c>
      <c r="AH267" s="28">
        <f t="shared" si="102"/>
        <v>0</v>
      </c>
      <c r="AI267" s="16">
        <f t="shared" si="103"/>
        <v>0</v>
      </c>
      <c r="AJ267" s="16">
        <f t="shared" si="104"/>
        <v>126</v>
      </c>
      <c r="AK267" s="16">
        <f t="shared" si="105"/>
        <v>126</v>
      </c>
      <c r="AL267" s="16">
        <f t="shared" si="106"/>
        <v>0</v>
      </c>
      <c r="AM267" s="16">
        <f t="shared" si="107"/>
        <v>0</v>
      </c>
      <c r="AN267" s="6">
        <f t="shared" si="108"/>
        <v>1042439.5800000001</v>
      </c>
      <c r="AO267" s="2">
        <f t="shared" si="109"/>
        <v>6173926.6628900003</v>
      </c>
      <c r="AP267" s="12">
        <f t="shared" si="110"/>
        <v>3.9127414691952547E-3</v>
      </c>
      <c r="AQ267" s="2">
        <f t="shared" si="111"/>
        <v>185217.7998867</v>
      </c>
      <c r="AR267" s="30">
        <f t="shared" si="97"/>
        <v>100000</v>
      </c>
      <c r="AS267" s="30">
        <v>0</v>
      </c>
      <c r="AT267" s="12">
        <v>4.0000000000000001E-3</v>
      </c>
      <c r="AU267" s="2">
        <f t="shared" si="112"/>
        <v>189348.36491999999</v>
      </c>
      <c r="AV267" s="2">
        <f t="shared" si="113"/>
        <v>6463275.0278099999</v>
      </c>
      <c r="AW267" s="2">
        <f t="shared" si="114"/>
        <v>15764.085433682927</v>
      </c>
      <c r="BC267" s="21">
        <f t="shared" si="115"/>
        <v>923325.00397285714</v>
      </c>
      <c r="BD267" s="21">
        <f t="shared" si="116"/>
        <v>2252.0122048118469</v>
      </c>
      <c r="BE267" s="21">
        <f t="shared" si="118"/>
        <v>9326.5151916450213</v>
      </c>
      <c r="BF267" s="22">
        <f t="shared" si="119"/>
        <v>22.747598028402496</v>
      </c>
    </row>
    <row r="268" spans="1:58" s="7" customFormat="1" x14ac:dyDescent="0.35">
      <c r="A268" s="18">
        <v>266</v>
      </c>
      <c r="B268" s="16" t="s">
        <v>528</v>
      </c>
      <c r="C268" s="16" t="s">
        <v>821</v>
      </c>
      <c r="D268" s="16" t="s">
        <v>530</v>
      </c>
      <c r="E268" s="16" t="s">
        <v>1759</v>
      </c>
      <c r="F268" s="18" t="s">
        <v>822</v>
      </c>
      <c r="G268" s="16" t="s">
        <v>823</v>
      </c>
      <c r="H268" s="25" t="s">
        <v>47</v>
      </c>
      <c r="I268" s="25" t="s">
        <v>952</v>
      </c>
      <c r="J268" s="18" t="s">
        <v>24</v>
      </c>
      <c r="K268" s="16" t="s">
        <v>98</v>
      </c>
      <c r="L268" s="16" t="s">
        <v>825</v>
      </c>
      <c r="M268" s="16" t="s">
        <v>113</v>
      </c>
      <c r="N268" s="34">
        <v>4610047717</v>
      </c>
      <c r="O268" s="16">
        <v>4900049374</v>
      </c>
      <c r="P268" s="26">
        <v>7</v>
      </c>
      <c r="Q268" s="2">
        <f t="shared" si="117"/>
        <v>3555742.9432000001</v>
      </c>
      <c r="R268" s="3">
        <v>507963.27760000003</v>
      </c>
      <c r="S268" s="2">
        <v>3590.3</v>
      </c>
      <c r="T268" s="2">
        <v>5983.83</v>
      </c>
      <c r="U268" s="1">
        <v>2289.5</v>
      </c>
      <c r="V268" s="1">
        <v>2410</v>
      </c>
      <c r="W268" s="16">
        <v>8643.33</v>
      </c>
      <c r="X268" s="16">
        <v>0</v>
      </c>
      <c r="Y268" s="16">
        <v>0</v>
      </c>
      <c r="Z268" s="16">
        <v>18</v>
      </c>
      <c r="AA268" s="16">
        <v>18</v>
      </c>
      <c r="AB268" s="16">
        <v>0</v>
      </c>
      <c r="AC268" s="26">
        <v>7</v>
      </c>
      <c r="AD268" s="2">
        <f t="shared" si="98"/>
        <v>0</v>
      </c>
      <c r="AE268" s="16">
        <f t="shared" si="99"/>
        <v>753962.58000000007</v>
      </c>
      <c r="AF268" s="27">
        <f t="shared" si="100"/>
        <v>0</v>
      </c>
      <c r="AG268" s="27">
        <f t="shared" si="101"/>
        <v>303660</v>
      </c>
      <c r="AH268" s="28">
        <f t="shared" si="102"/>
        <v>0</v>
      </c>
      <c r="AI268" s="16">
        <f t="shared" si="103"/>
        <v>0</v>
      </c>
      <c r="AJ268" s="16">
        <f t="shared" si="104"/>
        <v>126</v>
      </c>
      <c r="AK268" s="16">
        <f t="shared" si="105"/>
        <v>0</v>
      </c>
      <c r="AL268" s="16">
        <f t="shared" si="106"/>
        <v>126</v>
      </c>
      <c r="AM268" s="16">
        <f t="shared" si="107"/>
        <v>0</v>
      </c>
      <c r="AN268" s="6">
        <f t="shared" si="108"/>
        <v>1057622.58</v>
      </c>
      <c r="AO268" s="2">
        <f t="shared" si="109"/>
        <v>4613365.5231999997</v>
      </c>
      <c r="AP268" s="12">
        <f t="shared" si="110"/>
        <v>2.9237319425382872E-3</v>
      </c>
      <c r="AQ268" s="2">
        <f t="shared" si="111"/>
        <v>138400.965696</v>
      </c>
      <c r="AR268" s="30">
        <f t="shared" si="97"/>
        <v>100000</v>
      </c>
      <c r="AS268" s="30">
        <v>0</v>
      </c>
      <c r="AT268" s="12">
        <v>3.0000000000000001E-3</v>
      </c>
      <c r="AU268" s="2">
        <f t="shared" si="112"/>
        <v>142011.27369</v>
      </c>
      <c r="AV268" s="2">
        <f t="shared" si="113"/>
        <v>4855376.7968899999</v>
      </c>
      <c r="AW268" s="2">
        <f t="shared" si="114"/>
        <v>11842.382431439024</v>
      </c>
      <c r="BC268" s="21">
        <f t="shared" si="115"/>
        <v>693625.25669857138</v>
      </c>
      <c r="BD268" s="21">
        <f t="shared" si="116"/>
        <v>1691.7689187770034</v>
      </c>
      <c r="BE268" s="21">
        <f t="shared" si="118"/>
        <v>7006.315724227994</v>
      </c>
      <c r="BF268" s="22">
        <f t="shared" si="119"/>
        <v>17.088574937141448</v>
      </c>
    </row>
    <row r="269" spans="1:58" s="7" customFormat="1" x14ac:dyDescent="0.35">
      <c r="A269" s="18">
        <v>267</v>
      </c>
      <c r="B269" s="16" t="s">
        <v>528</v>
      </c>
      <c r="C269" s="16" t="s">
        <v>821</v>
      </c>
      <c r="D269" s="16" t="s">
        <v>530</v>
      </c>
      <c r="E269" s="16" t="s">
        <v>1759</v>
      </c>
      <c r="F269" s="18" t="s">
        <v>822</v>
      </c>
      <c r="G269" s="16" t="s">
        <v>823</v>
      </c>
      <c r="H269" s="25" t="s">
        <v>953</v>
      </c>
      <c r="I269" s="25" t="s">
        <v>838</v>
      </c>
      <c r="J269" s="18" t="s">
        <v>24</v>
      </c>
      <c r="K269" s="16" t="s">
        <v>14</v>
      </c>
      <c r="L269" s="16" t="s">
        <v>825</v>
      </c>
      <c r="M269" s="16" t="s">
        <v>113</v>
      </c>
      <c r="N269" s="34">
        <v>4610047717</v>
      </c>
      <c r="O269" s="16">
        <v>4900049374</v>
      </c>
      <c r="P269" s="26">
        <v>7</v>
      </c>
      <c r="Q269" s="2">
        <f t="shared" si="117"/>
        <v>3555462.9432000001</v>
      </c>
      <c r="R269" s="3">
        <v>507923.27760000003</v>
      </c>
      <c r="S269" s="2">
        <v>3590.3</v>
      </c>
      <c r="T269" s="2">
        <v>5983.83</v>
      </c>
      <c r="U269" s="1">
        <v>2289.5</v>
      </c>
      <c r="V269" s="1">
        <v>2410</v>
      </c>
      <c r="W269" s="16">
        <v>8643.33</v>
      </c>
      <c r="X269" s="16">
        <v>0</v>
      </c>
      <c r="Y269" s="16">
        <v>0</v>
      </c>
      <c r="Z269" s="16">
        <v>18</v>
      </c>
      <c r="AA269" s="16">
        <v>0</v>
      </c>
      <c r="AB269" s="16">
        <v>0</v>
      </c>
      <c r="AC269" s="26">
        <v>7</v>
      </c>
      <c r="AD269" s="2">
        <f t="shared" si="98"/>
        <v>0</v>
      </c>
      <c r="AE269" s="16">
        <f t="shared" si="99"/>
        <v>753962.58000000007</v>
      </c>
      <c r="AF269" s="27">
        <f t="shared" si="100"/>
        <v>0</v>
      </c>
      <c r="AG269" s="27">
        <f t="shared" si="101"/>
        <v>0</v>
      </c>
      <c r="AH269" s="28">
        <f t="shared" si="102"/>
        <v>0</v>
      </c>
      <c r="AI269" s="16">
        <f t="shared" si="103"/>
        <v>0</v>
      </c>
      <c r="AJ269" s="16">
        <f t="shared" si="104"/>
        <v>126</v>
      </c>
      <c r="AK269" s="16">
        <f t="shared" si="105"/>
        <v>0</v>
      </c>
      <c r="AL269" s="16">
        <f t="shared" si="106"/>
        <v>0</v>
      </c>
      <c r="AM269" s="16">
        <f t="shared" si="107"/>
        <v>0</v>
      </c>
      <c r="AN269" s="6">
        <f t="shared" si="108"/>
        <v>753962.58000000007</v>
      </c>
      <c r="AO269" s="2">
        <f t="shared" si="109"/>
        <v>4309425.5231999997</v>
      </c>
      <c r="AP269" s="12">
        <f t="shared" si="110"/>
        <v>2.7311092071087527E-3</v>
      </c>
      <c r="AQ269" s="2">
        <f t="shared" si="111"/>
        <v>129282.76569599999</v>
      </c>
      <c r="AR269" s="30">
        <f t="shared" si="97"/>
        <v>100000</v>
      </c>
      <c r="AS269" s="30">
        <v>0</v>
      </c>
      <c r="AT269" s="12">
        <v>3.0000000000000001E-3</v>
      </c>
      <c r="AU269" s="2">
        <f t="shared" si="112"/>
        <v>142011.27369</v>
      </c>
      <c r="AV269" s="2">
        <f t="shared" si="113"/>
        <v>4551436.7968899999</v>
      </c>
      <c r="AW269" s="2">
        <f t="shared" si="114"/>
        <v>11101.065358268292</v>
      </c>
      <c r="BC269" s="21">
        <f t="shared" si="115"/>
        <v>650205.25669857138</v>
      </c>
      <c r="BD269" s="21">
        <f t="shared" si="116"/>
        <v>1585.866479752613</v>
      </c>
      <c r="BE269" s="21">
        <f t="shared" si="118"/>
        <v>6567.7298656421353</v>
      </c>
      <c r="BF269" s="22">
        <f t="shared" si="119"/>
        <v>16.018853330834478</v>
      </c>
    </row>
    <row r="270" spans="1:58" s="7" customFormat="1" x14ac:dyDescent="0.35">
      <c r="A270" s="18">
        <v>268</v>
      </c>
      <c r="B270" s="16" t="s">
        <v>528</v>
      </c>
      <c r="C270" s="16" t="s">
        <v>821</v>
      </c>
      <c r="D270" s="16" t="s">
        <v>530</v>
      </c>
      <c r="E270" s="16" t="s">
        <v>1759</v>
      </c>
      <c r="F270" s="18" t="s">
        <v>822</v>
      </c>
      <c r="G270" s="16" t="s">
        <v>833</v>
      </c>
      <c r="H270" s="25" t="s">
        <v>866</v>
      </c>
      <c r="I270" s="25" t="s">
        <v>85</v>
      </c>
      <c r="J270" s="18" t="s">
        <v>24</v>
      </c>
      <c r="K270" s="16" t="s">
        <v>16</v>
      </c>
      <c r="L270" s="16" t="s">
        <v>825</v>
      </c>
      <c r="M270" s="16" t="s">
        <v>113</v>
      </c>
      <c r="N270" s="34">
        <v>4610047717</v>
      </c>
      <c r="O270" s="16">
        <v>4900049374</v>
      </c>
      <c r="P270" s="26">
        <v>7</v>
      </c>
      <c r="Q270" s="2">
        <f t="shared" si="117"/>
        <v>3555504.9432000001</v>
      </c>
      <c r="R270" s="3">
        <v>507929.27760000003</v>
      </c>
      <c r="S270" s="2">
        <v>3590.3</v>
      </c>
      <c r="T270" s="2">
        <v>5983.83</v>
      </c>
      <c r="U270" s="1">
        <v>2289.5</v>
      </c>
      <c r="V270" s="1">
        <v>2410</v>
      </c>
      <c r="W270" s="16">
        <v>8643.33</v>
      </c>
      <c r="X270" s="16">
        <v>0</v>
      </c>
      <c r="Y270" s="16">
        <v>0</v>
      </c>
      <c r="Z270" s="16">
        <v>18</v>
      </c>
      <c r="AA270" s="16">
        <v>0</v>
      </c>
      <c r="AB270" s="16">
        <v>0</v>
      </c>
      <c r="AC270" s="26">
        <v>7</v>
      </c>
      <c r="AD270" s="2">
        <f t="shared" si="98"/>
        <v>0</v>
      </c>
      <c r="AE270" s="16">
        <f t="shared" si="99"/>
        <v>753962.58000000007</v>
      </c>
      <c r="AF270" s="27">
        <f t="shared" si="100"/>
        <v>0</v>
      </c>
      <c r="AG270" s="27">
        <f t="shared" si="101"/>
        <v>0</v>
      </c>
      <c r="AH270" s="28">
        <f t="shared" si="102"/>
        <v>0</v>
      </c>
      <c r="AI270" s="16">
        <f t="shared" si="103"/>
        <v>0</v>
      </c>
      <c r="AJ270" s="16">
        <f t="shared" si="104"/>
        <v>126</v>
      </c>
      <c r="AK270" s="16">
        <f t="shared" si="105"/>
        <v>0</v>
      </c>
      <c r="AL270" s="16">
        <f t="shared" si="106"/>
        <v>0</v>
      </c>
      <c r="AM270" s="16">
        <f t="shared" si="107"/>
        <v>0</v>
      </c>
      <c r="AN270" s="6">
        <f t="shared" si="108"/>
        <v>753962.58000000007</v>
      </c>
      <c r="AO270" s="2">
        <f t="shared" si="109"/>
        <v>4309467.5231999997</v>
      </c>
      <c r="AP270" s="12">
        <f t="shared" si="110"/>
        <v>2.7311358247138328E-3</v>
      </c>
      <c r="AQ270" s="2">
        <f t="shared" si="111"/>
        <v>129284.02569599998</v>
      </c>
      <c r="AR270" s="30">
        <f t="shared" si="97"/>
        <v>100000</v>
      </c>
      <c r="AS270" s="30">
        <v>0</v>
      </c>
      <c r="AT270" s="12">
        <v>3.0000000000000001E-3</v>
      </c>
      <c r="AU270" s="2">
        <f t="shared" si="112"/>
        <v>142011.27369</v>
      </c>
      <c r="AV270" s="2">
        <f t="shared" si="113"/>
        <v>4551478.7968899999</v>
      </c>
      <c r="AW270" s="2">
        <f t="shared" si="114"/>
        <v>11101.167797292683</v>
      </c>
      <c r="BC270" s="21">
        <f t="shared" si="115"/>
        <v>650211.25669857138</v>
      </c>
      <c r="BD270" s="21">
        <f t="shared" si="116"/>
        <v>1585.8811138989547</v>
      </c>
      <c r="BE270" s="21">
        <f t="shared" si="118"/>
        <v>6567.7904717027413</v>
      </c>
      <c r="BF270" s="22">
        <f t="shared" si="119"/>
        <v>16.019001150494493</v>
      </c>
    </row>
    <row r="271" spans="1:58" s="7" customFormat="1" x14ac:dyDescent="0.35">
      <c r="A271" s="18">
        <v>269</v>
      </c>
      <c r="B271" s="16" t="s">
        <v>528</v>
      </c>
      <c r="C271" s="16" t="s">
        <v>821</v>
      </c>
      <c r="D271" s="16" t="s">
        <v>530</v>
      </c>
      <c r="E271" s="16" t="s">
        <v>1759</v>
      </c>
      <c r="F271" s="18" t="s">
        <v>822</v>
      </c>
      <c r="G271" s="16" t="s">
        <v>833</v>
      </c>
      <c r="H271" s="25" t="s">
        <v>866</v>
      </c>
      <c r="I271" s="25" t="s">
        <v>62</v>
      </c>
      <c r="J271" s="18" t="s">
        <v>24</v>
      </c>
      <c r="K271" s="16" t="s">
        <v>16</v>
      </c>
      <c r="L271" s="16" t="s">
        <v>825</v>
      </c>
      <c r="M271" s="16" t="s">
        <v>113</v>
      </c>
      <c r="N271" s="34">
        <v>4610047717</v>
      </c>
      <c r="O271" s="16">
        <v>4900049374</v>
      </c>
      <c r="P271" s="26">
        <v>7</v>
      </c>
      <c r="Q271" s="2">
        <f t="shared" si="117"/>
        <v>3555504.9432000001</v>
      </c>
      <c r="R271" s="3">
        <v>507929.27760000003</v>
      </c>
      <c r="S271" s="2">
        <v>3590.3</v>
      </c>
      <c r="T271" s="2">
        <v>5983.83</v>
      </c>
      <c r="U271" s="1">
        <v>2289.5</v>
      </c>
      <c r="V271" s="1">
        <v>2410</v>
      </c>
      <c r="W271" s="16">
        <v>8643.33</v>
      </c>
      <c r="X271" s="16">
        <v>0</v>
      </c>
      <c r="Y271" s="16">
        <v>0</v>
      </c>
      <c r="Z271" s="16">
        <v>18</v>
      </c>
      <c r="AA271" s="16">
        <v>0</v>
      </c>
      <c r="AB271" s="16">
        <v>0</v>
      </c>
      <c r="AC271" s="26">
        <v>7</v>
      </c>
      <c r="AD271" s="2">
        <f t="shared" si="98"/>
        <v>0</v>
      </c>
      <c r="AE271" s="16">
        <f t="shared" si="99"/>
        <v>753962.58000000007</v>
      </c>
      <c r="AF271" s="27">
        <f t="shared" si="100"/>
        <v>0</v>
      </c>
      <c r="AG271" s="27">
        <f t="shared" si="101"/>
        <v>0</v>
      </c>
      <c r="AH271" s="28">
        <f t="shared" si="102"/>
        <v>0</v>
      </c>
      <c r="AI271" s="16">
        <f t="shared" si="103"/>
        <v>0</v>
      </c>
      <c r="AJ271" s="16">
        <f t="shared" si="104"/>
        <v>126</v>
      </c>
      <c r="AK271" s="16">
        <f t="shared" si="105"/>
        <v>0</v>
      </c>
      <c r="AL271" s="16">
        <f t="shared" si="106"/>
        <v>0</v>
      </c>
      <c r="AM271" s="16">
        <f t="shared" si="107"/>
        <v>0</v>
      </c>
      <c r="AN271" s="6">
        <f t="shared" si="108"/>
        <v>753962.58000000007</v>
      </c>
      <c r="AO271" s="2">
        <f t="shared" si="109"/>
        <v>4309467.5231999997</v>
      </c>
      <c r="AP271" s="12">
        <f t="shared" si="110"/>
        <v>2.7311358247138328E-3</v>
      </c>
      <c r="AQ271" s="2">
        <f t="shared" si="111"/>
        <v>129284.02569599998</v>
      </c>
      <c r="AR271" s="30">
        <f t="shared" si="97"/>
        <v>100000</v>
      </c>
      <c r="AS271" s="30">
        <v>0</v>
      </c>
      <c r="AT271" s="12">
        <v>3.0000000000000001E-3</v>
      </c>
      <c r="AU271" s="2">
        <f t="shared" si="112"/>
        <v>142011.27369</v>
      </c>
      <c r="AV271" s="2">
        <f t="shared" si="113"/>
        <v>4551478.7968899999</v>
      </c>
      <c r="AW271" s="2">
        <f t="shared" si="114"/>
        <v>11101.167797292683</v>
      </c>
      <c r="BC271" s="21">
        <f t="shared" si="115"/>
        <v>650211.25669857138</v>
      </c>
      <c r="BD271" s="21">
        <f t="shared" si="116"/>
        <v>1585.8811138989547</v>
      </c>
      <c r="BE271" s="21">
        <f t="shared" si="118"/>
        <v>6567.7904717027413</v>
      </c>
      <c r="BF271" s="22">
        <f t="shared" si="119"/>
        <v>16.019001150494493</v>
      </c>
    </row>
    <row r="272" spans="1:58" s="7" customFormat="1" x14ac:dyDescent="0.35">
      <c r="A272" s="18">
        <v>270</v>
      </c>
      <c r="B272" s="16" t="s">
        <v>528</v>
      </c>
      <c r="C272" s="16" t="s">
        <v>821</v>
      </c>
      <c r="D272" s="16" t="s">
        <v>530</v>
      </c>
      <c r="E272" s="16" t="s">
        <v>1759</v>
      </c>
      <c r="F272" s="18" t="s">
        <v>822</v>
      </c>
      <c r="G272" s="16" t="s">
        <v>823</v>
      </c>
      <c r="H272" s="25" t="s">
        <v>866</v>
      </c>
      <c r="I272" s="25" t="s">
        <v>954</v>
      </c>
      <c r="J272" s="18" t="s">
        <v>24</v>
      </c>
      <c r="K272" s="16" t="s">
        <v>14</v>
      </c>
      <c r="L272" s="16" t="s">
        <v>825</v>
      </c>
      <c r="M272" s="16" t="s">
        <v>113</v>
      </c>
      <c r="N272" s="34">
        <v>4610047717</v>
      </c>
      <c r="O272" s="16">
        <v>4900049374</v>
      </c>
      <c r="P272" s="26">
        <v>7</v>
      </c>
      <c r="Q272" s="2">
        <f t="shared" si="117"/>
        <v>3555462.9432000001</v>
      </c>
      <c r="R272" s="3">
        <v>507923.27760000003</v>
      </c>
      <c r="S272" s="2">
        <v>3590.3</v>
      </c>
      <c r="T272" s="2">
        <v>5983.83</v>
      </c>
      <c r="U272" s="1">
        <v>2289.5</v>
      </c>
      <c r="V272" s="1">
        <v>2410</v>
      </c>
      <c r="W272" s="16">
        <v>8643.33</v>
      </c>
      <c r="X272" s="16">
        <v>0</v>
      </c>
      <c r="Y272" s="16">
        <v>0</v>
      </c>
      <c r="Z272" s="16">
        <v>18</v>
      </c>
      <c r="AA272" s="16">
        <v>0</v>
      </c>
      <c r="AB272" s="16">
        <v>0</v>
      </c>
      <c r="AC272" s="26">
        <v>7</v>
      </c>
      <c r="AD272" s="2">
        <f t="shared" si="98"/>
        <v>0</v>
      </c>
      <c r="AE272" s="16">
        <f t="shared" si="99"/>
        <v>753962.58000000007</v>
      </c>
      <c r="AF272" s="27">
        <f t="shared" si="100"/>
        <v>0</v>
      </c>
      <c r="AG272" s="27">
        <f t="shared" si="101"/>
        <v>0</v>
      </c>
      <c r="AH272" s="28">
        <f t="shared" si="102"/>
        <v>0</v>
      </c>
      <c r="AI272" s="16">
        <f t="shared" si="103"/>
        <v>0</v>
      </c>
      <c r="AJ272" s="16">
        <f t="shared" si="104"/>
        <v>126</v>
      </c>
      <c r="AK272" s="16">
        <f t="shared" si="105"/>
        <v>0</v>
      </c>
      <c r="AL272" s="16">
        <f t="shared" si="106"/>
        <v>0</v>
      </c>
      <c r="AM272" s="16">
        <f t="shared" si="107"/>
        <v>0</v>
      </c>
      <c r="AN272" s="6">
        <f t="shared" si="108"/>
        <v>753962.58000000007</v>
      </c>
      <c r="AO272" s="2">
        <f t="shared" si="109"/>
        <v>4309425.5231999997</v>
      </c>
      <c r="AP272" s="12">
        <f t="shared" si="110"/>
        <v>2.7311092071087527E-3</v>
      </c>
      <c r="AQ272" s="2">
        <f t="shared" si="111"/>
        <v>129282.76569599999</v>
      </c>
      <c r="AR272" s="30">
        <f t="shared" si="97"/>
        <v>100000</v>
      </c>
      <c r="AS272" s="30">
        <v>0</v>
      </c>
      <c r="AT272" s="12">
        <v>3.0000000000000001E-3</v>
      </c>
      <c r="AU272" s="2">
        <f t="shared" si="112"/>
        <v>142011.27369</v>
      </c>
      <c r="AV272" s="2">
        <f t="shared" si="113"/>
        <v>4551436.7968899999</v>
      </c>
      <c r="AW272" s="2">
        <f t="shared" si="114"/>
        <v>11101.065358268292</v>
      </c>
      <c r="BC272" s="21">
        <f t="shared" si="115"/>
        <v>650205.25669857138</v>
      </c>
      <c r="BD272" s="21">
        <f t="shared" si="116"/>
        <v>1585.866479752613</v>
      </c>
      <c r="BE272" s="21">
        <f t="shared" si="118"/>
        <v>6567.7298656421353</v>
      </c>
      <c r="BF272" s="22">
        <f t="shared" si="119"/>
        <v>16.018853330834478</v>
      </c>
    </row>
    <row r="273" spans="1:58" s="7" customFormat="1" x14ac:dyDescent="0.35">
      <c r="A273" s="18">
        <v>271</v>
      </c>
      <c r="B273" s="16" t="s">
        <v>528</v>
      </c>
      <c r="C273" s="16" t="s">
        <v>821</v>
      </c>
      <c r="D273" s="16" t="s">
        <v>530</v>
      </c>
      <c r="E273" s="16" t="s">
        <v>1759</v>
      </c>
      <c r="F273" s="18" t="s">
        <v>822</v>
      </c>
      <c r="G273" s="16" t="s">
        <v>823</v>
      </c>
      <c r="H273" s="25" t="s">
        <v>866</v>
      </c>
      <c r="I273" s="25" t="s">
        <v>640</v>
      </c>
      <c r="J273" s="18" t="s">
        <v>24</v>
      </c>
      <c r="K273" s="16" t="s">
        <v>17</v>
      </c>
      <c r="L273" s="16" t="s">
        <v>825</v>
      </c>
      <c r="M273" s="16" t="s">
        <v>113</v>
      </c>
      <c r="N273" s="34">
        <v>4610047717</v>
      </c>
      <c r="O273" s="16">
        <v>4900049374</v>
      </c>
      <c r="P273" s="26">
        <v>7</v>
      </c>
      <c r="Q273" s="2">
        <f t="shared" si="117"/>
        <v>3555539.9432000001</v>
      </c>
      <c r="R273" s="3">
        <v>507934.27760000003</v>
      </c>
      <c r="S273" s="2">
        <v>3590.3</v>
      </c>
      <c r="T273" s="2">
        <v>5983.83</v>
      </c>
      <c r="U273" s="1">
        <v>2289.5</v>
      </c>
      <c r="V273" s="1">
        <v>2410</v>
      </c>
      <c r="W273" s="16">
        <v>8643.33</v>
      </c>
      <c r="X273" s="16">
        <v>0</v>
      </c>
      <c r="Y273" s="16">
        <v>0</v>
      </c>
      <c r="Z273" s="16">
        <v>18</v>
      </c>
      <c r="AA273" s="16">
        <v>0</v>
      </c>
      <c r="AB273" s="16">
        <v>0</v>
      </c>
      <c r="AC273" s="26">
        <v>7</v>
      </c>
      <c r="AD273" s="2">
        <f t="shared" si="98"/>
        <v>0</v>
      </c>
      <c r="AE273" s="16">
        <f t="shared" si="99"/>
        <v>753962.58000000007</v>
      </c>
      <c r="AF273" s="27">
        <f t="shared" si="100"/>
        <v>0</v>
      </c>
      <c r="AG273" s="27">
        <f t="shared" si="101"/>
        <v>0</v>
      </c>
      <c r="AH273" s="28">
        <f t="shared" si="102"/>
        <v>0</v>
      </c>
      <c r="AI273" s="16">
        <f t="shared" si="103"/>
        <v>0</v>
      </c>
      <c r="AJ273" s="16">
        <f t="shared" si="104"/>
        <v>126</v>
      </c>
      <c r="AK273" s="16">
        <f t="shared" si="105"/>
        <v>0</v>
      </c>
      <c r="AL273" s="16">
        <f t="shared" si="106"/>
        <v>0</v>
      </c>
      <c r="AM273" s="16">
        <f t="shared" si="107"/>
        <v>0</v>
      </c>
      <c r="AN273" s="6">
        <f t="shared" si="108"/>
        <v>753962.58000000007</v>
      </c>
      <c r="AO273" s="2">
        <f t="shared" si="109"/>
        <v>4309502.5231999997</v>
      </c>
      <c r="AP273" s="12">
        <f t="shared" si="110"/>
        <v>2.7311580060513994E-3</v>
      </c>
      <c r="AQ273" s="2">
        <f t="shared" si="111"/>
        <v>129285.07569599999</v>
      </c>
      <c r="AR273" s="30">
        <f t="shared" si="97"/>
        <v>100000</v>
      </c>
      <c r="AS273" s="30">
        <v>0</v>
      </c>
      <c r="AT273" s="12">
        <v>3.0000000000000001E-3</v>
      </c>
      <c r="AU273" s="2">
        <f t="shared" si="112"/>
        <v>142011.27369</v>
      </c>
      <c r="AV273" s="2">
        <f t="shared" si="113"/>
        <v>4551513.7968899999</v>
      </c>
      <c r="AW273" s="2">
        <f t="shared" si="114"/>
        <v>11101.253163146341</v>
      </c>
      <c r="BC273" s="21">
        <f t="shared" si="115"/>
        <v>650216.25669857138</v>
      </c>
      <c r="BD273" s="21">
        <f t="shared" si="116"/>
        <v>1585.8933090209059</v>
      </c>
      <c r="BE273" s="21">
        <f t="shared" si="118"/>
        <v>6567.8409767532467</v>
      </c>
      <c r="BF273" s="22">
        <f t="shared" si="119"/>
        <v>16.019124333544504</v>
      </c>
    </row>
    <row r="274" spans="1:58" s="7" customFormat="1" x14ac:dyDescent="0.35">
      <c r="A274" s="18">
        <v>272</v>
      </c>
      <c r="B274" s="16" t="s">
        <v>528</v>
      </c>
      <c r="C274" s="16" t="s">
        <v>821</v>
      </c>
      <c r="D274" s="16" t="s">
        <v>530</v>
      </c>
      <c r="E274" s="16" t="s">
        <v>1759</v>
      </c>
      <c r="F274" s="18" t="s">
        <v>822</v>
      </c>
      <c r="G274" s="16" t="s">
        <v>833</v>
      </c>
      <c r="H274" s="25" t="s">
        <v>955</v>
      </c>
      <c r="I274" s="25" t="s">
        <v>956</v>
      </c>
      <c r="J274" s="18" t="s">
        <v>24</v>
      </c>
      <c r="K274" s="16" t="s">
        <v>836</v>
      </c>
      <c r="L274" s="16" t="s">
        <v>825</v>
      </c>
      <c r="M274" s="16" t="s">
        <v>113</v>
      </c>
      <c r="N274" s="34">
        <v>4610047717</v>
      </c>
      <c r="O274" s="16">
        <v>4900049374</v>
      </c>
      <c r="P274" s="26">
        <v>7</v>
      </c>
      <c r="Q274" s="2">
        <f t="shared" si="117"/>
        <v>3555602.9432000001</v>
      </c>
      <c r="R274" s="3">
        <v>507943.27760000003</v>
      </c>
      <c r="S274" s="2">
        <v>3590.3</v>
      </c>
      <c r="T274" s="2">
        <v>5983.83</v>
      </c>
      <c r="U274" s="1">
        <v>2289.5</v>
      </c>
      <c r="V274" s="1">
        <v>2410</v>
      </c>
      <c r="W274" s="16">
        <v>8643.33</v>
      </c>
      <c r="X274" s="16">
        <v>0</v>
      </c>
      <c r="Y274" s="16">
        <v>0</v>
      </c>
      <c r="Z274" s="16">
        <v>18</v>
      </c>
      <c r="AA274" s="16">
        <v>18</v>
      </c>
      <c r="AB274" s="16">
        <v>0</v>
      </c>
      <c r="AC274" s="26">
        <v>7</v>
      </c>
      <c r="AD274" s="2">
        <f t="shared" si="98"/>
        <v>0</v>
      </c>
      <c r="AE274" s="16">
        <f t="shared" si="99"/>
        <v>753962.58000000007</v>
      </c>
      <c r="AF274" s="27">
        <f t="shared" si="100"/>
        <v>0</v>
      </c>
      <c r="AG274" s="27">
        <f t="shared" si="101"/>
        <v>303660</v>
      </c>
      <c r="AH274" s="28">
        <f t="shared" si="102"/>
        <v>0</v>
      </c>
      <c r="AI274" s="16">
        <f t="shared" si="103"/>
        <v>0</v>
      </c>
      <c r="AJ274" s="16">
        <f t="shared" si="104"/>
        <v>126</v>
      </c>
      <c r="AK274" s="16">
        <f t="shared" si="105"/>
        <v>0</v>
      </c>
      <c r="AL274" s="16">
        <f t="shared" si="106"/>
        <v>126</v>
      </c>
      <c r="AM274" s="16">
        <f t="shared" si="107"/>
        <v>0</v>
      </c>
      <c r="AN274" s="6">
        <f t="shared" si="108"/>
        <v>1057622.58</v>
      </c>
      <c r="AO274" s="2">
        <f t="shared" si="109"/>
        <v>4613225.5231999997</v>
      </c>
      <c r="AP274" s="12">
        <f t="shared" si="110"/>
        <v>2.9236432171880198E-3</v>
      </c>
      <c r="AQ274" s="2">
        <f t="shared" si="111"/>
        <v>138396.76569599999</v>
      </c>
      <c r="AR274" s="30">
        <f t="shared" si="97"/>
        <v>100000</v>
      </c>
      <c r="AS274" s="30">
        <v>0</v>
      </c>
      <c r="AT274" s="12">
        <v>3.0000000000000001E-3</v>
      </c>
      <c r="AU274" s="2">
        <f t="shared" si="112"/>
        <v>142011.27369</v>
      </c>
      <c r="AV274" s="2">
        <f t="shared" si="113"/>
        <v>4855236.7968899999</v>
      </c>
      <c r="AW274" s="2">
        <f t="shared" si="114"/>
        <v>11842.04096802439</v>
      </c>
      <c r="BC274" s="21">
        <f t="shared" si="115"/>
        <v>693605.25669857138</v>
      </c>
      <c r="BD274" s="21">
        <f t="shared" si="116"/>
        <v>1691.7201382891985</v>
      </c>
      <c r="BE274" s="21">
        <f t="shared" si="118"/>
        <v>7006.1137040259737</v>
      </c>
      <c r="BF274" s="22">
        <f t="shared" si="119"/>
        <v>17.088082204941401</v>
      </c>
    </row>
    <row r="275" spans="1:58" s="7" customFormat="1" x14ac:dyDescent="0.35">
      <c r="A275" s="18">
        <v>273</v>
      </c>
      <c r="B275" s="16" t="s">
        <v>528</v>
      </c>
      <c r="C275" s="16" t="s">
        <v>821</v>
      </c>
      <c r="D275" s="16" t="s">
        <v>530</v>
      </c>
      <c r="E275" s="16" t="s">
        <v>1759</v>
      </c>
      <c r="F275" s="18" t="s">
        <v>822</v>
      </c>
      <c r="G275" s="16" t="s">
        <v>833</v>
      </c>
      <c r="H275" s="25" t="s">
        <v>719</v>
      </c>
      <c r="I275" s="25" t="s">
        <v>957</v>
      </c>
      <c r="J275" s="18" t="s">
        <v>24</v>
      </c>
      <c r="K275" s="16" t="s">
        <v>16</v>
      </c>
      <c r="L275" s="16" t="s">
        <v>825</v>
      </c>
      <c r="M275" s="16" t="s">
        <v>113</v>
      </c>
      <c r="N275" s="34">
        <v>4610047717</v>
      </c>
      <c r="O275" s="16">
        <v>4900049374</v>
      </c>
      <c r="P275" s="26">
        <v>7</v>
      </c>
      <c r="Q275" s="2">
        <f t="shared" si="117"/>
        <v>3555504.9432000001</v>
      </c>
      <c r="R275" s="3">
        <v>507929.27760000003</v>
      </c>
      <c r="S275" s="2">
        <v>3590.3</v>
      </c>
      <c r="T275" s="2">
        <v>5983.83</v>
      </c>
      <c r="U275" s="1">
        <v>2289.5</v>
      </c>
      <c r="V275" s="1">
        <v>2410</v>
      </c>
      <c r="W275" s="16">
        <v>8643.33</v>
      </c>
      <c r="X275" s="16">
        <v>0</v>
      </c>
      <c r="Y275" s="16">
        <v>0</v>
      </c>
      <c r="Z275" s="16">
        <v>18</v>
      </c>
      <c r="AA275" s="16">
        <v>0</v>
      </c>
      <c r="AB275" s="16">
        <v>0</v>
      </c>
      <c r="AC275" s="26">
        <v>7</v>
      </c>
      <c r="AD275" s="2">
        <f t="shared" si="98"/>
        <v>0</v>
      </c>
      <c r="AE275" s="16">
        <f t="shared" si="99"/>
        <v>753962.58000000007</v>
      </c>
      <c r="AF275" s="27">
        <f t="shared" si="100"/>
        <v>0</v>
      </c>
      <c r="AG275" s="27">
        <f t="shared" si="101"/>
        <v>0</v>
      </c>
      <c r="AH275" s="28">
        <f t="shared" si="102"/>
        <v>0</v>
      </c>
      <c r="AI275" s="16">
        <f t="shared" si="103"/>
        <v>0</v>
      </c>
      <c r="AJ275" s="16">
        <f t="shared" si="104"/>
        <v>126</v>
      </c>
      <c r="AK275" s="16">
        <f t="shared" si="105"/>
        <v>0</v>
      </c>
      <c r="AL275" s="16">
        <f t="shared" si="106"/>
        <v>0</v>
      </c>
      <c r="AM275" s="16">
        <f t="shared" si="107"/>
        <v>0</v>
      </c>
      <c r="AN275" s="6">
        <f t="shared" si="108"/>
        <v>753962.58000000007</v>
      </c>
      <c r="AO275" s="2">
        <f t="shared" si="109"/>
        <v>4309467.5231999997</v>
      </c>
      <c r="AP275" s="12">
        <f t="shared" si="110"/>
        <v>2.7311358247138328E-3</v>
      </c>
      <c r="AQ275" s="2">
        <f t="shared" si="111"/>
        <v>129284.02569599998</v>
      </c>
      <c r="AR275" s="30">
        <f t="shared" si="97"/>
        <v>100000</v>
      </c>
      <c r="AS275" s="30">
        <v>0</v>
      </c>
      <c r="AT275" s="12">
        <v>3.0000000000000001E-3</v>
      </c>
      <c r="AU275" s="2">
        <f t="shared" si="112"/>
        <v>142011.27369</v>
      </c>
      <c r="AV275" s="2">
        <f t="shared" si="113"/>
        <v>4551478.7968899999</v>
      </c>
      <c r="AW275" s="2">
        <f t="shared" si="114"/>
        <v>11101.167797292683</v>
      </c>
      <c r="BC275" s="21">
        <f t="shared" si="115"/>
        <v>650211.25669857138</v>
      </c>
      <c r="BD275" s="21">
        <f t="shared" si="116"/>
        <v>1585.8811138989547</v>
      </c>
      <c r="BE275" s="21">
        <f t="shared" si="118"/>
        <v>6567.7904717027413</v>
      </c>
      <c r="BF275" s="22">
        <f t="shared" si="119"/>
        <v>16.019001150494493</v>
      </c>
    </row>
    <row r="276" spans="1:58" s="7" customFormat="1" ht="16.5" customHeight="1" x14ac:dyDescent="0.35">
      <c r="A276" s="18">
        <v>274</v>
      </c>
      <c r="B276" s="16" t="s">
        <v>528</v>
      </c>
      <c r="C276" s="16" t="s">
        <v>821</v>
      </c>
      <c r="D276" s="16" t="s">
        <v>530</v>
      </c>
      <c r="E276" s="16" t="s">
        <v>1759</v>
      </c>
      <c r="F276" s="18" t="s">
        <v>822</v>
      </c>
      <c r="G276" s="16" t="s">
        <v>823</v>
      </c>
      <c r="H276" s="25" t="s">
        <v>958</v>
      </c>
      <c r="I276" s="25" t="s">
        <v>959</v>
      </c>
      <c r="J276" s="18" t="s">
        <v>24</v>
      </c>
      <c r="K276" s="16" t="s">
        <v>98</v>
      </c>
      <c r="L276" s="16" t="s">
        <v>825</v>
      </c>
      <c r="M276" s="16" t="s">
        <v>113</v>
      </c>
      <c r="N276" s="34">
        <v>4610047717</v>
      </c>
      <c r="O276" s="16">
        <v>4900049374</v>
      </c>
      <c r="P276" s="26">
        <v>7</v>
      </c>
      <c r="Q276" s="2">
        <f t="shared" si="117"/>
        <v>3555742.9432000001</v>
      </c>
      <c r="R276" s="3">
        <v>507963.27760000003</v>
      </c>
      <c r="S276" s="2">
        <v>3590.3</v>
      </c>
      <c r="T276" s="2">
        <v>5983.83</v>
      </c>
      <c r="U276" s="1">
        <v>2289.5</v>
      </c>
      <c r="V276" s="1">
        <v>2410</v>
      </c>
      <c r="W276" s="16">
        <v>8643.33</v>
      </c>
      <c r="X276" s="16">
        <v>0</v>
      </c>
      <c r="Y276" s="16">
        <v>0</v>
      </c>
      <c r="Z276" s="16">
        <v>18</v>
      </c>
      <c r="AA276" s="16">
        <v>18</v>
      </c>
      <c r="AB276" s="16">
        <v>0</v>
      </c>
      <c r="AC276" s="26">
        <v>7</v>
      </c>
      <c r="AD276" s="2">
        <f t="shared" si="98"/>
        <v>0</v>
      </c>
      <c r="AE276" s="16">
        <f t="shared" si="99"/>
        <v>753962.58000000007</v>
      </c>
      <c r="AF276" s="27">
        <f t="shared" si="100"/>
        <v>0</v>
      </c>
      <c r="AG276" s="27">
        <f t="shared" si="101"/>
        <v>303660</v>
      </c>
      <c r="AH276" s="28">
        <f t="shared" si="102"/>
        <v>0</v>
      </c>
      <c r="AI276" s="16">
        <f t="shared" si="103"/>
        <v>0</v>
      </c>
      <c r="AJ276" s="16">
        <f t="shared" si="104"/>
        <v>126</v>
      </c>
      <c r="AK276" s="16">
        <f t="shared" si="105"/>
        <v>0</v>
      </c>
      <c r="AL276" s="16">
        <f t="shared" si="106"/>
        <v>126</v>
      </c>
      <c r="AM276" s="16">
        <f t="shared" si="107"/>
        <v>0</v>
      </c>
      <c r="AN276" s="6">
        <f t="shared" si="108"/>
        <v>1057622.58</v>
      </c>
      <c r="AO276" s="2">
        <f t="shared" si="109"/>
        <v>4613365.5231999997</v>
      </c>
      <c r="AP276" s="12">
        <f t="shared" si="110"/>
        <v>2.9237319425382872E-3</v>
      </c>
      <c r="AQ276" s="2">
        <f t="shared" si="111"/>
        <v>138400.965696</v>
      </c>
      <c r="AR276" s="30">
        <f t="shared" si="97"/>
        <v>100000</v>
      </c>
      <c r="AS276" s="30">
        <v>0</v>
      </c>
      <c r="AT276" s="12">
        <v>3.0000000000000001E-3</v>
      </c>
      <c r="AU276" s="2">
        <f t="shared" si="112"/>
        <v>142011.27369</v>
      </c>
      <c r="AV276" s="2">
        <f t="shared" si="113"/>
        <v>4855376.7968899999</v>
      </c>
      <c r="AW276" s="2">
        <f t="shared" si="114"/>
        <v>11842.382431439024</v>
      </c>
      <c r="BC276" s="21">
        <f t="shared" si="115"/>
        <v>693625.25669857138</v>
      </c>
      <c r="BD276" s="21">
        <f t="shared" si="116"/>
        <v>1691.7689187770034</v>
      </c>
      <c r="BE276" s="21">
        <f t="shared" si="118"/>
        <v>7006.315724227994</v>
      </c>
      <c r="BF276" s="22">
        <f t="shared" si="119"/>
        <v>17.088574937141448</v>
      </c>
    </row>
    <row r="277" spans="1:58" s="7" customFormat="1" x14ac:dyDescent="0.35">
      <c r="A277" s="18">
        <v>275</v>
      </c>
      <c r="B277" s="16" t="s">
        <v>528</v>
      </c>
      <c r="C277" s="16" t="s">
        <v>821</v>
      </c>
      <c r="D277" s="16" t="s">
        <v>530</v>
      </c>
      <c r="E277" s="16" t="s">
        <v>1759</v>
      </c>
      <c r="F277" s="18" t="s">
        <v>822</v>
      </c>
      <c r="G277" s="16" t="s">
        <v>823</v>
      </c>
      <c r="H277" s="25" t="s">
        <v>421</v>
      </c>
      <c r="I277" s="25" t="s">
        <v>960</v>
      </c>
      <c r="J277" s="18" t="s">
        <v>24</v>
      </c>
      <c r="K277" s="16" t="s">
        <v>100</v>
      </c>
      <c r="L277" s="16" t="s">
        <v>825</v>
      </c>
      <c r="M277" s="16" t="s">
        <v>113</v>
      </c>
      <c r="N277" s="34">
        <v>4610047717</v>
      </c>
      <c r="O277" s="16">
        <v>4900049374</v>
      </c>
      <c r="P277" s="26">
        <v>7</v>
      </c>
      <c r="Q277" s="2">
        <f t="shared" si="117"/>
        <v>3555966.9432000001</v>
      </c>
      <c r="R277" s="3">
        <v>507995.27760000003</v>
      </c>
      <c r="S277" s="2">
        <v>3590.3</v>
      </c>
      <c r="T277" s="2">
        <v>5983.83</v>
      </c>
      <c r="U277" s="1">
        <v>2289.5</v>
      </c>
      <c r="V277" s="1">
        <v>2410</v>
      </c>
      <c r="W277" s="16">
        <v>8643.33</v>
      </c>
      <c r="X277" s="16">
        <v>0</v>
      </c>
      <c r="Y277" s="16">
        <v>0</v>
      </c>
      <c r="Z277" s="16">
        <v>18</v>
      </c>
      <c r="AA277" s="16">
        <v>0</v>
      </c>
      <c r="AB277" s="16">
        <v>0</v>
      </c>
      <c r="AC277" s="26">
        <v>7</v>
      </c>
      <c r="AD277" s="2">
        <f t="shared" si="98"/>
        <v>0</v>
      </c>
      <c r="AE277" s="16">
        <f t="shared" si="99"/>
        <v>753962.58000000007</v>
      </c>
      <c r="AF277" s="27">
        <f t="shared" si="100"/>
        <v>0</v>
      </c>
      <c r="AG277" s="27">
        <f t="shared" si="101"/>
        <v>0</v>
      </c>
      <c r="AH277" s="28">
        <f t="shared" si="102"/>
        <v>0</v>
      </c>
      <c r="AI277" s="16">
        <f t="shared" si="103"/>
        <v>0</v>
      </c>
      <c r="AJ277" s="16">
        <f t="shared" si="104"/>
        <v>126</v>
      </c>
      <c r="AK277" s="16">
        <f t="shared" si="105"/>
        <v>0</v>
      </c>
      <c r="AL277" s="16">
        <f t="shared" si="106"/>
        <v>0</v>
      </c>
      <c r="AM277" s="16">
        <f t="shared" si="107"/>
        <v>0</v>
      </c>
      <c r="AN277" s="6">
        <f t="shared" si="108"/>
        <v>753962.58000000007</v>
      </c>
      <c r="AO277" s="2">
        <f t="shared" si="109"/>
        <v>4309929.5231999997</v>
      </c>
      <c r="AP277" s="12">
        <f t="shared" si="110"/>
        <v>2.7314286183697137E-3</v>
      </c>
      <c r="AQ277" s="2">
        <f t="shared" si="111"/>
        <v>129297.88569599998</v>
      </c>
      <c r="AR277" s="30">
        <f t="shared" si="97"/>
        <v>100000</v>
      </c>
      <c r="AS277" s="30">
        <v>0</v>
      </c>
      <c r="AT277" s="12">
        <v>3.0000000000000001E-3</v>
      </c>
      <c r="AU277" s="2">
        <f t="shared" si="112"/>
        <v>142011.27369</v>
      </c>
      <c r="AV277" s="2">
        <f t="shared" si="113"/>
        <v>4551940.7968899999</v>
      </c>
      <c r="AW277" s="2">
        <f t="shared" si="114"/>
        <v>11102.294626560975</v>
      </c>
      <c r="BC277" s="21">
        <f t="shared" si="115"/>
        <v>650277.25669857138</v>
      </c>
      <c r="BD277" s="21">
        <f t="shared" si="116"/>
        <v>1586.0420895087107</v>
      </c>
      <c r="BE277" s="21">
        <f t="shared" si="118"/>
        <v>6568.4571383694074</v>
      </c>
      <c r="BF277" s="22">
        <f t="shared" si="119"/>
        <v>16.020627166754654</v>
      </c>
    </row>
    <row r="278" spans="1:58" s="7" customFormat="1" x14ac:dyDescent="0.35">
      <c r="A278" s="18">
        <v>276</v>
      </c>
      <c r="B278" s="16" t="s">
        <v>528</v>
      </c>
      <c r="C278" s="16" t="s">
        <v>821</v>
      </c>
      <c r="D278" s="16" t="s">
        <v>530</v>
      </c>
      <c r="E278" s="16" t="s">
        <v>1759</v>
      </c>
      <c r="F278" s="18" t="s">
        <v>822</v>
      </c>
      <c r="G278" s="16" t="s">
        <v>823</v>
      </c>
      <c r="H278" s="25" t="s">
        <v>961</v>
      </c>
      <c r="I278" s="25" t="s">
        <v>888</v>
      </c>
      <c r="J278" s="18" t="s">
        <v>24</v>
      </c>
      <c r="K278" s="16" t="s">
        <v>16</v>
      </c>
      <c r="L278" s="16" t="s">
        <v>825</v>
      </c>
      <c r="M278" s="16" t="s">
        <v>113</v>
      </c>
      <c r="N278" s="34">
        <v>4610047717</v>
      </c>
      <c r="O278" s="16">
        <v>4900049374</v>
      </c>
      <c r="P278" s="26">
        <v>7</v>
      </c>
      <c r="Q278" s="2">
        <f t="shared" si="117"/>
        <v>3555504.9432000001</v>
      </c>
      <c r="R278" s="3">
        <v>507929.27760000003</v>
      </c>
      <c r="S278" s="2">
        <v>3590.3</v>
      </c>
      <c r="T278" s="2">
        <v>5983.83</v>
      </c>
      <c r="U278" s="1">
        <v>2289.5</v>
      </c>
      <c r="V278" s="1">
        <v>2410</v>
      </c>
      <c r="W278" s="16">
        <v>8643.33</v>
      </c>
      <c r="X278" s="16">
        <v>0</v>
      </c>
      <c r="Y278" s="16">
        <v>0</v>
      </c>
      <c r="Z278" s="16">
        <v>18</v>
      </c>
      <c r="AA278" s="16">
        <v>0</v>
      </c>
      <c r="AB278" s="16">
        <v>0</v>
      </c>
      <c r="AC278" s="26">
        <v>7</v>
      </c>
      <c r="AD278" s="2">
        <f t="shared" si="98"/>
        <v>0</v>
      </c>
      <c r="AE278" s="16">
        <f t="shared" si="99"/>
        <v>753962.58000000007</v>
      </c>
      <c r="AF278" s="27">
        <f t="shared" si="100"/>
        <v>0</v>
      </c>
      <c r="AG278" s="27">
        <f t="shared" si="101"/>
        <v>0</v>
      </c>
      <c r="AH278" s="28">
        <f t="shared" si="102"/>
        <v>0</v>
      </c>
      <c r="AI278" s="16">
        <f t="shared" si="103"/>
        <v>0</v>
      </c>
      <c r="AJ278" s="16">
        <f t="shared" si="104"/>
        <v>126</v>
      </c>
      <c r="AK278" s="16">
        <f t="shared" si="105"/>
        <v>0</v>
      </c>
      <c r="AL278" s="16">
        <f t="shared" si="106"/>
        <v>0</v>
      </c>
      <c r="AM278" s="16">
        <f t="shared" si="107"/>
        <v>0</v>
      </c>
      <c r="AN278" s="6">
        <f t="shared" si="108"/>
        <v>753962.58000000007</v>
      </c>
      <c r="AO278" s="2">
        <f t="shared" si="109"/>
        <v>4309467.5231999997</v>
      </c>
      <c r="AP278" s="12">
        <f t="shared" si="110"/>
        <v>2.7311358247138328E-3</v>
      </c>
      <c r="AQ278" s="2">
        <f t="shared" si="111"/>
        <v>129284.02569599998</v>
      </c>
      <c r="AR278" s="30">
        <f t="shared" si="97"/>
        <v>100000</v>
      </c>
      <c r="AS278" s="30">
        <v>0</v>
      </c>
      <c r="AT278" s="12">
        <v>3.0000000000000001E-3</v>
      </c>
      <c r="AU278" s="2">
        <f t="shared" si="112"/>
        <v>142011.27369</v>
      </c>
      <c r="AV278" s="2">
        <f t="shared" si="113"/>
        <v>4551478.7968899999</v>
      </c>
      <c r="AW278" s="2">
        <f t="shared" si="114"/>
        <v>11101.167797292683</v>
      </c>
      <c r="BC278" s="21">
        <f t="shared" si="115"/>
        <v>650211.25669857138</v>
      </c>
      <c r="BD278" s="21">
        <f t="shared" si="116"/>
        <v>1585.8811138989547</v>
      </c>
      <c r="BE278" s="21">
        <f t="shared" si="118"/>
        <v>6567.7904717027413</v>
      </c>
      <c r="BF278" s="22">
        <f t="shared" si="119"/>
        <v>16.019001150494493</v>
      </c>
    </row>
    <row r="279" spans="1:58" s="7" customFormat="1" x14ac:dyDescent="0.35">
      <c r="A279" s="18">
        <v>277</v>
      </c>
      <c r="B279" s="16" t="s">
        <v>528</v>
      </c>
      <c r="C279" s="16" t="s">
        <v>821</v>
      </c>
      <c r="D279" s="16" t="s">
        <v>530</v>
      </c>
      <c r="E279" s="16" t="s">
        <v>1759</v>
      </c>
      <c r="F279" s="18" t="s">
        <v>822</v>
      </c>
      <c r="G279" s="16" t="s">
        <v>823</v>
      </c>
      <c r="H279" s="25" t="s">
        <v>962</v>
      </c>
      <c r="I279" s="25" t="s">
        <v>963</v>
      </c>
      <c r="J279" s="18" t="s">
        <v>24</v>
      </c>
      <c r="K279" s="16" t="s">
        <v>98</v>
      </c>
      <c r="L279" s="16" t="s">
        <v>825</v>
      </c>
      <c r="M279" s="16" t="s">
        <v>964</v>
      </c>
      <c r="N279" s="16">
        <v>4610047667</v>
      </c>
      <c r="O279" s="16">
        <v>4900049384</v>
      </c>
      <c r="P279" s="26">
        <v>7</v>
      </c>
      <c r="Q279" s="2">
        <f t="shared" si="117"/>
        <v>3555742.9432000001</v>
      </c>
      <c r="R279" s="3">
        <v>507963.27760000003</v>
      </c>
      <c r="S279" s="2">
        <v>3590.3</v>
      </c>
      <c r="T279" s="2">
        <v>5983.83</v>
      </c>
      <c r="U279" s="1">
        <v>2289.5</v>
      </c>
      <c r="V279" s="1">
        <v>2410</v>
      </c>
      <c r="W279" s="16">
        <v>8643.33</v>
      </c>
      <c r="X279" s="16">
        <v>0</v>
      </c>
      <c r="Y279" s="16">
        <v>0</v>
      </c>
      <c r="Z279" s="16">
        <v>18</v>
      </c>
      <c r="AA279" s="16">
        <v>18</v>
      </c>
      <c r="AB279" s="16">
        <v>0</v>
      </c>
      <c r="AC279" s="26">
        <v>7</v>
      </c>
      <c r="AD279" s="2">
        <f t="shared" si="98"/>
        <v>0</v>
      </c>
      <c r="AE279" s="16">
        <f t="shared" si="99"/>
        <v>753962.58000000007</v>
      </c>
      <c r="AF279" s="27">
        <f t="shared" si="100"/>
        <v>0</v>
      </c>
      <c r="AG279" s="27">
        <f t="shared" si="101"/>
        <v>303660</v>
      </c>
      <c r="AH279" s="28">
        <f t="shared" si="102"/>
        <v>0</v>
      </c>
      <c r="AI279" s="16">
        <f t="shared" si="103"/>
        <v>0</v>
      </c>
      <c r="AJ279" s="16">
        <f t="shared" si="104"/>
        <v>126</v>
      </c>
      <c r="AK279" s="16">
        <f t="shared" si="105"/>
        <v>0</v>
      </c>
      <c r="AL279" s="16">
        <f t="shared" si="106"/>
        <v>126</v>
      </c>
      <c r="AM279" s="16">
        <f t="shared" si="107"/>
        <v>0</v>
      </c>
      <c r="AN279" s="6">
        <f t="shared" si="108"/>
        <v>1057622.58</v>
      </c>
      <c r="AO279" s="2">
        <f t="shared" si="109"/>
        <v>4613365.5231999997</v>
      </c>
      <c r="AP279" s="12">
        <f t="shared" si="110"/>
        <v>2.9237319425382872E-3</v>
      </c>
      <c r="AQ279" s="2">
        <f t="shared" si="111"/>
        <v>138400.965696</v>
      </c>
      <c r="AR279" s="30">
        <f t="shared" si="97"/>
        <v>100000</v>
      </c>
      <c r="AS279" s="30">
        <v>0</v>
      </c>
      <c r="AT279" s="12">
        <v>3.0000000000000001E-3</v>
      </c>
      <c r="AU279" s="2">
        <f t="shared" si="112"/>
        <v>142011.27369</v>
      </c>
      <c r="AV279" s="2">
        <f t="shared" si="113"/>
        <v>4855376.7968899999</v>
      </c>
      <c r="AW279" s="2">
        <f t="shared" si="114"/>
        <v>11842.382431439024</v>
      </c>
      <c r="BC279" s="21">
        <f t="shared" si="115"/>
        <v>693625.25669857138</v>
      </c>
      <c r="BD279" s="21">
        <f t="shared" si="116"/>
        <v>1691.7689187770034</v>
      </c>
      <c r="BE279" s="21">
        <f t="shared" si="118"/>
        <v>7006.315724227994</v>
      </c>
      <c r="BF279" s="22">
        <f t="shared" si="119"/>
        <v>17.088574937141448</v>
      </c>
    </row>
    <row r="280" spans="1:58" s="7" customFormat="1" x14ac:dyDescent="0.35">
      <c r="A280" s="18">
        <v>278</v>
      </c>
      <c r="B280" s="16" t="s">
        <v>528</v>
      </c>
      <c r="C280" s="16" t="s">
        <v>821</v>
      </c>
      <c r="D280" s="16" t="s">
        <v>530</v>
      </c>
      <c r="E280" s="16" t="s">
        <v>1759</v>
      </c>
      <c r="F280" s="18" t="s">
        <v>822</v>
      </c>
      <c r="G280" s="16" t="s">
        <v>833</v>
      </c>
      <c r="H280" s="25" t="s">
        <v>965</v>
      </c>
      <c r="I280" s="25" t="s">
        <v>966</v>
      </c>
      <c r="J280" s="18" t="s">
        <v>24</v>
      </c>
      <c r="K280" s="16" t="s">
        <v>16</v>
      </c>
      <c r="L280" s="16" t="s">
        <v>825</v>
      </c>
      <c r="M280" s="16" t="s">
        <v>964</v>
      </c>
      <c r="N280" s="16">
        <v>4610047667</v>
      </c>
      <c r="O280" s="16">
        <v>4900049384</v>
      </c>
      <c r="P280" s="26">
        <v>7</v>
      </c>
      <c r="Q280" s="2">
        <f t="shared" si="117"/>
        <v>3555504.9432000001</v>
      </c>
      <c r="R280" s="3">
        <v>507929.27760000003</v>
      </c>
      <c r="S280" s="2">
        <v>3590.3</v>
      </c>
      <c r="T280" s="2">
        <v>5983.83</v>
      </c>
      <c r="U280" s="1">
        <v>2289.5</v>
      </c>
      <c r="V280" s="1">
        <v>2410</v>
      </c>
      <c r="W280" s="16">
        <v>8643.33</v>
      </c>
      <c r="X280" s="16">
        <v>0</v>
      </c>
      <c r="Y280" s="16">
        <v>0</v>
      </c>
      <c r="Z280" s="16">
        <v>18</v>
      </c>
      <c r="AA280" s="16">
        <v>0</v>
      </c>
      <c r="AB280" s="16">
        <v>0</v>
      </c>
      <c r="AC280" s="26">
        <v>7</v>
      </c>
      <c r="AD280" s="2">
        <f t="shared" si="98"/>
        <v>0</v>
      </c>
      <c r="AE280" s="16">
        <f t="shared" si="99"/>
        <v>753962.58000000007</v>
      </c>
      <c r="AF280" s="27">
        <f t="shared" si="100"/>
        <v>0</v>
      </c>
      <c r="AG280" s="27">
        <f t="shared" si="101"/>
        <v>0</v>
      </c>
      <c r="AH280" s="28">
        <f t="shared" si="102"/>
        <v>0</v>
      </c>
      <c r="AI280" s="16">
        <f t="shared" si="103"/>
        <v>0</v>
      </c>
      <c r="AJ280" s="16">
        <f t="shared" si="104"/>
        <v>126</v>
      </c>
      <c r="AK280" s="16">
        <f t="shared" si="105"/>
        <v>0</v>
      </c>
      <c r="AL280" s="16">
        <f t="shared" si="106"/>
        <v>0</v>
      </c>
      <c r="AM280" s="16">
        <f t="shared" si="107"/>
        <v>0</v>
      </c>
      <c r="AN280" s="6">
        <f t="shared" si="108"/>
        <v>753962.58000000007</v>
      </c>
      <c r="AO280" s="2">
        <f t="shared" si="109"/>
        <v>4309467.5231999997</v>
      </c>
      <c r="AP280" s="12">
        <f t="shared" si="110"/>
        <v>2.7311358247138328E-3</v>
      </c>
      <c r="AQ280" s="2">
        <f t="shared" si="111"/>
        <v>129284.02569599998</v>
      </c>
      <c r="AR280" s="30">
        <f t="shared" si="97"/>
        <v>100000</v>
      </c>
      <c r="AS280" s="30">
        <v>0</v>
      </c>
      <c r="AT280" s="12">
        <v>3.0000000000000001E-3</v>
      </c>
      <c r="AU280" s="2">
        <f t="shared" si="112"/>
        <v>142011.27369</v>
      </c>
      <c r="AV280" s="2">
        <f t="shared" si="113"/>
        <v>4551478.7968899999</v>
      </c>
      <c r="AW280" s="2">
        <f t="shared" si="114"/>
        <v>11101.167797292683</v>
      </c>
      <c r="BC280" s="21">
        <f t="shared" si="115"/>
        <v>650211.25669857138</v>
      </c>
      <c r="BD280" s="21">
        <f t="shared" si="116"/>
        <v>1585.8811138989547</v>
      </c>
      <c r="BE280" s="21">
        <f t="shared" si="118"/>
        <v>6567.7904717027413</v>
      </c>
      <c r="BF280" s="22">
        <f t="shared" si="119"/>
        <v>16.019001150494493</v>
      </c>
    </row>
    <row r="281" spans="1:58" s="7" customFormat="1" x14ac:dyDescent="0.35">
      <c r="A281" s="18">
        <v>279</v>
      </c>
      <c r="B281" s="16" t="s">
        <v>528</v>
      </c>
      <c r="C281" s="16" t="s">
        <v>821</v>
      </c>
      <c r="D281" s="16" t="s">
        <v>530</v>
      </c>
      <c r="E281" s="16" t="s">
        <v>1759</v>
      </c>
      <c r="F281" s="18" t="s">
        <v>822</v>
      </c>
      <c r="G281" s="16" t="s">
        <v>823</v>
      </c>
      <c r="H281" s="25" t="s">
        <v>967</v>
      </c>
      <c r="I281" s="25" t="s">
        <v>743</v>
      </c>
      <c r="J281" s="18" t="s">
        <v>24</v>
      </c>
      <c r="K281" s="16" t="s">
        <v>98</v>
      </c>
      <c r="L281" s="16" t="s">
        <v>825</v>
      </c>
      <c r="M281" s="16" t="s">
        <v>964</v>
      </c>
      <c r="N281" s="16">
        <v>4610047667</v>
      </c>
      <c r="O281" s="16">
        <v>4900049384</v>
      </c>
      <c r="P281" s="26">
        <v>7</v>
      </c>
      <c r="Q281" s="2">
        <f t="shared" si="117"/>
        <v>3555742.9432000001</v>
      </c>
      <c r="R281" s="3">
        <v>507963.27760000003</v>
      </c>
      <c r="S281" s="2">
        <v>3590.3</v>
      </c>
      <c r="T281" s="2">
        <v>5983.83</v>
      </c>
      <c r="U281" s="1">
        <v>2289.5</v>
      </c>
      <c r="V281" s="1">
        <v>2410</v>
      </c>
      <c r="W281" s="16">
        <v>8643.33</v>
      </c>
      <c r="X281" s="16">
        <v>0</v>
      </c>
      <c r="Y281" s="16">
        <v>0</v>
      </c>
      <c r="Z281" s="16">
        <v>18</v>
      </c>
      <c r="AA281" s="16">
        <v>18</v>
      </c>
      <c r="AB281" s="16">
        <v>0</v>
      </c>
      <c r="AC281" s="26">
        <v>7</v>
      </c>
      <c r="AD281" s="2">
        <f t="shared" si="98"/>
        <v>0</v>
      </c>
      <c r="AE281" s="16">
        <f t="shared" si="99"/>
        <v>753962.58000000007</v>
      </c>
      <c r="AF281" s="27">
        <f t="shared" si="100"/>
        <v>0</v>
      </c>
      <c r="AG281" s="27">
        <f t="shared" si="101"/>
        <v>303660</v>
      </c>
      <c r="AH281" s="28">
        <f t="shared" si="102"/>
        <v>0</v>
      </c>
      <c r="AI281" s="16">
        <f t="shared" si="103"/>
        <v>0</v>
      </c>
      <c r="AJ281" s="16">
        <f t="shared" si="104"/>
        <v>126</v>
      </c>
      <c r="AK281" s="16">
        <f t="shared" si="105"/>
        <v>0</v>
      </c>
      <c r="AL281" s="16">
        <f t="shared" si="106"/>
        <v>126</v>
      </c>
      <c r="AM281" s="16">
        <f t="shared" si="107"/>
        <v>0</v>
      </c>
      <c r="AN281" s="6">
        <f t="shared" si="108"/>
        <v>1057622.58</v>
      </c>
      <c r="AO281" s="2">
        <f t="shared" si="109"/>
        <v>4613365.5231999997</v>
      </c>
      <c r="AP281" s="12">
        <f t="shared" si="110"/>
        <v>2.9237319425382872E-3</v>
      </c>
      <c r="AQ281" s="2">
        <f t="shared" si="111"/>
        <v>138400.965696</v>
      </c>
      <c r="AR281" s="30">
        <f t="shared" si="97"/>
        <v>100000</v>
      </c>
      <c r="AS281" s="30">
        <v>0</v>
      </c>
      <c r="AT281" s="12">
        <v>3.0000000000000001E-3</v>
      </c>
      <c r="AU281" s="2">
        <f t="shared" si="112"/>
        <v>142011.27369</v>
      </c>
      <c r="AV281" s="2">
        <f t="shared" si="113"/>
        <v>4855376.7968899999</v>
      </c>
      <c r="AW281" s="2">
        <f t="shared" si="114"/>
        <v>11842.382431439024</v>
      </c>
      <c r="BC281" s="21">
        <f t="shared" si="115"/>
        <v>693625.25669857138</v>
      </c>
      <c r="BD281" s="21">
        <f t="shared" si="116"/>
        <v>1691.7689187770034</v>
      </c>
      <c r="BE281" s="21">
        <f t="shared" si="118"/>
        <v>7006.315724227994</v>
      </c>
      <c r="BF281" s="22">
        <f t="shared" si="119"/>
        <v>17.088574937141448</v>
      </c>
    </row>
    <row r="282" spans="1:58" s="7" customFormat="1" x14ac:dyDescent="0.35">
      <c r="A282" s="18">
        <v>280</v>
      </c>
      <c r="B282" s="16" t="s">
        <v>528</v>
      </c>
      <c r="C282" s="16" t="s">
        <v>821</v>
      </c>
      <c r="D282" s="16" t="s">
        <v>530</v>
      </c>
      <c r="E282" s="16" t="s">
        <v>1759</v>
      </c>
      <c r="F282" s="18" t="s">
        <v>822</v>
      </c>
      <c r="G282" s="16" t="s">
        <v>823</v>
      </c>
      <c r="H282" s="25" t="s">
        <v>968</v>
      </c>
      <c r="I282" s="25" t="s">
        <v>679</v>
      </c>
      <c r="J282" s="18" t="s">
        <v>24</v>
      </c>
      <c r="K282" s="16" t="s">
        <v>99</v>
      </c>
      <c r="L282" s="16" t="s">
        <v>825</v>
      </c>
      <c r="M282" s="16" t="s">
        <v>964</v>
      </c>
      <c r="N282" s="16">
        <v>4610047667</v>
      </c>
      <c r="O282" s="16">
        <v>4900049384</v>
      </c>
      <c r="P282" s="26">
        <v>7</v>
      </c>
      <c r="Q282" s="2">
        <f t="shared" si="117"/>
        <v>5131487.0828900002</v>
      </c>
      <c r="R282" s="3">
        <v>733069.58327000006</v>
      </c>
      <c r="S282" s="2">
        <v>3590.3</v>
      </c>
      <c r="T282" s="2">
        <v>5983.83</v>
      </c>
      <c r="U282" s="1">
        <v>2289.5</v>
      </c>
      <c r="V282" s="1">
        <v>2410</v>
      </c>
      <c r="W282" s="16">
        <v>8643.33</v>
      </c>
      <c r="X282" s="16">
        <v>0</v>
      </c>
      <c r="Y282" s="16">
        <v>18</v>
      </c>
      <c r="Z282" s="16">
        <v>18</v>
      </c>
      <c r="AA282" s="16">
        <v>0</v>
      </c>
      <c r="AB282" s="16">
        <v>0</v>
      </c>
      <c r="AC282" s="26">
        <v>7</v>
      </c>
      <c r="AD282" s="2">
        <f t="shared" si="98"/>
        <v>0</v>
      </c>
      <c r="AE282" s="16">
        <f t="shared" si="99"/>
        <v>753962.58000000007</v>
      </c>
      <c r="AF282" s="27">
        <f t="shared" si="100"/>
        <v>288477</v>
      </c>
      <c r="AG282" s="27">
        <f t="shared" si="101"/>
        <v>0</v>
      </c>
      <c r="AH282" s="28">
        <f t="shared" si="102"/>
        <v>0</v>
      </c>
      <c r="AI282" s="16">
        <f t="shared" si="103"/>
        <v>0</v>
      </c>
      <c r="AJ282" s="16">
        <f t="shared" si="104"/>
        <v>126</v>
      </c>
      <c r="AK282" s="16">
        <f t="shared" si="105"/>
        <v>126</v>
      </c>
      <c r="AL282" s="16">
        <f t="shared" si="106"/>
        <v>0</v>
      </c>
      <c r="AM282" s="16">
        <f t="shared" si="107"/>
        <v>0</v>
      </c>
      <c r="AN282" s="6">
        <f t="shared" si="108"/>
        <v>1042439.5800000001</v>
      </c>
      <c r="AO282" s="2">
        <f t="shared" si="109"/>
        <v>6173926.6628900003</v>
      </c>
      <c r="AP282" s="12">
        <f t="shared" si="110"/>
        <v>3.9127414691952547E-3</v>
      </c>
      <c r="AQ282" s="2">
        <f t="shared" si="111"/>
        <v>185217.7998867</v>
      </c>
      <c r="AR282" s="30">
        <f t="shared" si="97"/>
        <v>100000</v>
      </c>
      <c r="AS282" s="30">
        <v>0</v>
      </c>
      <c r="AT282" s="12">
        <v>4.0000000000000001E-3</v>
      </c>
      <c r="AU282" s="2">
        <f t="shared" si="112"/>
        <v>189348.36491999999</v>
      </c>
      <c r="AV282" s="2">
        <f t="shared" si="113"/>
        <v>6463275.0278099999</v>
      </c>
      <c r="AW282" s="2">
        <f t="shared" si="114"/>
        <v>15764.085433682927</v>
      </c>
      <c r="BC282" s="21">
        <f t="shared" si="115"/>
        <v>923325.00397285714</v>
      </c>
      <c r="BD282" s="21">
        <f t="shared" si="116"/>
        <v>2252.0122048118469</v>
      </c>
      <c r="BE282" s="21">
        <f t="shared" si="118"/>
        <v>9326.5151916450213</v>
      </c>
      <c r="BF282" s="22">
        <f t="shared" si="119"/>
        <v>22.747598028402496</v>
      </c>
    </row>
    <row r="283" spans="1:58" s="7" customFormat="1" x14ac:dyDescent="0.35">
      <c r="A283" s="18">
        <v>281</v>
      </c>
      <c r="B283" s="16" t="s">
        <v>528</v>
      </c>
      <c r="C283" s="16" t="s">
        <v>821</v>
      </c>
      <c r="D283" s="16" t="s">
        <v>530</v>
      </c>
      <c r="E283" s="16" t="s">
        <v>1759</v>
      </c>
      <c r="F283" s="18" t="s">
        <v>822</v>
      </c>
      <c r="G283" s="16" t="s">
        <v>823</v>
      </c>
      <c r="H283" s="25" t="s">
        <v>555</v>
      </c>
      <c r="I283" s="25" t="s">
        <v>705</v>
      </c>
      <c r="J283" s="18" t="s">
        <v>24</v>
      </c>
      <c r="K283" s="16" t="s">
        <v>99</v>
      </c>
      <c r="L283" s="16" t="s">
        <v>825</v>
      </c>
      <c r="M283" s="16" t="s">
        <v>964</v>
      </c>
      <c r="N283" s="16">
        <v>4610047667</v>
      </c>
      <c r="O283" s="16">
        <v>4900049384</v>
      </c>
      <c r="P283" s="26">
        <v>7</v>
      </c>
      <c r="Q283" s="2">
        <f t="shared" si="117"/>
        <v>5131487.0828900002</v>
      </c>
      <c r="R283" s="3">
        <v>733069.58327000006</v>
      </c>
      <c r="S283" s="2">
        <v>3590.3</v>
      </c>
      <c r="T283" s="2">
        <v>5983.83</v>
      </c>
      <c r="U283" s="1">
        <v>2289.5</v>
      </c>
      <c r="V283" s="1">
        <v>2410</v>
      </c>
      <c r="W283" s="16">
        <v>8643.33</v>
      </c>
      <c r="X283" s="16">
        <v>0</v>
      </c>
      <c r="Y283" s="16">
        <v>18</v>
      </c>
      <c r="Z283" s="16">
        <v>18</v>
      </c>
      <c r="AA283" s="16">
        <v>0</v>
      </c>
      <c r="AB283" s="16">
        <v>0</v>
      </c>
      <c r="AC283" s="26">
        <v>7</v>
      </c>
      <c r="AD283" s="2">
        <f t="shared" si="98"/>
        <v>0</v>
      </c>
      <c r="AE283" s="16">
        <f t="shared" si="99"/>
        <v>753962.58000000007</v>
      </c>
      <c r="AF283" s="27">
        <f t="shared" si="100"/>
        <v>288477</v>
      </c>
      <c r="AG283" s="27">
        <f t="shared" si="101"/>
        <v>0</v>
      </c>
      <c r="AH283" s="28">
        <f t="shared" si="102"/>
        <v>0</v>
      </c>
      <c r="AI283" s="16">
        <f t="shared" si="103"/>
        <v>0</v>
      </c>
      <c r="AJ283" s="16">
        <f t="shared" si="104"/>
        <v>126</v>
      </c>
      <c r="AK283" s="16">
        <f t="shared" si="105"/>
        <v>126</v>
      </c>
      <c r="AL283" s="16">
        <f t="shared" si="106"/>
        <v>0</v>
      </c>
      <c r="AM283" s="16">
        <f t="shared" si="107"/>
        <v>0</v>
      </c>
      <c r="AN283" s="6">
        <f t="shared" si="108"/>
        <v>1042439.5800000001</v>
      </c>
      <c r="AO283" s="2">
        <f t="shared" si="109"/>
        <v>6173926.6628900003</v>
      </c>
      <c r="AP283" s="12">
        <f t="shared" si="110"/>
        <v>3.9127414691952547E-3</v>
      </c>
      <c r="AQ283" s="2">
        <f t="shared" si="111"/>
        <v>185217.7998867</v>
      </c>
      <c r="AR283" s="30">
        <f t="shared" si="97"/>
        <v>100000</v>
      </c>
      <c r="AS283" s="30">
        <v>0</v>
      </c>
      <c r="AT283" s="12">
        <v>4.0000000000000001E-3</v>
      </c>
      <c r="AU283" s="2">
        <f t="shared" si="112"/>
        <v>189348.36491999999</v>
      </c>
      <c r="AV283" s="2">
        <f t="shared" si="113"/>
        <v>6463275.0278099999</v>
      </c>
      <c r="AW283" s="2">
        <f t="shared" si="114"/>
        <v>15764.085433682927</v>
      </c>
      <c r="BC283" s="21">
        <f t="shared" si="115"/>
        <v>923325.00397285714</v>
      </c>
      <c r="BD283" s="21">
        <f t="shared" si="116"/>
        <v>2252.0122048118469</v>
      </c>
      <c r="BE283" s="21">
        <f t="shared" si="118"/>
        <v>9326.5151916450213</v>
      </c>
      <c r="BF283" s="22">
        <f t="shared" si="119"/>
        <v>22.747598028402496</v>
      </c>
    </row>
    <row r="284" spans="1:58" s="7" customFormat="1" x14ac:dyDescent="0.35">
      <c r="A284" s="18">
        <v>282</v>
      </c>
      <c r="B284" s="16" t="s">
        <v>528</v>
      </c>
      <c r="C284" s="16" t="s">
        <v>821</v>
      </c>
      <c r="D284" s="16" t="s">
        <v>530</v>
      </c>
      <c r="E284" s="16" t="s">
        <v>1759</v>
      </c>
      <c r="F284" s="18" t="s">
        <v>822</v>
      </c>
      <c r="G284" s="16" t="s">
        <v>823</v>
      </c>
      <c r="H284" s="25" t="s">
        <v>969</v>
      </c>
      <c r="I284" s="25" t="s">
        <v>970</v>
      </c>
      <c r="J284" s="18" t="s">
        <v>24</v>
      </c>
      <c r="K284" s="16" t="s">
        <v>99</v>
      </c>
      <c r="L284" s="16" t="s">
        <v>825</v>
      </c>
      <c r="M284" s="16" t="s">
        <v>964</v>
      </c>
      <c r="N284" s="16">
        <v>4610047667</v>
      </c>
      <c r="O284" s="16">
        <v>4900049384</v>
      </c>
      <c r="P284" s="26">
        <v>7</v>
      </c>
      <c r="Q284" s="2">
        <f t="shared" si="117"/>
        <v>5131487.0828900002</v>
      </c>
      <c r="R284" s="3">
        <v>733069.58327000006</v>
      </c>
      <c r="S284" s="2">
        <v>3590.3</v>
      </c>
      <c r="T284" s="2">
        <v>5983.83</v>
      </c>
      <c r="U284" s="1">
        <v>2289.5</v>
      </c>
      <c r="V284" s="1">
        <v>2410</v>
      </c>
      <c r="W284" s="16">
        <v>8643.33</v>
      </c>
      <c r="X284" s="16">
        <v>0</v>
      </c>
      <c r="Y284" s="16">
        <v>18</v>
      </c>
      <c r="Z284" s="16">
        <v>18</v>
      </c>
      <c r="AA284" s="16">
        <v>0</v>
      </c>
      <c r="AB284" s="16">
        <v>0</v>
      </c>
      <c r="AC284" s="26">
        <v>7</v>
      </c>
      <c r="AD284" s="2">
        <f t="shared" si="98"/>
        <v>0</v>
      </c>
      <c r="AE284" s="16">
        <f t="shared" si="99"/>
        <v>753962.58000000007</v>
      </c>
      <c r="AF284" s="27">
        <f t="shared" si="100"/>
        <v>288477</v>
      </c>
      <c r="AG284" s="27">
        <f t="shared" si="101"/>
        <v>0</v>
      </c>
      <c r="AH284" s="28">
        <f t="shared" si="102"/>
        <v>0</v>
      </c>
      <c r="AI284" s="16">
        <f t="shared" si="103"/>
        <v>0</v>
      </c>
      <c r="AJ284" s="16">
        <f t="shared" si="104"/>
        <v>126</v>
      </c>
      <c r="AK284" s="16">
        <f t="shared" si="105"/>
        <v>126</v>
      </c>
      <c r="AL284" s="16">
        <f t="shared" si="106"/>
        <v>0</v>
      </c>
      <c r="AM284" s="16">
        <f t="shared" si="107"/>
        <v>0</v>
      </c>
      <c r="AN284" s="6">
        <f t="shared" si="108"/>
        <v>1042439.5800000001</v>
      </c>
      <c r="AO284" s="2">
        <f t="shared" si="109"/>
        <v>6173926.6628900003</v>
      </c>
      <c r="AP284" s="12">
        <f t="shared" si="110"/>
        <v>3.9127414691952547E-3</v>
      </c>
      <c r="AQ284" s="2">
        <f t="shared" si="111"/>
        <v>185217.7998867</v>
      </c>
      <c r="AR284" s="30">
        <f t="shared" si="97"/>
        <v>100000</v>
      </c>
      <c r="AS284" s="30">
        <v>0</v>
      </c>
      <c r="AT284" s="12">
        <v>4.0000000000000001E-3</v>
      </c>
      <c r="AU284" s="2">
        <f t="shared" si="112"/>
        <v>189348.36491999999</v>
      </c>
      <c r="AV284" s="2">
        <f t="shared" si="113"/>
        <v>6463275.0278099999</v>
      </c>
      <c r="AW284" s="2">
        <f t="shared" si="114"/>
        <v>15764.085433682927</v>
      </c>
      <c r="BC284" s="21">
        <f t="shared" si="115"/>
        <v>923325.00397285714</v>
      </c>
      <c r="BD284" s="21">
        <f t="shared" si="116"/>
        <v>2252.0122048118469</v>
      </c>
      <c r="BE284" s="21">
        <f t="shared" si="118"/>
        <v>9326.5151916450213</v>
      </c>
      <c r="BF284" s="22">
        <f t="shared" si="119"/>
        <v>22.747598028402496</v>
      </c>
    </row>
    <row r="285" spans="1:58" s="7" customFormat="1" x14ac:dyDescent="0.35">
      <c r="A285" s="18">
        <v>283</v>
      </c>
      <c r="B285" s="16" t="s">
        <v>528</v>
      </c>
      <c r="C285" s="16" t="s">
        <v>821</v>
      </c>
      <c r="D285" s="16" t="s">
        <v>530</v>
      </c>
      <c r="E285" s="16" t="s">
        <v>1759</v>
      </c>
      <c r="F285" s="18" t="s">
        <v>822</v>
      </c>
      <c r="G285" s="16" t="s">
        <v>823</v>
      </c>
      <c r="H285" s="25" t="s">
        <v>971</v>
      </c>
      <c r="I285" s="25" t="s">
        <v>43</v>
      </c>
      <c r="J285" s="18" t="s">
        <v>24</v>
      </c>
      <c r="K285" s="16" t="s">
        <v>100</v>
      </c>
      <c r="L285" s="16" t="s">
        <v>825</v>
      </c>
      <c r="M285" s="16" t="s">
        <v>964</v>
      </c>
      <c r="N285" s="16">
        <v>4610047667</v>
      </c>
      <c r="O285" s="16">
        <v>4900049384</v>
      </c>
      <c r="P285" s="26">
        <v>7</v>
      </c>
      <c r="Q285" s="2">
        <f t="shared" si="117"/>
        <v>3555966.9432000001</v>
      </c>
      <c r="R285" s="3">
        <v>507995.27760000003</v>
      </c>
      <c r="S285" s="2">
        <v>3590.3</v>
      </c>
      <c r="T285" s="2">
        <v>5983.83</v>
      </c>
      <c r="U285" s="1">
        <v>2289.5</v>
      </c>
      <c r="V285" s="1">
        <v>2410</v>
      </c>
      <c r="W285" s="16">
        <v>8643.33</v>
      </c>
      <c r="X285" s="16">
        <v>0</v>
      </c>
      <c r="Y285" s="16">
        <v>0</v>
      </c>
      <c r="Z285" s="16">
        <v>18</v>
      </c>
      <c r="AA285" s="16">
        <v>0</v>
      </c>
      <c r="AB285" s="16">
        <v>0</v>
      </c>
      <c r="AC285" s="26">
        <v>7</v>
      </c>
      <c r="AD285" s="2">
        <f t="shared" si="98"/>
        <v>0</v>
      </c>
      <c r="AE285" s="16">
        <f t="shared" si="99"/>
        <v>753962.58000000007</v>
      </c>
      <c r="AF285" s="27">
        <f t="shared" si="100"/>
        <v>0</v>
      </c>
      <c r="AG285" s="27">
        <f t="shared" si="101"/>
        <v>0</v>
      </c>
      <c r="AH285" s="28">
        <f t="shared" si="102"/>
        <v>0</v>
      </c>
      <c r="AI285" s="16">
        <f t="shared" si="103"/>
        <v>0</v>
      </c>
      <c r="AJ285" s="16">
        <f t="shared" si="104"/>
        <v>126</v>
      </c>
      <c r="AK285" s="16">
        <f t="shared" si="105"/>
        <v>0</v>
      </c>
      <c r="AL285" s="16">
        <f t="shared" si="106"/>
        <v>0</v>
      </c>
      <c r="AM285" s="16">
        <f t="shared" si="107"/>
        <v>0</v>
      </c>
      <c r="AN285" s="6">
        <f t="shared" si="108"/>
        <v>753962.58000000007</v>
      </c>
      <c r="AO285" s="2">
        <f t="shared" si="109"/>
        <v>4309929.5231999997</v>
      </c>
      <c r="AP285" s="12">
        <f t="shared" si="110"/>
        <v>2.7314286183697137E-3</v>
      </c>
      <c r="AQ285" s="2">
        <f t="shared" si="111"/>
        <v>129297.88569599998</v>
      </c>
      <c r="AR285" s="30">
        <f t="shared" si="97"/>
        <v>100000</v>
      </c>
      <c r="AS285" s="30">
        <v>0</v>
      </c>
      <c r="AT285" s="12">
        <v>3.0000000000000001E-3</v>
      </c>
      <c r="AU285" s="2">
        <f t="shared" si="112"/>
        <v>142011.27369</v>
      </c>
      <c r="AV285" s="2">
        <f t="shared" si="113"/>
        <v>4551940.7968899999</v>
      </c>
      <c r="AW285" s="2">
        <f t="shared" si="114"/>
        <v>11102.294626560975</v>
      </c>
      <c r="BC285" s="21">
        <f t="shared" si="115"/>
        <v>650277.25669857138</v>
      </c>
      <c r="BD285" s="21">
        <f t="shared" si="116"/>
        <v>1586.0420895087107</v>
      </c>
      <c r="BE285" s="21">
        <f t="shared" si="118"/>
        <v>6568.4571383694074</v>
      </c>
      <c r="BF285" s="22">
        <f t="shared" si="119"/>
        <v>16.020627166754654</v>
      </c>
    </row>
    <row r="286" spans="1:58" s="7" customFormat="1" x14ac:dyDescent="0.35">
      <c r="A286" s="18">
        <v>284</v>
      </c>
      <c r="B286" s="16" t="s">
        <v>528</v>
      </c>
      <c r="C286" s="16" t="s">
        <v>821</v>
      </c>
      <c r="D286" s="16" t="s">
        <v>530</v>
      </c>
      <c r="E286" s="16" t="s">
        <v>1759</v>
      </c>
      <c r="F286" s="18" t="s">
        <v>822</v>
      </c>
      <c r="G286" s="16" t="s">
        <v>833</v>
      </c>
      <c r="H286" s="25" t="s">
        <v>972</v>
      </c>
      <c r="I286" s="25" t="s">
        <v>149</v>
      </c>
      <c r="J286" s="18" t="s">
        <v>24</v>
      </c>
      <c r="K286" s="16" t="s">
        <v>16</v>
      </c>
      <c r="L286" s="16" t="s">
        <v>825</v>
      </c>
      <c r="M286" s="16" t="s">
        <v>964</v>
      </c>
      <c r="N286" s="16">
        <v>4610047667</v>
      </c>
      <c r="O286" s="16">
        <v>4900049384</v>
      </c>
      <c r="P286" s="26">
        <v>7</v>
      </c>
      <c r="Q286" s="2">
        <f t="shared" si="117"/>
        <v>3555504.9432000001</v>
      </c>
      <c r="R286" s="3">
        <v>507929.27760000003</v>
      </c>
      <c r="S286" s="2">
        <v>3590.3</v>
      </c>
      <c r="T286" s="2">
        <v>5983.83</v>
      </c>
      <c r="U286" s="1">
        <v>2289.5</v>
      </c>
      <c r="V286" s="1">
        <v>2410</v>
      </c>
      <c r="W286" s="16">
        <v>8643.33</v>
      </c>
      <c r="X286" s="16">
        <v>0</v>
      </c>
      <c r="Y286" s="16">
        <v>0</v>
      </c>
      <c r="Z286" s="16">
        <v>18</v>
      </c>
      <c r="AA286" s="16">
        <v>0</v>
      </c>
      <c r="AB286" s="16">
        <v>0</v>
      </c>
      <c r="AC286" s="26">
        <v>7</v>
      </c>
      <c r="AD286" s="2">
        <f t="shared" si="98"/>
        <v>0</v>
      </c>
      <c r="AE286" s="16">
        <f t="shared" si="99"/>
        <v>753962.58000000007</v>
      </c>
      <c r="AF286" s="27">
        <f t="shared" si="100"/>
        <v>0</v>
      </c>
      <c r="AG286" s="27">
        <f t="shared" si="101"/>
        <v>0</v>
      </c>
      <c r="AH286" s="28">
        <f t="shared" si="102"/>
        <v>0</v>
      </c>
      <c r="AI286" s="16">
        <f t="shared" si="103"/>
        <v>0</v>
      </c>
      <c r="AJ286" s="16">
        <f t="shared" si="104"/>
        <v>126</v>
      </c>
      <c r="AK286" s="16">
        <f t="shared" si="105"/>
        <v>0</v>
      </c>
      <c r="AL286" s="16">
        <f t="shared" si="106"/>
        <v>0</v>
      </c>
      <c r="AM286" s="16">
        <f t="shared" si="107"/>
        <v>0</v>
      </c>
      <c r="AN286" s="6">
        <f t="shared" si="108"/>
        <v>753962.58000000007</v>
      </c>
      <c r="AO286" s="2">
        <f t="shared" si="109"/>
        <v>4309467.5231999997</v>
      </c>
      <c r="AP286" s="12">
        <f t="shared" si="110"/>
        <v>2.7311358247138328E-3</v>
      </c>
      <c r="AQ286" s="2">
        <f t="shared" si="111"/>
        <v>129284.02569599998</v>
      </c>
      <c r="AR286" s="30">
        <f t="shared" si="97"/>
        <v>100000</v>
      </c>
      <c r="AS286" s="30">
        <v>0</v>
      </c>
      <c r="AT286" s="12">
        <v>3.0000000000000001E-3</v>
      </c>
      <c r="AU286" s="2">
        <f t="shared" si="112"/>
        <v>142011.27369</v>
      </c>
      <c r="AV286" s="2">
        <f t="shared" si="113"/>
        <v>4551478.7968899999</v>
      </c>
      <c r="AW286" s="2">
        <f t="shared" si="114"/>
        <v>11101.167797292683</v>
      </c>
      <c r="BC286" s="21">
        <f t="shared" si="115"/>
        <v>650211.25669857138</v>
      </c>
      <c r="BD286" s="21">
        <f t="shared" si="116"/>
        <v>1585.8811138989547</v>
      </c>
      <c r="BE286" s="21">
        <f t="shared" si="118"/>
        <v>6567.7904717027413</v>
      </c>
      <c r="BF286" s="22">
        <f t="shared" si="119"/>
        <v>16.019001150494493</v>
      </c>
    </row>
    <row r="287" spans="1:58" s="7" customFormat="1" x14ac:dyDescent="0.35">
      <c r="A287" s="18">
        <v>285</v>
      </c>
      <c r="B287" s="16" t="s">
        <v>528</v>
      </c>
      <c r="C287" s="16" t="s">
        <v>821</v>
      </c>
      <c r="D287" s="16" t="s">
        <v>530</v>
      </c>
      <c r="E287" s="16" t="s">
        <v>1759</v>
      </c>
      <c r="F287" s="18" t="s">
        <v>822</v>
      </c>
      <c r="G287" s="16" t="s">
        <v>833</v>
      </c>
      <c r="H287" s="25" t="s">
        <v>973</v>
      </c>
      <c r="I287" s="25" t="s">
        <v>974</v>
      </c>
      <c r="J287" s="18" t="s">
        <v>24</v>
      </c>
      <c r="K287" s="16" t="s">
        <v>99</v>
      </c>
      <c r="L287" s="16" t="s">
        <v>825</v>
      </c>
      <c r="M287" s="16" t="s">
        <v>964</v>
      </c>
      <c r="N287" s="16">
        <v>4610047667</v>
      </c>
      <c r="O287" s="16">
        <v>4900049384</v>
      </c>
      <c r="P287" s="26">
        <v>7</v>
      </c>
      <c r="Q287" s="2">
        <f t="shared" si="117"/>
        <v>5131487.0828900002</v>
      </c>
      <c r="R287" s="3">
        <v>733069.58327000006</v>
      </c>
      <c r="S287" s="2">
        <v>3590.3</v>
      </c>
      <c r="T287" s="2">
        <v>5983.83</v>
      </c>
      <c r="U287" s="1">
        <v>2289.5</v>
      </c>
      <c r="V287" s="1">
        <v>2410</v>
      </c>
      <c r="W287" s="16">
        <v>8643.33</v>
      </c>
      <c r="X287" s="16">
        <v>0</v>
      </c>
      <c r="Y287" s="16">
        <v>0</v>
      </c>
      <c r="Z287" s="16">
        <v>18</v>
      </c>
      <c r="AA287" s="16">
        <v>0</v>
      </c>
      <c r="AB287" s="16">
        <v>0</v>
      </c>
      <c r="AC287" s="26">
        <v>7</v>
      </c>
      <c r="AD287" s="2">
        <f t="shared" si="98"/>
        <v>0</v>
      </c>
      <c r="AE287" s="16">
        <f t="shared" si="99"/>
        <v>753962.58000000007</v>
      </c>
      <c r="AF287" s="27">
        <f t="shared" si="100"/>
        <v>0</v>
      </c>
      <c r="AG287" s="27">
        <f t="shared" si="101"/>
        <v>0</v>
      </c>
      <c r="AH287" s="28">
        <f t="shared" si="102"/>
        <v>0</v>
      </c>
      <c r="AI287" s="16">
        <f t="shared" si="103"/>
        <v>0</v>
      </c>
      <c r="AJ287" s="16">
        <f t="shared" si="104"/>
        <v>126</v>
      </c>
      <c r="AK287" s="16">
        <f t="shared" si="105"/>
        <v>0</v>
      </c>
      <c r="AL287" s="16">
        <f t="shared" si="106"/>
        <v>0</v>
      </c>
      <c r="AM287" s="16">
        <f t="shared" si="107"/>
        <v>0</v>
      </c>
      <c r="AN287" s="6">
        <f t="shared" si="108"/>
        <v>753962.58000000007</v>
      </c>
      <c r="AO287" s="2">
        <f t="shared" si="109"/>
        <v>5885449.6628900003</v>
      </c>
      <c r="AP287" s="12">
        <f t="shared" si="110"/>
        <v>3.7299184487027048E-3</v>
      </c>
      <c r="AQ287" s="2">
        <f t="shared" si="111"/>
        <v>176563.4898867</v>
      </c>
      <c r="AR287" s="30">
        <f t="shared" si="97"/>
        <v>100000</v>
      </c>
      <c r="AS287" s="30">
        <v>0</v>
      </c>
      <c r="AT287" s="12">
        <v>3.0000000000000001E-3</v>
      </c>
      <c r="AU287" s="2">
        <f t="shared" si="112"/>
        <v>142011.27369</v>
      </c>
      <c r="AV287" s="2">
        <f t="shared" si="113"/>
        <v>6127460.9365800004</v>
      </c>
      <c r="AW287" s="2">
        <f t="shared" si="114"/>
        <v>14945.026674585368</v>
      </c>
      <c r="BC287" s="21">
        <f t="shared" si="115"/>
        <v>875351.56236857153</v>
      </c>
      <c r="BD287" s="21">
        <f t="shared" si="116"/>
        <v>2135.0038106550523</v>
      </c>
      <c r="BE287" s="21">
        <f t="shared" si="118"/>
        <v>8841.9349734199131</v>
      </c>
      <c r="BF287" s="22">
        <f t="shared" si="119"/>
        <v>21.565695057121744</v>
      </c>
    </row>
    <row r="288" spans="1:58" s="7" customFormat="1" x14ac:dyDescent="0.35">
      <c r="A288" s="18">
        <v>286</v>
      </c>
      <c r="B288" s="16" t="s">
        <v>528</v>
      </c>
      <c r="C288" s="16" t="s">
        <v>821</v>
      </c>
      <c r="D288" s="16" t="s">
        <v>530</v>
      </c>
      <c r="E288" s="16" t="s">
        <v>1759</v>
      </c>
      <c r="F288" s="18" t="s">
        <v>822</v>
      </c>
      <c r="G288" s="16" t="s">
        <v>823</v>
      </c>
      <c r="H288" s="25" t="s">
        <v>975</v>
      </c>
      <c r="I288" s="25" t="s">
        <v>976</v>
      </c>
      <c r="J288" s="18" t="s">
        <v>24</v>
      </c>
      <c r="K288" s="16" t="s">
        <v>381</v>
      </c>
      <c r="L288" s="16" t="s">
        <v>825</v>
      </c>
      <c r="M288" s="16" t="s">
        <v>964</v>
      </c>
      <c r="N288" s="16">
        <v>4610047667</v>
      </c>
      <c r="O288" s="16">
        <v>4900049384</v>
      </c>
      <c r="P288" s="26">
        <v>7</v>
      </c>
      <c r="Q288" s="2">
        <f t="shared" si="117"/>
        <v>3556106.9432000001</v>
      </c>
      <c r="R288" s="3">
        <v>508015.27760000003</v>
      </c>
      <c r="S288" s="2">
        <v>3590.3</v>
      </c>
      <c r="T288" s="2">
        <v>5983.83</v>
      </c>
      <c r="U288" s="1">
        <v>2289.5</v>
      </c>
      <c r="V288" s="1">
        <v>2410</v>
      </c>
      <c r="W288" s="16">
        <v>8643.33</v>
      </c>
      <c r="X288" s="16">
        <v>0</v>
      </c>
      <c r="Y288" s="16">
        <v>0</v>
      </c>
      <c r="Z288" s="16">
        <v>18</v>
      </c>
      <c r="AA288" s="16">
        <v>18</v>
      </c>
      <c r="AB288" s="16">
        <v>0</v>
      </c>
      <c r="AC288" s="26">
        <v>7</v>
      </c>
      <c r="AD288" s="2">
        <f t="shared" si="98"/>
        <v>0</v>
      </c>
      <c r="AE288" s="16">
        <f t="shared" si="99"/>
        <v>753962.58000000007</v>
      </c>
      <c r="AF288" s="27">
        <f t="shared" si="100"/>
        <v>0</v>
      </c>
      <c r="AG288" s="27">
        <f t="shared" si="101"/>
        <v>303660</v>
      </c>
      <c r="AH288" s="28">
        <f t="shared" si="102"/>
        <v>0</v>
      </c>
      <c r="AI288" s="16">
        <f t="shared" si="103"/>
        <v>0</v>
      </c>
      <c r="AJ288" s="16">
        <f t="shared" si="104"/>
        <v>126</v>
      </c>
      <c r="AK288" s="16">
        <f t="shared" si="105"/>
        <v>0</v>
      </c>
      <c r="AL288" s="16">
        <f t="shared" si="106"/>
        <v>126</v>
      </c>
      <c r="AM288" s="16">
        <f t="shared" si="107"/>
        <v>0</v>
      </c>
      <c r="AN288" s="6">
        <f t="shared" si="108"/>
        <v>1057622.58</v>
      </c>
      <c r="AO288" s="2">
        <f t="shared" si="109"/>
        <v>4613729.5231999997</v>
      </c>
      <c r="AP288" s="12">
        <f t="shared" si="110"/>
        <v>2.9239626284489808E-3</v>
      </c>
      <c r="AQ288" s="2">
        <f t="shared" si="111"/>
        <v>138411.88569599998</v>
      </c>
      <c r="AR288" s="30">
        <f t="shared" si="97"/>
        <v>100000</v>
      </c>
      <c r="AS288" s="30">
        <v>0</v>
      </c>
      <c r="AT288" s="12">
        <v>3.0000000000000001E-3</v>
      </c>
      <c r="AU288" s="2">
        <f t="shared" si="112"/>
        <v>142011.27369</v>
      </c>
      <c r="AV288" s="2">
        <f t="shared" si="113"/>
        <v>4855740.7968899999</v>
      </c>
      <c r="AW288" s="2">
        <f t="shared" si="114"/>
        <v>11843.270236317072</v>
      </c>
      <c r="BC288" s="21">
        <f t="shared" si="115"/>
        <v>693677.25669857138</v>
      </c>
      <c r="BD288" s="21">
        <f t="shared" si="116"/>
        <v>1691.8957480452959</v>
      </c>
      <c r="BE288" s="21">
        <f t="shared" si="118"/>
        <v>7006.8409767532457</v>
      </c>
      <c r="BF288" s="22">
        <f t="shared" si="119"/>
        <v>17.089856040861577</v>
      </c>
    </row>
    <row r="289" spans="1:58" s="7" customFormat="1" x14ac:dyDescent="0.35">
      <c r="A289" s="18">
        <v>287</v>
      </c>
      <c r="B289" s="16" t="s">
        <v>528</v>
      </c>
      <c r="C289" s="16" t="s">
        <v>821</v>
      </c>
      <c r="D289" s="16" t="s">
        <v>530</v>
      </c>
      <c r="E289" s="16" t="s">
        <v>1759</v>
      </c>
      <c r="F289" s="18" t="s">
        <v>822</v>
      </c>
      <c r="G289" s="16" t="s">
        <v>823</v>
      </c>
      <c r="H289" s="25" t="s">
        <v>977</v>
      </c>
      <c r="I289" s="25" t="s">
        <v>58</v>
      </c>
      <c r="J289" s="18" t="s">
        <v>24</v>
      </c>
      <c r="K289" s="16" t="s">
        <v>16</v>
      </c>
      <c r="L289" s="16" t="s">
        <v>825</v>
      </c>
      <c r="M289" s="16" t="s">
        <v>964</v>
      </c>
      <c r="N289" s="16">
        <v>4610047667</v>
      </c>
      <c r="O289" s="16">
        <v>4900049384</v>
      </c>
      <c r="P289" s="26">
        <v>7</v>
      </c>
      <c r="Q289" s="2">
        <f t="shared" si="117"/>
        <v>3555504.9432000001</v>
      </c>
      <c r="R289" s="3">
        <v>507929.27760000003</v>
      </c>
      <c r="S289" s="2">
        <v>3590.3</v>
      </c>
      <c r="T289" s="2">
        <v>5983.83</v>
      </c>
      <c r="U289" s="1">
        <v>2289.5</v>
      </c>
      <c r="V289" s="1">
        <v>2410</v>
      </c>
      <c r="W289" s="16">
        <v>8643.33</v>
      </c>
      <c r="X289" s="16">
        <v>0</v>
      </c>
      <c r="Y289" s="16">
        <v>0</v>
      </c>
      <c r="Z289" s="16">
        <v>18</v>
      </c>
      <c r="AA289" s="16">
        <v>0</v>
      </c>
      <c r="AB289" s="16">
        <v>0</v>
      </c>
      <c r="AC289" s="26">
        <v>7</v>
      </c>
      <c r="AD289" s="2">
        <f t="shared" si="98"/>
        <v>0</v>
      </c>
      <c r="AE289" s="16">
        <f t="shared" si="99"/>
        <v>753962.58000000007</v>
      </c>
      <c r="AF289" s="27">
        <f t="shared" si="100"/>
        <v>0</v>
      </c>
      <c r="AG289" s="27">
        <f t="shared" si="101"/>
        <v>0</v>
      </c>
      <c r="AH289" s="28">
        <f t="shared" si="102"/>
        <v>0</v>
      </c>
      <c r="AI289" s="16">
        <f t="shared" si="103"/>
        <v>0</v>
      </c>
      <c r="AJ289" s="16">
        <f t="shared" si="104"/>
        <v>126</v>
      </c>
      <c r="AK289" s="16">
        <f t="shared" si="105"/>
        <v>0</v>
      </c>
      <c r="AL289" s="16">
        <f t="shared" si="106"/>
        <v>0</v>
      </c>
      <c r="AM289" s="16">
        <f t="shared" si="107"/>
        <v>0</v>
      </c>
      <c r="AN289" s="6">
        <f t="shared" si="108"/>
        <v>753962.58000000007</v>
      </c>
      <c r="AO289" s="2">
        <f t="shared" si="109"/>
        <v>4309467.5231999997</v>
      </c>
      <c r="AP289" s="12">
        <f t="shared" si="110"/>
        <v>2.7311358247138328E-3</v>
      </c>
      <c r="AQ289" s="2">
        <f t="shared" si="111"/>
        <v>129284.02569599998</v>
      </c>
      <c r="AR289" s="30">
        <f t="shared" si="97"/>
        <v>100000</v>
      </c>
      <c r="AS289" s="30">
        <v>0</v>
      </c>
      <c r="AT289" s="12">
        <v>3.0000000000000001E-3</v>
      </c>
      <c r="AU289" s="2">
        <f t="shared" si="112"/>
        <v>142011.27369</v>
      </c>
      <c r="AV289" s="2">
        <f t="shared" si="113"/>
        <v>4551478.7968899999</v>
      </c>
      <c r="AW289" s="2">
        <f t="shared" si="114"/>
        <v>11101.167797292683</v>
      </c>
      <c r="BC289" s="21">
        <f t="shared" si="115"/>
        <v>650211.25669857138</v>
      </c>
      <c r="BD289" s="21">
        <f t="shared" si="116"/>
        <v>1585.8811138989547</v>
      </c>
      <c r="BE289" s="21">
        <f t="shared" si="118"/>
        <v>6567.7904717027413</v>
      </c>
      <c r="BF289" s="22">
        <f t="shared" si="119"/>
        <v>16.019001150494493</v>
      </c>
    </row>
    <row r="290" spans="1:58" s="7" customFormat="1" x14ac:dyDescent="0.35">
      <c r="A290" s="18">
        <v>288</v>
      </c>
      <c r="B290" s="16" t="s">
        <v>528</v>
      </c>
      <c r="C290" s="16" t="s">
        <v>821</v>
      </c>
      <c r="D290" s="16" t="s">
        <v>530</v>
      </c>
      <c r="E290" s="16" t="s">
        <v>1759</v>
      </c>
      <c r="F290" s="18" t="s">
        <v>822</v>
      </c>
      <c r="G290" s="16" t="s">
        <v>833</v>
      </c>
      <c r="H290" s="25" t="s">
        <v>978</v>
      </c>
      <c r="I290" s="25" t="s">
        <v>87</v>
      </c>
      <c r="J290" s="18" t="s">
        <v>23</v>
      </c>
      <c r="K290" s="16" t="s">
        <v>16</v>
      </c>
      <c r="L290" s="16" t="s">
        <v>825</v>
      </c>
      <c r="M290" s="16" t="s">
        <v>964</v>
      </c>
      <c r="N290" s="16">
        <v>4610047667</v>
      </c>
      <c r="O290" s="16">
        <v>4900049384</v>
      </c>
      <c r="P290" s="26">
        <v>7</v>
      </c>
      <c r="Q290" s="2">
        <f t="shared" si="117"/>
        <v>3555504.9432000001</v>
      </c>
      <c r="R290" s="3">
        <v>507929.27760000003</v>
      </c>
      <c r="S290" s="2">
        <v>3590.3</v>
      </c>
      <c r="T290" s="2">
        <v>5983.83</v>
      </c>
      <c r="U290" s="1">
        <v>2289.5</v>
      </c>
      <c r="V290" s="1">
        <v>2410</v>
      </c>
      <c r="W290" s="16">
        <v>8643.33</v>
      </c>
      <c r="X290" s="16">
        <v>0</v>
      </c>
      <c r="Y290" s="16">
        <v>0</v>
      </c>
      <c r="Z290" s="16">
        <v>18</v>
      </c>
      <c r="AA290" s="16">
        <v>0</v>
      </c>
      <c r="AB290" s="16">
        <v>0</v>
      </c>
      <c r="AC290" s="26">
        <v>7</v>
      </c>
      <c r="AD290" s="2">
        <f t="shared" si="98"/>
        <v>0</v>
      </c>
      <c r="AE290" s="16">
        <f t="shared" si="99"/>
        <v>753962.58000000007</v>
      </c>
      <c r="AF290" s="27">
        <f t="shared" si="100"/>
        <v>0</v>
      </c>
      <c r="AG290" s="27">
        <f t="shared" si="101"/>
        <v>0</v>
      </c>
      <c r="AH290" s="28">
        <f t="shared" si="102"/>
        <v>0</v>
      </c>
      <c r="AI290" s="16">
        <f t="shared" si="103"/>
        <v>0</v>
      </c>
      <c r="AJ290" s="16">
        <f t="shared" si="104"/>
        <v>126</v>
      </c>
      <c r="AK290" s="16">
        <f t="shared" si="105"/>
        <v>0</v>
      </c>
      <c r="AL290" s="16">
        <f t="shared" si="106"/>
        <v>0</v>
      </c>
      <c r="AM290" s="16">
        <f t="shared" si="107"/>
        <v>0</v>
      </c>
      <c r="AN290" s="6">
        <f t="shared" si="108"/>
        <v>753962.58000000007</v>
      </c>
      <c r="AO290" s="2">
        <f t="shared" si="109"/>
        <v>4309467.5231999997</v>
      </c>
      <c r="AP290" s="12">
        <f t="shared" si="110"/>
        <v>2.7311358247138328E-3</v>
      </c>
      <c r="AQ290" s="2">
        <f t="shared" si="111"/>
        <v>129284.02569599998</v>
      </c>
      <c r="AR290" s="30">
        <f t="shared" si="97"/>
        <v>100000</v>
      </c>
      <c r="AS290" s="30">
        <v>0</v>
      </c>
      <c r="AT290" s="12">
        <v>3.0000000000000001E-3</v>
      </c>
      <c r="AU290" s="2">
        <f t="shared" si="112"/>
        <v>142011.27369</v>
      </c>
      <c r="AV290" s="2">
        <f t="shared" si="113"/>
        <v>4551478.7968899999</v>
      </c>
      <c r="AW290" s="2">
        <f t="shared" si="114"/>
        <v>11101.167797292683</v>
      </c>
      <c r="BC290" s="21">
        <f t="shared" si="115"/>
        <v>650211.25669857138</v>
      </c>
      <c r="BD290" s="21">
        <f t="shared" si="116"/>
        <v>1585.8811138989547</v>
      </c>
      <c r="BE290" s="21">
        <f t="shared" si="118"/>
        <v>6567.7904717027413</v>
      </c>
      <c r="BF290" s="22">
        <f t="shared" si="119"/>
        <v>16.019001150494493</v>
      </c>
    </row>
    <row r="291" spans="1:58" s="7" customFormat="1" x14ac:dyDescent="0.35">
      <c r="A291" s="18">
        <v>289</v>
      </c>
      <c r="B291" s="16" t="s">
        <v>528</v>
      </c>
      <c r="C291" s="16" t="s">
        <v>821</v>
      </c>
      <c r="D291" s="16" t="s">
        <v>530</v>
      </c>
      <c r="E291" s="16" t="s">
        <v>1759</v>
      </c>
      <c r="F291" s="18" t="s">
        <v>822</v>
      </c>
      <c r="G291" s="16" t="s">
        <v>823</v>
      </c>
      <c r="H291" s="25" t="s">
        <v>979</v>
      </c>
      <c r="I291" s="25" t="s">
        <v>364</v>
      </c>
      <c r="J291" s="18" t="s">
        <v>24</v>
      </c>
      <c r="K291" s="16" t="s">
        <v>99</v>
      </c>
      <c r="L291" s="16" t="s">
        <v>825</v>
      </c>
      <c r="M291" s="16" t="s">
        <v>964</v>
      </c>
      <c r="N291" s="16">
        <v>4610047667</v>
      </c>
      <c r="O291" s="16">
        <v>4900049384</v>
      </c>
      <c r="P291" s="26">
        <v>7</v>
      </c>
      <c r="Q291" s="2">
        <f t="shared" si="117"/>
        <v>5131487.0828900002</v>
      </c>
      <c r="R291" s="3">
        <v>733069.58327000006</v>
      </c>
      <c r="S291" s="2">
        <v>3590.3</v>
      </c>
      <c r="T291" s="2">
        <v>5983.83</v>
      </c>
      <c r="U291" s="1">
        <v>2289.5</v>
      </c>
      <c r="V291" s="1">
        <v>2410</v>
      </c>
      <c r="W291" s="16">
        <v>8643.33</v>
      </c>
      <c r="X291" s="16">
        <v>0</v>
      </c>
      <c r="Y291" s="16">
        <v>18</v>
      </c>
      <c r="Z291" s="16">
        <v>18</v>
      </c>
      <c r="AA291" s="16">
        <v>0</v>
      </c>
      <c r="AB291" s="16">
        <v>0</v>
      </c>
      <c r="AC291" s="26">
        <v>7</v>
      </c>
      <c r="AD291" s="2">
        <f t="shared" si="98"/>
        <v>0</v>
      </c>
      <c r="AE291" s="16">
        <f t="shared" si="99"/>
        <v>753962.58000000007</v>
      </c>
      <c r="AF291" s="27">
        <f t="shared" si="100"/>
        <v>288477</v>
      </c>
      <c r="AG291" s="27">
        <f t="shared" si="101"/>
        <v>0</v>
      </c>
      <c r="AH291" s="28">
        <f t="shared" si="102"/>
        <v>0</v>
      </c>
      <c r="AI291" s="16">
        <f t="shared" si="103"/>
        <v>0</v>
      </c>
      <c r="AJ291" s="16">
        <f t="shared" si="104"/>
        <v>126</v>
      </c>
      <c r="AK291" s="16">
        <f t="shared" si="105"/>
        <v>126</v>
      </c>
      <c r="AL291" s="16">
        <f t="shared" si="106"/>
        <v>0</v>
      </c>
      <c r="AM291" s="16">
        <f t="shared" si="107"/>
        <v>0</v>
      </c>
      <c r="AN291" s="6">
        <f t="shared" si="108"/>
        <v>1042439.5800000001</v>
      </c>
      <c r="AO291" s="2">
        <f t="shared" si="109"/>
        <v>6173926.6628900003</v>
      </c>
      <c r="AP291" s="12">
        <f t="shared" si="110"/>
        <v>3.9127414691952547E-3</v>
      </c>
      <c r="AQ291" s="2">
        <f t="shared" si="111"/>
        <v>185217.7998867</v>
      </c>
      <c r="AR291" s="30">
        <f t="shared" si="97"/>
        <v>100000</v>
      </c>
      <c r="AS291" s="30">
        <v>0</v>
      </c>
      <c r="AT291" s="12">
        <v>4.0000000000000001E-3</v>
      </c>
      <c r="AU291" s="2">
        <f t="shared" si="112"/>
        <v>189348.36491999999</v>
      </c>
      <c r="AV291" s="2">
        <f t="shared" si="113"/>
        <v>6463275.0278099999</v>
      </c>
      <c r="AW291" s="2">
        <f t="shared" si="114"/>
        <v>15764.085433682927</v>
      </c>
      <c r="BC291" s="21">
        <f t="shared" si="115"/>
        <v>923325.00397285714</v>
      </c>
      <c r="BD291" s="21">
        <f t="shared" si="116"/>
        <v>2252.0122048118469</v>
      </c>
      <c r="BE291" s="21">
        <f t="shared" si="118"/>
        <v>9326.5151916450213</v>
      </c>
      <c r="BF291" s="22">
        <f t="shared" si="119"/>
        <v>22.747598028402496</v>
      </c>
    </row>
    <row r="292" spans="1:58" s="7" customFormat="1" x14ac:dyDescent="0.35">
      <c r="A292" s="18">
        <v>290</v>
      </c>
      <c r="B292" s="16" t="s">
        <v>528</v>
      </c>
      <c r="C292" s="16" t="s">
        <v>821</v>
      </c>
      <c r="D292" s="16" t="s">
        <v>530</v>
      </c>
      <c r="E292" s="16" t="s">
        <v>1759</v>
      </c>
      <c r="F292" s="18" t="s">
        <v>822</v>
      </c>
      <c r="G292" s="16" t="s">
        <v>833</v>
      </c>
      <c r="H292" s="25" t="s">
        <v>980</v>
      </c>
      <c r="I292" s="25" t="s">
        <v>981</v>
      </c>
      <c r="J292" s="18" t="s">
        <v>24</v>
      </c>
      <c r="K292" s="16" t="s">
        <v>708</v>
      </c>
      <c r="L292" s="16" t="s">
        <v>825</v>
      </c>
      <c r="M292" s="16" t="s">
        <v>964</v>
      </c>
      <c r="N292" s="16">
        <v>4610047667</v>
      </c>
      <c r="O292" s="16">
        <v>4900049384</v>
      </c>
      <c r="P292" s="26">
        <v>7</v>
      </c>
      <c r="Q292" s="2">
        <f t="shared" si="117"/>
        <v>3555518.9432000001</v>
      </c>
      <c r="R292" s="3">
        <v>507931.27760000003</v>
      </c>
      <c r="S292" s="2">
        <v>3590.3</v>
      </c>
      <c r="T292" s="2">
        <v>5983.83</v>
      </c>
      <c r="U292" s="1">
        <v>2289.5</v>
      </c>
      <c r="V292" s="1">
        <v>2410</v>
      </c>
      <c r="W292" s="16">
        <v>8643.33</v>
      </c>
      <c r="X292" s="16">
        <v>0</v>
      </c>
      <c r="Y292" s="16">
        <v>0</v>
      </c>
      <c r="Z292" s="16">
        <v>18</v>
      </c>
      <c r="AA292" s="16">
        <v>0</v>
      </c>
      <c r="AB292" s="16">
        <v>0</v>
      </c>
      <c r="AC292" s="26">
        <v>7</v>
      </c>
      <c r="AD292" s="2">
        <f t="shared" si="98"/>
        <v>0</v>
      </c>
      <c r="AE292" s="16">
        <f t="shared" si="99"/>
        <v>753962.58000000007</v>
      </c>
      <c r="AF292" s="27">
        <f t="shared" si="100"/>
        <v>0</v>
      </c>
      <c r="AG292" s="27">
        <f t="shared" si="101"/>
        <v>0</v>
      </c>
      <c r="AH292" s="28">
        <f t="shared" si="102"/>
        <v>0</v>
      </c>
      <c r="AI292" s="16">
        <f t="shared" si="103"/>
        <v>0</v>
      </c>
      <c r="AJ292" s="16">
        <f t="shared" si="104"/>
        <v>126</v>
      </c>
      <c r="AK292" s="16">
        <f t="shared" si="105"/>
        <v>0</v>
      </c>
      <c r="AL292" s="16">
        <f t="shared" si="106"/>
        <v>0</v>
      </c>
      <c r="AM292" s="16">
        <f t="shared" si="107"/>
        <v>0</v>
      </c>
      <c r="AN292" s="6">
        <f t="shared" si="108"/>
        <v>753962.58000000007</v>
      </c>
      <c r="AO292" s="2">
        <f t="shared" si="109"/>
        <v>4309481.5231999997</v>
      </c>
      <c r="AP292" s="12">
        <f t="shared" si="110"/>
        <v>2.7311446972488594E-3</v>
      </c>
      <c r="AQ292" s="2">
        <f t="shared" si="111"/>
        <v>129284.44569599998</v>
      </c>
      <c r="AR292" s="30">
        <f t="shared" si="97"/>
        <v>100000</v>
      </c>
      <c r="AS292" s="30">
        <v>0</v>
      </c>
      <c r="AT292" s="12">
        <v>3.0000000000000001E-3</v>
      </c>
      <c r="AU292" s="2">
        <f t="shared" si="112"/>
        <v>142011.27369</v>
      </c>
      <c r="AV292" s="2">
        <f t="shared" si="113"/>
        <v>4551492.7968899999</v>
      </c>
      <c r="AW292" s="2">
        <f t="shared" si="114"/>
        <v>11101.201943634145</v>
      </c>
      <c r="BC292" s="21">
        <f t="shared" si="115"/>
        <v>650213.25669857138</v>
      </c>
      <c r="BD292" s="21">
        <f t="shared" si="116"/>
        <v>1585.885991947735</v>
      </c>
      <c r="BE292" s="21">
        <f t="shared" si="118"/>
        <v>6567.8106737229436</v>
      </c>
      <c r="BF292" s="22">
        <f t="shared" si="119"/>
        <v>16.019050423714496</v>
      </c>
    </row>
    <row r="293" spans="1:58" s="7" customFormat="1" x14ac:dyDescent="0.35">
      <c r="A293" s="18">
        <v>291</v>
      </c>
      <c r="B293" s="16" t="s">
        <v>528</v>
      </c>
      <c r="C293" s="16" t="s">
        <v>821</v>
      </c>
      <c r="D293" s="16" t="s">
        <v>530</v>
      </c>
      <c r="E293" s="16" t="s">
        <v>1759</v>
      </c>
      <c r="F293" s="18" t="s">
        <v>822</v>
      </c>
      <c r="G293" s="16" t="s">
        <v>823</v>
      </c>
      <c r="H293" s="25" t="s">
        <v>982</v>
      </c>
      <c r="I293" s="25" t="s">
        <v>983</v>
      </c>
      <c r="J293" s="18" t="s">
        <v>24</v>
      </c>
      <c r="K293" s="16" t="s">
        <v>99</v>
      </c>
      <c r="L293" s="16" t="s">
        <v>825</v>
      </c>
      <c r="M293" s="16" t="s">
        <v>964</v>
      </c>
      <c r="N293" s="16">
        <v>4610047667</v>
      </c>
      <c r="O293" s="16">
        <v>4900049384</v>
      </c>
      <c r="P293" s="26">
        <v>7</v>
      </c>
      <c r="Q293" s="2">
        <f t="shared" si="117"/>
        <v>5131487.0828900002</v>
      </c>
      <c r="R293" s="3">
        <v>733069.58327000006</v>
      </c>
      <c r="S293" s="2">
        <v>3590.3</v>
      </c>
      <c r="T293" s="2">
        <v>5983.83</v>
      </c>
      <c r="U293" s="1">
        <v>2289.5</v>
      </c>
      <c r="V293" s="1">
        <v>2410</v>
      </c>
      <c r="W293" s="16">
        <v>8643.33</v>
      </c>
      <c r="X293" s="16">
        <v>0</v>
      </c>
      <c r="Y293" s="16">
        <v>18</v>
      </c>
      <c r="Z293" s="16">
        <v>18</v>
      </c>
      <c r="AA293" s="16">
        <v>0</v>
      </c>
      <c r="AB293" s="16">
        <v>0</v>
      </c>
      <c r="AC293" s="26">
        <v>7</v>
      </c>
      <c r="AD293" s="2">
        <f t="shared" si="98"/>
        <v>0</v>
      </c>
      <c r="AE293" s="16">
        <f t="shared" si="99"/>
        <v>753962.58000000007</v>
      </c>
      <c r="AF293" s="27">
        <f t="shared" si="100"/>
        <v>288477</v>
      </c>
      <c r="AG293" s="27">
        <f t="shared" si="101"/>
        <v>0</v>
      </c>
      <c r="AH293" s="28">
        <f t="shared" si="102"/>
        <v>0</v>
      </c>
      <c r="AI293" s="16">
        <f t="shared" si="103"/>
        <v>0</v>
      </c>
      <c r="AJ293" s="16">
        <f t="shared" si="104"/>
        <v>126</v>
      </c>
      <c r="AK293" s="16">
        <f t="shared" si="105"/>
        <v>126</v>
      </c>
      <c r="AL293" s="16">
        <f t="shared" si="106"/>
        <v>0</v>
      </c>
      <c r="AM293" s="16">
        <f t="shared" si="107"/>
        <v>0</v>
      </c>
      <c r="AN293" s="6">
        <f t="shared" si="108"/>
        <v>1042439.5800000001</v>
      </c>
      <c r="AO293" s="2">
        <f t="shared" si="109"/>
        <v>6173926.6628900003</v>
      </c>
      <c r="AP293" s="12">
        <f t="shared" si="110"/>
        <v>3.9127414691952547E-3</v>
      </c>
      <c r="AQ293" s="2">
        <f t="shared" si="111"/>
        <v>185217.7998867</v>
      </c>
      <c r="AR293" s="30">
        <f t="shared" si="97"/>
        <v>100000</v>
      </c>
      <c r="AS293" s="30">
        <v>0</v>
      </c>
      <c r="AT293" s="12">
        <v>4.0000000000000001E-3</v>
      </c>
      <c r="AU293" s="2">
        <f t="shared" si="112"/>
        <v>189348.36491999999</v>
      </c>
      <c r="AV293" s="2">
        <f t="shared" si="113"/>
        <v>6463275.0278099999</v>
      </c>
      <c r="AW293" s="2">
        <f t="shared" si="114"/>
        <v>15764.085433682927</v>
      </c>
      <c r="BC293" s="21">
        <f t="shared" si="115"/>
        <v>923325.00397285714</v>
      </c>
      <c r="BD293" s="21">
        <f t="shared" si="116"/>
        <v>2252.0122048118469</v>
      </c>
      <c r="BE293" s="21">
        <f t="shared" si="118"/>
        <v>9326.5151916450213</v>
      </c>
      <c r="BF293" s="22">
        <f t="shared" si="119"/>
        <v>22.747598028402496</v>
      </c>
    </row>
    <row r="294" spans="1:58" s="7" customFormat="1" x14ac:dyDescent="0.35">
      <c r="A294" s="18">
        <v>292</v>
      </c>
      <c r="B294" s="16" t="s">
        <v>528</v>
      </c>
      <c r="C294" s="16" t="s">
        <v>821</v>
      </c>
      <c r="D294" s="16" t="s">
        <v>530</v>
      </c>
      <c r="E294" s="16" t="s">
        <v>1759</v>
      </c>
      <c r="F294" s="18" t="s">
        <v>822</v>
      </c>
      <c r="G294" s="16" t="s">
        <v>823</v>
      </c>
      <c r="H294" s="25" t="s">
        <v>984</v>
      </c>
      <c r="I294" s="25" t="s">
        <v>56</v>
      </c>
      <c r="J294" s="18" t="s">
        <v>24</v>
      </c>
      <c r="K294" s="16" t="s">
        <v>98</v>
      </c>
      <c r="L294" s="16" t="s">
        <v>825</v>
      </c>
      <c r="M294" s="16" t="s">
        <v>964</v>
      </c>
      <c r="N294" s="16">
        <v>4610047667</v>
      </c>
      <c r="O294" s="16">
        <v>4900049384</v>
      </c>
      <c r="P294" s="26">
        <v>7</v>
      </c>
      <c r="Q294" s="2">
        <f t="shared" si="117"/>
        <v>3555742.9432000001</v>
      </c>
      <c r="R294" s="3">
        <v>507963.27760000003</v>
      </c>
      <c r="S294" s="2">
        <v>3590.3</v>
      </c>
      <c r="T294" s="2">
        <v>5983.83</v>
      </c>
      <c r="U294" s="1">
        <v>2289.5</v>
      </c>
      <c r="V294" s="1">
        <v>2410</v>
      </c>
      <c r="W294" s="16">
        <v>8643.33</v>
      </c>
      <c r="X294" s="16">
        <v>0</v>
      </c>
      <c r="Y294" s="16">
        <v>0</v>
      </c>
      <c r="Z294" s="16">
        <v>18</v>
      </c>
      <c r="AA294" s="16">
        <v>18</v>
      </c>
      <c r="AB294" s="16">
        <v>0</v>
      </c>
      <c r="AC294" s="26">
        <v>7</v>
      </c>
      <c r="AD294" s="2">
        <f t="shared" si="98"/>
        <v>0</v>
      </c>
      <c r="AE294" s="16">
        <f t="shared" si="99"/>
        <v>753962.58000000007</v>
      </c>
      <c r="AF294" s="27">
        <f t="shared" si="100"/>
        <v>0</v>
      </c>
      <c r="AG294" s="27">
        <f t="shared" si="101"/>
        <v>303660</v>
      </c>
      <c r="AH294" s="28">
        <f t="shared" si="102"/>
        <v>0</v>
      </c>
      <c r="AI294" s="16">
        <f t="shared" si="103"/>
        <v>0</v>
      </c>
      <c r="AJ294" s="16">
        <f t="shared" si="104"/>
        <v>126</v>
      </c>
      <c r="AK294" s="16">
        <f t="shared" si="105"/>
        <v>0</v>
      </c>
      <c r="AL294" s="16">
        <f t="shared" si="106"/>
        <v>126</v>
      </c>
      <c r="AM294" s="16">
        <f t="shared" si="107"/>
        <v>0</v>
      </c>
      <c r="AN294" s="6">
        <f t="shared" si="108"/>
        <v>1057622.58</v>
      </c>
      <c r="AO294" s="2">
        <f t="shared" si="109"/>
        <v>4613365.5231999997</v>
      </c>
      <c r="AP294" s="12">
        <f t="shared" si="110"/>
        <v>2.9237319425382872E-3</v>
      </c>
      <c r="AQ294" s="2">
        <f t="shared" si="111"/>
        <v>138400.965696</v>
      </c>
      <c r="AR294" s="30">
        <f t="shared" si="97"/>
        <v>100000</v>
      </c>
      <c r="AS294" s="30">
        <v>0</v>
      </c>
      <c r="AT294" s="12">
        <v>3.0000000000000001E-3</v>
      </c>
      <c r="AU294" s="2">
        <f t="shared" si="112"/>
        <v>142011.27369</v>
      </c>
      <c r="AV294" s="2">
        <f t="shared" si="113"/>
        <v>4855376.7968899999</v>
      </c>
      <c r="AW294" s="2">
        <f t="shared" si="114"/>
        <v>11842.382431439024</v>
      </c>
      <c r="BC294" s="21">
        <f t="shared" si="115"/>
        <v>693625.25669857138</v>
      </c>
      <c r="BD294" s="21">
        <f t="shared" si="116"/>
        <v>1691.7689187770034</v>
      </c>
      <c r="BE294" s="21">
        <f t="shared" si="118"/>
        <v>7006.315724227994</v>
      </c>
      <c r="BF294" s="22">
        <f t="shared" si="119"/>
        <v>17.088574937141448</v>
      </c>
    </row>
    <row r="295" spans="1:58" s="7" customFormat="1" x14ac:dyDescent="0.35">
      <c r="A295" s="18">
        <v>293</v>
      </c>
      <c r="B295" s="16" t="s">
        <v>528</v>
      </c>
      <c r="C295" s="16" t="s">
        <v>821</v>
      </c>
      <c r="D295" s="16" t="s">
        <v>530</v>
      </c>
      <c r="E295" s="16" t="s">
        <v>1759</v>
      </c>
      <c r="F295" s="18" t="s">
        <v>822</v>
      </c>
      <c r="G295" s="16" t="s">
        <v>823</v>
      </c>
      <c r="H295" s="25" t="s">
        <v>985</v>
      </c>
      <c r="I295" s="25" t="s">
        <v>986</v>
      </c>
      <c r="J295" s="18" t="s">
        <v>24</v>
      </c>
      <c r="K295" s="16" t="s">
        <v>100</v>
      </c>
      <c r="L295" s="16" t="s">
        <v>825</v>
      </c>
      <c r="M295" s="16" t="s">
        <v>964</v>
      </c>
      <c r="N295" s="16">
        <v>4610047667</v>
      </c>
      <c r="O295" s="16">
        <v>4900049384</v>
      </c>
      <c r="P295" s="26">
        <v>7</v>
      </c>
      <c r="Q295" s="2">
        <f t="shared" si="117"/>
        <v>3555966.9432000001</v>
      </c>
      <c r="R295" s="3">
        <v>507995.27760000003</v>
      </c>
      <c r="S295" s="2">
        <v>3590.3</v>
      </c>
      <c r="T295" s="2">
        <v>5983.83</v>
      </c>
      <c r="U295" s="1">
        <v>2289.5</v>
      </c>
      <c r="V295" s="1">
        <v>2410</v>
      </c>
      <c r="W295" s="16">
        <v>8643.33</v>
      </c>
      <c r="X295" s="16">
        <v>0</v>
      </c>
      <c r="Y295" s="16">
        <v>0</v>
      </c>
      <c r="Z295" s="16">
        <v>18</v>
      </c>
      <c r="AA295" s="16">
        <v>0</v>
      </c>
      <c r="AB295" s="16">
        <v>0</v>
      </c>
      <c r="AC295" s="26">
        <v>7</v>
      </c>
      <c r="AD295" s="2">
        <f t="shared" si="98"/>
        <v>0</v>
      </c>
      <c r="AE295" s="16">
        <f t="shared" si="99"/>
        <v>753962.58000000007</v>
      </c>
      <c r="AF295" s="27">
        <f t="shared" si="100"/>
        <v>0</v>
      </c>
      <c r="AG295" s="27">
        <f t="shared" si="101"/>
        <v>0</v>
      </c>
      <c r="AH295" s="28">
        <f t="shared" si="102"/>
        <v>0</v>
      </c>
      <c r="AI295" s="16">
        <f t="shared" si="103"/>
        <v>0</v>
      </c>
      <c r="AJ295" s="16">
        <f t="shared" si="104"/>
        <v>126</v>
      </c>
      <c r="AK295" s="16">
        <f t="shared" si="105"/>
        <v>0</v>
      </c>
      <c r="AL295" s="16">
        <f t="shared" si="106"/>
        <v>0</v>
      </c>
      <c r="AM295" s="16">
        <f t="shared" si="107"/>
        <v>0</v>
      </c>
      <c r="AN295" s="6">
        <f t="shared" si="108"/>
        <v>753962.58000000007</v>
      </c>
      <c r="AO295" s="2">
        <f t="shared" si="109"/>
        <v>4309929.5231999997</v>
      </c>
      <c r="AP295" s="12">
        <f t="shared" si="110"/>
        <v>2.7314286183697137E-3</v>
      </c>
      <c r="AQ295" s="2">
        <f t="shared" si="111"/>
        <v>129297.88569599998</v>
      </c>
      <c r="AR295" s="30">
        <f t="shared" ref="AR295:AR358" si="120">$BA$2</f>
        <v>100000</v>
      </c>
      <c r="AS295" s="30">
        <v>0</v>
      </c>
      <c r="AT295" s="12">
        <v>3.0000000000000001E-3</v>
      </c>
      <c r="AU295" s="2">
        <f t="shared" si="112"/>
        <v>142011.27369</v>
      </c>
      <c r="AV295" s="2">
        <f t="shared" si="113"/>
        <v>4551940.7968899999</v>
      </c>
      <c r="AW295" s="2">
        <f t="shared" si="114"/>
        <v>11102.294626560975</v>
      </c>
      <c r="BC295" s="21">
        <f t="shared" si="115"/>
        <v>650277.25669857138</v>
      </c>
      <c r="BD295" s="21">
        <f t="shared" si="116"/>
        <v>1586.0420895087107</v>
      </c>
      <c r="BE295" s="21">
        <f t="shared" si="118"/>
        <v>6568.4571383694074</v>
      </c>
      <c r="BF295" s="22">
        <f t="shared" si="119"/>
        <v>16.020627166754654</v>
      </c>
    </row>
    <row r="296" spans="1:58" s="7" customFormat="1" x14ac:dyDescent="0.35">
      <c r="A296" s="18">
        <v>294</v>
      </c>
      <c r="B296" s="16" t="s">
        <v>528</v>
      </c>
      <c r="C296" s="16" t="s">
        <v>821</v>
      </c>
      <c r="D296" s="16" t="s">
        <v>530</v>
      </c>
      <c r="E296" s="16" t="s">
        <v>1759</v>
      </c>
      <c r="F296" s="18" t="s">
        <v>822</v>
      </c>
      <c r="G296" s="16" t="s">
        <v>823</v>
      </c>
      <c r="H296" s="25" t="s">
        <v>847</v>
      </c>
      <c r="I296" s="25" t="s">
        <v>987</v>
      </c>
      <c r="J296" s="18" t="s">
        <v>24</v>
      </c>
      <c r="K296" s="16" t="s">
        <v>98</v>
      </c>
      <c r="L296" s="16" t="s">
        <v>825</v>
      </c>
      <c r="M296" s="16" t="s">
        <v>964</v>
      </c>
      <c r="N296" s="16">
        <v>4610047667</v>
      </c>
      <c r="O296" s="16">
        <v>4900049384</v>
      </c>
      <c r="P296" s="26">
        <v>7</v>
      </c>
      <c r="Q296" s="2">
        <f t="shared" si="117"/>
        <v>3555742.9432000001</v>
      </c>
      <c r="R296" s="3">
        <v>507963.27760000003</v>
      </c>
      <c r="S296" s="2">
        <v>3590.3</v>
      </c>
      <c r="T296" s="2">
        <v>5983.83</v>
      </c>
      <c r="U296" s="1">
        <v>2289.5</v>
      </c>
      <c r="V296" s="1">
        <v>2410</v>
      </c>
      <c r="W296" s="16">
        <v>8643.33</v>
      </c>
      <c r="X296" s="16">
        <v>0</v>
      </c>
      <c r="Y296" s="16">
        <v>0</v>
      </c>
      <c r="Z296" s="16">
        <v>18</v>
      </c>
      <c r="AA296" s="16">
        <v>18</v>
      </c>
      <c r="AB296" s="16">
        <v>0</v>
      </c>
      <c r="AC296" s="26">
        <v>7</v>
      </c>
      <c r="AD296" s="2">
        <f t="shared" si="98"/>
        <v>0</v>
      </c>
      <c r="AE296" s="16">
        <f t="shared" si="99"/>
        <v>753962.58000000007</v>
      </c>
      <c r="AF296" s="27">
        <f t="shared" si="100"/>
        <v>0</v>
      </c>
      <c r="AG296" s="27">
        <f t="shared" si="101"/>
        <v>303660</v>
      </c>
      <c r="AH296" s="28">
        <f t="shared" si="102"/>
        <v>0</v>
      </c>
      <c r="AI296" s="16">
        <f t="shared" si="103"/>
        <v>0</v>
      </c>
      <c r="AJ296" s="16">
        <f t="shared" si="104"/>
        <v>126</v>
      </c>
      <c r="AK296" s="16">
        <f t="shared" si="105"/>
        <v>0</v>
      </c>
      <c r="AL296" s="16">
        <f t="shared" si="106"/>
        <v>126</v>
      </c>
      <c r="AM296" s="16">
        <f t="shared" si="107"/>
        <v>0</v>
      </c>
      <c r="AN296" s="6">
        <f t="shared" si="108"/>
        <v>1057622.58</v>
      </c>
      <c r="AO296" s="2">
        <f t="shared" si="109"/>
        <v>4613365.5231999997</v>
      </c>
      <c r="AP296" s="12">
        <f t="shared" si="110"/>
        <v>2.9237319425382872E-3</v>
      </c>
      <c r="AQ296" s="2">
        <f t="shared" si="111"/>
        <v>138400.965696</v>
      </c>
      <c r="AR296" s="30">
        <f t="shared" si="120"/>
        <v>100000</v>
      </c>
      <c r="AS296" s="30">
        <v>0</v>
      </c>
      <c r="AT296" s="12">
        <v>3.0000000000000001E-3</v>
      </c>
      <c r="AU296" s="2">
        <f t="shared" si="112"/>
        <v>142011.27369</v>
      </c>
      <c r="AV296" s="2">
        <f t="shared" si="113"/>
        <v>4855376.7968899999</v>
      </c>
      <c r="AW296" s="2">
        <f t="shared" si="114"/>
        <v>11842.382431439024</v>
      </c>
      <c r="BC296" s="21">
        <f t="shared" si="115"/>
        <v>693625.25669857138</v>
      </c>
      <c r="BD296" s="21">
        <f t="shared" si="116"/>
        <v>1691.7689187770034</v>
      </c>
      <c r="BE296" s="21">
        <f t="shared" si="118"/>
        <v>7006.315724227994</v>
      </c>
      <c r="BF296" s="22">
        <f t="shared" si="119"/>
        <v>17.088574937141448</v>
      </c>
    </row>
    <row r="297" spans="1:58" s="7" customFormat="1" x14ac:dyDescent="0.35">
      <c r="A297" s="18">
        <v>295</v>
      </c>
      <c r="B297" s="16" t="s">
        <v>528</v>
      </c>
      <c r="C297" s="16" t="s">
        <v>821</v>
      </c>
      <c r="D297" s="16" t="s">
        <v>530</v>
      </c>
      <c r="E297" s="16" t="s">
        <v>1759</v>
      </c>
      <c r="F297" s="18" t="s">
        <v>822</v>
      </c>
      <c r="G297" s="16" t="s">
        <v>833</v>
      </c>
      <c r="H297" s="25" t="s">
        <v>988</v>
      </c>
      <c r="I297" s="25" t="s">
        <v>46</v>
      </c>
      <c r="J297" s="18" t="s">
        <v>24</v>
      </c>
      <c r="K297" s="16" t="s">
        <v>16</v>
      </c>
      <c r="L297" s="16" t="s">
        <v>825</v>
      </c>
      <c r="M297" s="16" t="s">
        <v>964</v>
      </c>
      <c r="N297" s="16">
        <v>4610047667</v>
      </c>
      <c r="O297" s="16">
        <v>4900049384</v>
      </c>
      <c r="P297" s="26">
        <v>7</v>
      </c>
      <c r="Q297" s="2">
        <f t="shared" si="117"/>
        <v>3555504.9432000001</v>
      </c>
      <c r="R297" s="3">
        <v>507929.27760000003</v>
      </c>
      <c r="S297" s="2">
        <v>3590.3</v>
      </c>
      <c r="T297" s="2">
        <v>5983.83</v>
      </c>
      <c r="U297" s="1">
        <v>2289.5</v>
      </c>
      <c r="V297" s="1">
        <v>2410</v>
      </c>
      <c r="W297" s="16">
        <v>8643.33</v>
      </c>
      <c r="X297" s="16">
        <v>0</v>
      </c>
      <c r="Y297" s="16">
        <v>0</v>
      </c>
      <c r="Z297" s="16">
        <v>18</v>
      </c>
      <c r="AA297" s="16">
        <v>0</v>
      </c>
      <c r="AB297" s="16">
        <v>0</v>
      </c>
      <c r="AC297" s="26">
        <v>7</v>
      </c>
      <c r="AD297" s="2">
        <f t="shared" si="98"/>
        <v>0</v>
      </c>
      <c r="AE297" s="16">
        <f t="shared" si="99"/>
        <v>753962.58000000007</v>
      </c>
      <c r="AF297" s="27">
        <f t="shared" si="100"/>
        <v>0</v>
      </c>
      <c r="AG297" s="27">
        <f t="shared" si="101"/>
        <v>0</v>
      </c>
      <c r="AH297" s="28">
        <f t="shared" si="102"/>
        <v>0</v>
      </c>
      <c r="AI297" s="16">
        <f t="shared" si="103"/>
        <v>0</v>
      </c>
      <c r="AJ297" s="16">
        <f t="shared" si="104"/>
        <v>126</v>
      </c>
      <c r="AK297" s="16">
        <f t="shared" si="105"/>
        <v>0</v>
      </c>
      <c r="AL297" s="16">
        <f t="shared" si="106"/>
        <v>0</v>
      </c>
      <c r="AM297" s="16">
        <f t="shared" si="107"/>
        <v>0</v>
      </c>
      <c r="AN297" s="6">
        <f t="shared" si="108"/>
        <v>753962.58000000007</v>
      </c>
      <c r="AO297" s="2">
        <f t="shared" si="109"/>
        <v>4309467.5231999997</v>
      </c>
      <c r="AP297" s="12">
        <f t="shared" si="110"/>
        <v>2.7311358247138328E-3</v>
      </c>
      <c r="AQ297" s="2">
        <f t="shared" si="111"/>
        <v>129284.02569599998</v>
      </c>
      <c r="AR297" s="30">
        <f t="shared" si="120"/>
        <v>100000</v>
      </c>
      <c r="AS297" s="30">
        <v>0</v>
      </c>
      <c r="AT297" s="12">
        <v>3.0000000000000001E-3</v>
      </c>
      <c r="AU297" s="2">
        <f t="shared" si="112"/>
        <v>142011.27369</v>
      </c>
      <c r="AV297" s="2">
        <f t="shared" si="113"/>
        <v>4551478.7968899999</v>
      </c>
      <c r="AW297" s="2">
        <f t="shared" si="114"/>
        <v>11101.167797292683</v>
      </c>
      <c r="BC297" s="21">
        <f t="shared" si="115"/>
        <v>650211.25669857138</v>
      </c>
      <c r="BD297" s="21">
        <f t="shared" si="116"/>
        <v>1585.8811138989547</v>
      </c>
      <c r="BE297" s="21">
        <f t="shared" si="118"/>
        <v>6567.7904717027413</v>
      </c>
      <c r="BF297" s="22">
        <f t="shared" si="119"/>
        <v>16.019001150494493</v>
      </c>
    </row>
    <row r="298" spans="1:58" s="7" customFormat="1" ht="15.75" customHeight="1" x14ac:dyDescent="0.35">
      <c r="A298" s="18">
        <v>296</v>
      </c>
      <c r="B298" s="16" t="s">
        <v>528</v>
      </c>
      <c r="C298" s="16" t="s">
        <v>821</v>
      </c>
      <c r="D298" s="16" t="s">
        <v>530</v>
      </c>
      <c r="E298" s="16" t="s">
        <v>1759</v>
      </c>
      <c r="F298" s="18" t="s">
        <v>822</v>
      </c>
      <c r="G298" s="16" t="s">
        <v>823</v>
      </c>
      <c r="H298" s="25" t="s">
        <v>989</v>
      </c>
      <c r="I298" s="25" t="s">
        <v>990</v>
      </c>
      <c r="J298" s="18" t="s">
        <v>24</v>
      </c>
      <c r="K298" s="16" t="s">
        <v>99</v>
      </c>
      <c r="L298" s="16" t="s">
        <v>825</v>
      </c>
      <c r="M298" s="16" t="s">
        <v>964</v>
      </c>
      <c r="N298" s="16">
        <v>4610047667</v>
      </c>
      <c r="O298" s="16">
        <v>4900049384</v>
      </c>
      <c r="P298" s="26">
        <v>7</v>
      </c>
      <c r="Q298" s="2">
        <f t="shared" si="117"/>
        <v>5131487.0828900002</v>
      </c>
      <c r="R298" s="3">
        <v>733069.58327000006</v>
      </c>
      <c r="S298" s="2">
        <v>3590.3</v>
      </c>
      <c r="T298" s="2">
        <v>5983.83</v>
      </c>
      <c r="U298" s="1">
        <v>2289.5</v>
      </c>
      <c r="V298" s="1">
        <v>2410</v>
      </c>
      <c r="W298" s="16">
        <v>8643.33</v>
      </c>
      <c r="X298" s="16">
        <v>0</v>
      </c>
      <c r="Y298" s="16">
        <v>0</v>
      </c>
      <c r="Z298" s="16">
        <v>18</v>
      </c>
      <c r="AA298" s="16">
        <v>18</v>
      </c>
      <c r="AB298" s="16">
        <v>0</v>
      </c>
      <c r="AC298" s="26">
        <v>7</v>
      </c>
      <c r="AD298" s="2">
        <f t="shared" si="98"/>
        <v>0</v>
      </c>
      <c r="AE298" s="16">
        <f t="shared" si="99"/>
        <v>753962.58000000007</v>
      </c>
      <c r="AF298" s="27">
        <f t="shared" si="100"/>
        <v>0</v>
      </c>
      <c r="AG298" s="27">
        <f t="shared" si="101"/>
        <v>303660</v>
      </c>
      <c r="AH298" s="28">
        <f t="shared" si="102"/>
        <v>0</v>
      </c>
      <c r="AI298" s="16">
        <f t="shared" si="103"/>
        <v>0</v>
      </c>
      <c r="AJ298" s="16">
        <f t="shared" si="104"/>
        <v>126</v>
      </c>
      <c r="AK298" s="16">
        <f t="shared" si="105"/>
        <v>0</v>
      </c>
      <c r="AL298" s="16">
        <f t="shared" si="106"/>
        <v>126</v>
      </c>
      <c r="AM298" s="16">
        <f t="shared" si="107"/>
        <v>0</v>
      </c>
      <c r="AN298" s="6">
        <f t="shared" si="108"/>
        <v>1057622.58</v>
      </c>
      <c r="AO298" s="2">
        <f t="shared" si="109"/>
        <v>6189109.6628900003</v>
      </c>
      <c r="AP298" s="12">
        <f t="shared" si="110"/>
        <v>3.922363733431705E-3</v>
      </c>
      <c r="AQ298" s="2">
        <f t="shared" si="111"/>
        <v>185673.28988669999</v>
      </c>
      <c r="AR298" s="30">
        <f t="shared" si="120"/>
        <v>100000</v>
      </c>
      <c r="AS298" s="30">
        <v>0</v>
      </c>
      <c r="AT298" s="12">
        <v>3.0000000000000001E-3</v>
      </c>
      <c r="AU298" s="2">
        <f t="shared" si="112"/>
        <v>142011.27369</v>
      </c>
      <c r="AV298" s="2">
        <f t="shared" si="113"/>
        <v>6431120.9365800004</v>
      </c>
      <c r="AW298" s="2">
        <f t="shared" si="114"/>
        <v>15685.660820926831</v>
      </c>
      <c r="BC298" s="21">
        <f t="shared" si="115"/>
        <v>918731.56236857153</v>
      </c>
      <c r="BD298" s="21">
        <f t="shared" si="116"/>
        <v>2240.808688703833</v>
      </c>
      <c r="BE298" s="21">
        <f t="shared" si="118"/>
        <v>9280.116791601733</v>
      </c>
      <c r="BF298" s="22">
        <f t="shared" si="119"/>
        <v>22.634431199028615</v>
      </c>
    </row>
    <row r="299" spans="1:58" s="7" customFormat="1" ht="15.75" customHeight="1" x14ac:dyDescent="0.35">
      <c r="A299" s="18">
        <v>297</v>
      </c>
      <c r="B299" s="16" t="s">
        <v>528</v>
      </c>
      <c r="C299" s="16" t="s">
        <v>821</v>
      </c>
      <c r="D299" s="16" t="s">
        <v>530</v>
      </c>
      <c r="E299" s="16" t="s">
        <v>1759</v>
      </c>
      <c r="F299" s="18" t="s">
        <v>822</v>
      </c>
      <c r="G299" s="16" t="s">
        <v>823</v>
      </c>
      <c r="H299" s="25" t="s">
        <v>991</v>
      </c>
      <c r="I299" s="25" t="s">
        <v>547</v>
      </c>
      <c r="J299" s="18" t="s">
        <v>24</v>
      </c>
      <c r="K299" s="16" t="s">
        <v>98</v>
      </c>
      <c r="L299" s="16" t="s">
        <v>825</v>
      </c>
      <c r="M299" s="16" t="s">
        <v>964</v>
      </c>
      <c r="N299" s="16">
        <v>4610047667</v>
      </c>
      <c r="O299" s="16">
        <v>4900049384</v>
      </c>
      <c r="P299" s="26">
        <v>7</v>
      </c>
      <c r="Q299" s="2">
        <f t="shared" si="117"/>
        <v>3555742.9432000001</v>
      </c>
      <c r="R299" s="3">
        <v>507963.27760000003</v>
      </c>
      <c r="S299" s="2">
        <v>3590.3</v>
      </c>
      <c r="T299" s="2">
        <v>5983.83</v>
      </c>
      <c r="U299" s="1">
        <v>2289.5</v>
      </c>
      <c r="V299" s="1">
        <v>2410</v>
      </c>
      <c r="W299" s="16">
        <v>8643.33</v>
      </c>
      <c r="X299" s="16">
        <v>0</v>
      </c>
      <c r="Y299" s="16">
        <v>0</v>
      </c>
      <c r="Z299" s="16">
        <v>18</v>
      </c>
      <c r="AA299" s="16">
        <v>18</v>
      </c>
      <c r="AB299" s="16">
        <v>0</v>
      </c>
      <c r="AC299" s="26">
        <v>7</v>
      </c>
      <c r="AD299" s="2">
        <f t="shared" si="98"/>
        <v>0</v>
      </c>
      <c r="AE299" s="16">
        <f t="shared" si="99"/>
        <v>753962.58000000007</v>
      </c>
      <c r="AF299" s="27">
        <f t="shared" si="100"/>
        <v>0</v>
      </c>
      <c r="AG299" s="27">
        <f t="shared" si="101"/>
        <v>303660</v>
      </c>
      <c r="AH299" s="28">
        <f t="shared" si="102"/>
        <v>0</v>
      </c>
      <c r="AI299" s="16">
        <f t="shared" si="103"/>
        <v>0</v>
      </c>
      <c r="AJ299" s="16">
        <f t="shared" si="104"/>
        <v>126</v>
      </c>
      <c r="AK299" s="16">
        <f t="shared" si="105"/>
        <v>0</v>
      </c>
      <c r="AL299" s="16">
        <f t="shared" si="106"/>
        <v>126</v>
      </c>
      <c r="AM299" s="16">
        <f t="shared" si="107"/>
        <v>0</v>
      </c>
      <c r="AN299" s="6">
        <f t="shared" si="108"/>
        <v>1057622.58</v>
      </c>
      <c r="AO299" s="2">
        <f t="shared" si="109"/>
        <v>4613365.5231999997</v>
      </c>
      <c r="AP299" s="12">
        <f t="shared" si="110"/>
        <v>2.9237319425382872E-3</v>
      </c>
      <c r="AQ299" s="2">
        <f t="shared" si="111"/>
        <v>138400.965696</v>
      </c>
      <c r="AR299" s="30">
        <f t="shared" si="120"/>
        <v>100000</v>
      </c>
      <c r="AS299" s="30">
        <v>0</v>
      </c>
      <c r="AT299" s="12">
        <v>3.0000000000000001E-3</v>
      </c>
      <c r="AU299" s="2">
        <f t="shared" si="112"/>
        <v>142011.27369</v>
      </c>
      <c r="AV299" s="2">
        <f t="shared" si="113"/>
        <v>4855376.7968899999</v>
      </c>
      <c r="AW299" s="2">
        <f t="shared" si="114"/>
        <v>11842.382431439024</v>
      </c>
      <c r="BC299" s="21">
        <f t="shared" si="115"/>
        <v>693625.25669857138</v>
      </c>
      <c r="BD299" s="21">
        <f t="shared" si="116"/>
        <v>1691.7689187770034</v>
      </c>
      <c r="BE299" s="21">
        <f t="shared" si="118"/>
        <v>7006.315724227994</v>
      </c>
      <c r="BF299" s="22">
        <f t="shared" si="119"/>
        <v>17.088574937141448</v>
      </c>
    </row>
    <row r="300" spans="1:58" s="7" customFormat="1" x14ac:dyDescent="0.35">
      <c r="A300" s="18">
        <v>298</v>
      </c>
      <c r="B300" s="16" t="s">
        <v>528</v>
      </c>
      <c r="C300" s="16" t="s">
        <v>821</v>
      </c>
      <c r="D300" s="16" t="s">
        <v>530</v>
      </c>
      <c r="E300" s="16" t="s">
        <v>1759</v>
      </c>
      <c r="F300" s="18" t="s">
        <v>822</v>
      </c>
      <c r="G300" s="16" t="s">
        <v>823</v>
      </c>
      <c r="H300" s="25" t="s">
        <v>992</v>
      </c>
      <c r="I300" s="25" t="s">
        <v>74</v>
      </c>
      <c r="J300" s="18" t="s">
        <v>24</v>
      </c>
      <c r="K300" s="16" t="s">
        <v>17</v>
      </c>
      <c r="L300" s="16" t="s">
        <v>825</v>
      </c>
      <c r="M300" s="16" t="s">
        <v>964</v>
      </c>
      <c r="N300" s="16">
        <v>4610047667</v>
      </c>
      <c r="O300" s="16">
        <v>4900049384</v>
      </c>
      <c r="P300" s="26">
        <v>7</v>
      </c>
      <c r="Q300" s="2">
        <f t="shared" si="117"/>
        <v>3555539.9432000001</v>
      </c>
      <c r="R300" s="3">
        <v>507934.27760000003</v>
      </c>
      <c r="S300" s="2">
        <v>3590.3</v>
      </c>
      <c r="T300" s="2">
        <v>5983.83</v>
      </c>
      <c r="U300" s="1">
        <v>2289.5</v>
      </c>
      <c r="V300" s="1">
        <v>2410</v>
      </c>
      <c r="W300" s="16">
        <v>8643.33</v>
      </c>
      <c r="X300" s="16">
        <v>0</v>
      </c>
      <c r="Y300" s="16">
        <v>0</v>
      </c>
      <c r="Z300" s="16">
        <v>18</v>
      </c>
      <c r="AA300" s="16">
        <v>0</v>
      </c>
      <c r="AB300" s="16">
        <v>0</v>
      </c>
      <c r="AC300" s="26">
        <v>7</v>
      </c>
      <c r="AD300" s="2">
        <f t="shared" si="98"/>
        <v>0</v>
      </c>
      <c r="AE300" s="16">
        <f t="shared" si="99"/>
        <v>753962.58000000007</v>
      </c>
      <c r="AF300" s="27">
        <f t="shared" si="100"/>
        <v>0</v>
      </c>
      <c r="AG300" s="27">
        <f t="shared" si="101"/>
        <v>0</v>
      </c>
      <c r="AH300" s="28">
        <f t="shared" si="102"/>
        <v>0</v>
      </c>
      <c r="AI300" s="16">
        <f t="shared" si="103"/>
        <v>0</v>
      </c>
      <c r="AJ300" s="16">
        <f t="shared" si="104"/>
        <v>126</v>
      </c>
      <c r="AK300" s="16">
        <f t="shared" si="105"/>
        <v>0</v>
      </c>
      <c r="AL300" s="16">
        <f t="shared" si="106"/>
        <v>0</v>
      </c>
      <c r="AM300" s="16">
        <f t="shared" si="107"/>
        <v>0</v>
      </c>
      <c r="AN300" s="6">
        <f t="shared" si="108"/>
        <v>753962.58000000007</v>
      </c>
      <c r="AO300" s="2">
        <f t="shared" si="109"/>
        <v>4309502.5231999997</v>
      </c>
      <c r="AP300" s="12">
        <f t="shared" si="110"/>
        <v>2.7311580060513994E-3</v>
      </c>
      <c r="AQ300" s="2">
        <f t="shared" si="111"/>
        <v>129285.07569599999</v>
      </c>
      <c r="AR300" s="30">
        <f t="shared" si="120"/>
        <v>100000</v>
      </c>
      <c r="AS300" s="30">
        <v>0</v>
      </c>
      <c r="AT300" s="12">
        <v>3.0000000000000001E-3</v>
      </c>
      <c r="AU300" s="2">
        <f t="shared" si="112"/>
        <v>142011.27369</v>
      </c>
      <c r="AV300" s="2">
        <f t="shared" si="113"/>
        <v>4551513.7968899999</v>
      </c>
      <c r="AW300" s="2">
        <f t="shared" si="114"/>
        <v>11101.253163146341</v>
      </c>
      <c r="BC300" s="21">
        <f t="shared" si="115"/>
        <v>650216.25669857138</v>
      </c>
      <c r="BD300" s="21">
        <f t="shared" si="116"/>
        <v>1585.8933090209059</v>
      </c>
      <c r="BE300" s="21">
        <f t="shared" si="118"/>
        <v>6567.8409767532467</v>
      </c>
      <c r="BF300" s="22">
        <f t="shared" si="119"/>
        <v>16.019124333544504</v>
      </c>
    </row>
    <row r="301" spans="1:58" s="7" customFormat="1" x14ac:dyDescent="0.35">
      <c r="A301" s="18">
        <v>299</v>
      </c>
      <c r="B301" s="16" t="s">
        <v>528</v>
      </c>
      <c r="C301" s="16" t="s">
        <v>821</v>
      </c>
      <c r="D301" s="16" t="s">
        <v>530</v>
      </c>
      <c r="E301" s="16" t="s">
        <v>1759</v>
      </c>
      <c r="F301" s="18" t="s">
        <v>822</v>
      </c>
      <c r="G301" s="16" t="s">
        <v>833</v>
      </c>
      <c r="H301" s="25" t="s">
        <v>993</v>
      </c>
      <c r="I301" s="25" t="s">
        <v>994</v>
      </c>
      <c r="J301" s="18" t="s">
        <v>24</v>
      </c>
      <c r="K301" s="16" t="s">
        <v>14</v>
      </c>
      <c r="L301" s="16" t="s">
        <v>825</v>
      </c>
      <c r="M301" s="16" t="s">
        <v>964</v>
      </c>
      <c r="N301" s="16">
        <v>4610047667</v>
      </c>
      <c r="O301" s="16">
        <v>4900049384</v>
      </c>
      <c r="P301" s="26">
        <v>7</v>
      </c>
      <c r="Q301" s="2">
        <f t="shared" si="117"/>
        <v>3555462.9432000001</v>
      </c>
      <c r="R301" s="3">
        <v>507923.27760000003</v>
      </c>
      <c r="S301" s="2">
        <v>3590.3</v>
      </c>
      <c r="T301" s="2">
        <v>5983.83</v>
      </c>
      <c r="U301" s="1">
        <v>2289.5</v>
      </c>
      <c r="V301" s="1">
        <v>2410</v>
      </c>
      <c r="W301" s="16">
        <v>8643.33</v>
      </c>
      <c r="X301" s="16">
        <v>0</v>
      </c>
      <c r="Y301" s="16">
        <v>0</v>
      </c>
      <c r="Z301" s="16">
        <v>18</v>
      </c>
      <c r="AA301" s="16">
        <v>0</v>
      </c>
      <c r="AB301" s="16">
        <v>0</v>
      </c>
      <c r="AC301" s="26">
        <v>7</v>
      </c>
      <c r="AD301" s="2">
        <f t="shared" si="98"/>
        <v>0</v>
      </c>
      <c r="AE301" s="16">
        <f t="shared" si="99"/>
        <v>753962.58000000007</v>
      </c>
      <c r="AF301" s="27">
        <f t="shared" si="100"/>
        <v>0</v>
      </c>
      <c r="AG301" s="27">
        <f t="shared" si="101"/>
        <v>0</v>
      </c>
      <c r="AH301" s="28">
        <f t="shared" si="102"/>
        <v>0</v>
      </c>
      <c r="AI301" s="16">
        <f t="shared" si="103"/>
        <v>0</v>
      </c>
      <c r="AJ301" s="16">
        <f t="shared" si="104"/>
        <v>126</v>
      </c>
      <c r="AK301" s="16">
        <f t="shared" si="105"/>
        <v>0</v>
      </c>
      <c r="AL301" s="16">
        <f t="shared" si="106"/>
        <v>0</v>
      </c>
      <c r="AM301" s="16">
        <f t="shared" si="107"/>
        <v>0</v>
      </c>
      <c r="AN301" s="6">
        <f t="shared" si="108"/>
        <v>753962.58000000007</v>
      </c>
      <c r="AO301" s="2">
        <f t="shared" si="109"/>
        <v>4309425.5231999997</v>
      </c>
      <c r="AP301" s="12">
        <f t="shared" si="110"/>
        <v>2.7311092071087527E-3</v>
      </c>
      <c r="AQ301" s="2">
        <f t="shared" si="111"/>
        <v>129282.76569599999</v>
      </c>
      <c r="AR301" s="30">
        <f t="shared" si="120"/>
        <v>100000</v>
      </c>
      <c r="AS301" s="30">
        <v>0</v>
      </c>
      <c r="AT301" s="12">
        <v>3.0000000000000001E-3</v>
      </c>
      <c r="AU301" s="2">
        <f t="shared" si="112"/>
        <v>142011.27369</v>
      </c>
      <c r="AV301" s="2">
        <f t="shared" si="113"/>
        <v>4551436.7968899999</v>
      </c>
      <c r="AW301" s="2">
        <f t="shared" si="114"/>
        <v>11101.065358268292</v>
      </c>
      <c r="BC301" s="21">
        <f t="shared" si="115"/>
        <v>650205.25669857138</v>
      </c>
      <c r="BD301" s="21">
        <f t="shared" si="116"/>
        <v>1585.866479752613</v>
      </c>
      <c r="BE301" s="21">
        <f t="shared" si="118"/>
        <v>6567.7298656421353</v>
      </c>
      <c r="BF301" s="22">
        <f t="shared" si="119"/>
        <v>16.018853330834478</v>
      </c>
    </row>
    <row r="302" spans="1:58" s="7" customFormat="1" x14ac:dyDescent="0.35">
      <c r="A302" s="18">
        <v>300</v>
      </c>
      <c r="B302" s="16" t="s">
        <v>528</v>
      </c>
      <c r="C302" s="16" t="s">
        <v>821</v>
      </c>
      <c r="D302" s="16" t="s">
        <v>530</v>
      </c>
      <c r="E302" s="16" t="s">
        <v>1759</v>
      </c>
      <c r="F302" s="18" t="s">
        <v>822</v>
      </c>
      <c r="G302" s="16" t="s">
        <v>823</v>
      </c>
      <c r="H302" s="25" t="s">
        <v>35</v>
      </c>
      <c r="I302" s="25" t="s">
        <v>35</v>
      </c>
      <c r="J302" s="18" t="s">
        <v>24</v>
      </c>
      <c r="K302" s="16" t="s">
        <v>100</v>
      </c>
      <c r="L302" s="16" t="s">
        <v>825</v>
      </c>
      <c r="M302" s="16" t="s">
        <v>964</v>
      </c>
      <c r="N302" s="16">
        <v>4610047667</v>
      </c>
      <c r="O302" s="16">
        <v>4900049384</v>
      </c>
      <c r="P302" s="26">
        <v>7</v>
      </c>
      <c r="Q302" s="2">
        <f t="shared" si="117"/>
        <v>3555966.9432000001</v>
      </c>
      <c r="R302" s="3">
        <v>507995.27760000003</v>
      </c>
      <c r="S302" s="2">
        <v>3590.3</v>
      </c>
      <c r="T302" s="2">
        <v>5983.83</v>
      </c>
      <c r="U302" s="1">
        <v>2289.5</v>
      </c>
      <c r="V302" s="1">
        <v>2410</v>
      </c>
      <c r="W302" s="16">
        <v>8643.33</v>
      </c>
      <c r="X302" s="16">
        <v>0</v>
      </c>
      <c r="Y302" s="16">
        <v>0</v>
      </c>
      <c r="Z302" s="16">
        <v>18</v>
      </c>
      <c r="AA302" s="16">
        <v>18</v>
      </c>
      <c r="AB302" s="16">
        <v>0</v>
      </c>
      <c r="AC302" s="26">
        <v>7</v>
      </c>
      <c r="AD302" s="2">
        <f t="shared" si="98"/>
        <v>0</v>
      </c>
      <c r="AE302" s="16">
        <f t="shared" si="99"/>
        <v>753962.58000000007</v>
      </c>
      <c r="AF302" s="27">
        <f t="shared" si="100"/>
        <v>0</v>
      </c>
      <c r="AG302" s="27">
        <f t="shared" si="101"/>
        <v>303660</v>
      </c>
      <c r="AH302" s="28">
        <f t="shared" si="102"/>
        <v>0</v>
      </c>
      <c r="AI302" s="16">
        <f t="shared" si="103"/>
        <v>0</v>
      </c>
      <c r="AJ302" s="16">
        <f t="shared" si="104"/>
        <v>126</v>
      </c>
      <c r="AK302" s="16">
        <f t="shared" si="105"/>
        <v>0</v>
      </c>
      <c r="AL302" s="16">
        <f t="shared" si="106"/>
        <v>126</v>
      </c>
      <c r="AM302" s="16">
        <f t="shared" si="107"/>
        <v>0</v>
      </c>
      <c r="AN302" s="6">
        <f t="shared" si="108"/>
        <v>1057622.58</v>
      </c>
      <c r="AO302" s="2">
        <f t="shared" si="109"/>
        <v>4613589.5231999997</v>
      </c>
      <c r="AP302" s="12">
        <f t="shared" si="110"/>
        <v>2.9238739030987143E-3</v>
      </c>
      <c r="AQ302" s="2">
        <f t="shared" si="111"/>
        <v>138407.685696</v>
      </c>
      <c r="AR302" s="30">
        <f t="shared" si="120"/>
        <v>100000</v>
      </c>
      <c r="AS302" s="30">
        <v>0</v>
      </c>
      <c r="AT302" s="12">
        <v>3.0000000000000001E-3</v>
      </c>
      <c r="AU302" s="2">
        <f t="shared" si="112"/>
        <v>142011.27369</v>
      </c>
      <c r="AV302" s="2">
        <f t="shared" si="113"/>
        <v>4855600.7968899999</v>
      </c>
      <c r="AW302" s="2">
        <f t="shared" si="114"/>
        <v>11842.928772902438</v>
      </c>
      <c r="BC302" s="21">
        <f t="shared" si="115"/>
        <v>693657.25669857138</v>
      </c>
      <c r="BD302" s="21">
        <f t="shared" si="116"/>
        <v>1691.8469675574911</v>
      </c>
      <c r="BE302" s="21">
        <f t="shared" si="118"/>
        <v>7006.6389565512263</v>
      </c>
      <c r="BF302" s="22">
        <f t="shared" si="119"/>
        <v>17.089363308661525</v>
      </c>
    </row>
    <row r="303" spans="1:58" s="7" customFormat="1" x14ac:dyDescent="0.35">
      <c r="A303" s="18">
        <v>301</v>
      </c>
      <c r="B303" s="16" t="s">
        <v>528</v>
      </c>
      <c r="C303" s="16" t="s">
        <v>821</v>
      </c>
      <c r="D303" s="16" t="s">
        <v>530</v>
      </c>
      <c r="E303" s="16" t="s">
        <v>1759</v>
      </c>
      <c r="F303" s="18" t="s">
        <v>822</v>
      </c>
      <c r="G303" s="16" t="s">
        <v>833</v>
      </c>
      <c r="H303" s="25" t="s">
        <v>995</v>
      </c>
      <c r="I303" s="25" t="s">
        <v>46</v>
      </c>
      <c r="J303" s="18" t="s">
        <v>24</v>
      </c>
      <c r="K303" s="16" t="s">
        <v>16</v>
      </c>
      <c r="L303" s="16" t="s">
        <v>825</v>
      </c>
      <c r="M303" s="16" t="s">
        <v>964</v>
      </c>
      <c r="N303" s="16">
        <v>4610047667</v>
      </c>
      <c r="O303" s="16">
        <v>4900049384</v>
      </c>
      <c r="P303" s="26">
        <v>7</v>
      </c>
      <c r="Q303" s="2">
        <f t="shared" si="117"/>
        <v>3555504.9432000001</v>
      </c>
      <c r="R303" s="3">
        <v>507929.27760000003</v>
      </c>
      <c r="S303" s="2">
        <v>3590.3</v>
      </c>
      <c r="T303" s="2">
        <v>5983.83</v>
      </c>
      <c r="U303" s="1">
        <v>2289.5</v>
      </c>
      <c r="V303" s="1">
        <v>2410</v>
      </c>
      <c r="W303" s="16">
        <v>8643.33</v>
      </c>
      <c r="X303" s="16">
        <v>0</v>
      </c>
      <c r="Y303" s="16">
        <v>0</v>
      </c>
      <c r="Z303" s="16">
        <v>18</v>
      </c>
      <c r="AA303" s="16">
        <v>0</v>
      </c>
      <c r="AB303" s="16">
        <v>0</v>
      </c>
      <c r="AC303" s="26">
        <v>7</v>
      </c>
      <c r="AD303" s="2">
        <f t="shared" si="98"/>
        <v>0</v>
      </c>
      <c r="AE303" s="16">
        <f t="shared" si="99"/>
        <v>753962.58000000007</v>
      </c>
      <c r="AF303" s="27">
        <f t="shared" si="100"/>
        <v>0</v>
      </c>
      <c r="AG303" s="27">
        <f t="shared" si="101"/>
        <v>0</v>
      </c>
      <c r="AH303" s="28">
        <f t="shared" si="102"/>
        <v>0</v>
      </c>
      <c r="AI303" s="16">
        <f t="shared" si="103"/>
        <v>0</v>
      </c>
      <c r="AJ303" s="16">
        <f t="shared" si="104"/>
        <v>126</v>
      </c>
      <c r="AK303" s="16">
        <f t="shared" si="105"/>
        <v>0</v>
      </c>
      <c r="AL303" s="16">
        <f t="shared" si="106"/>
        <v>0</v>
      </c>
      <c r="AM303" s="16">
        <f t="shared" si="107"/>
        <v>0</v>
      </c>
      <c r="AN303" s="6">
        <f t="shared" si="108"/>
        <v>753962.58000000007</v>
      </c>
      <c r="AO303" s="2">
        <f t="shared" si="109"/>
        <v>4309467.5231999997</v>
      </c>
      <c r="AP303" s="12">
        <f t="shared" si="110"/>
        <v>2.7311358247138328E-3</v>
      </c>
      <c r="AQ303" s="2">
        <f t="shared" si="111"/>
        <v>129284.02569599998</v>
      </c>
      <c r="AR303" s="30">
        <f t="shared" si="120"/>
        <v>100000</v>
      </c>
      <c r="AS303" s="30">
        <v>0</v>
      </c>
      <c r="AT303" s="12">
        <v>3.0000000000000001E-3</v>
      </c>
      <c r="AU303" s="2">
        <f t="shared" si="112"/>
        <v>142011.27369</v>
      </c>
      <c r="AV303" s="2">
        <f t="shared" si="113"/>
        <v>4551478.7968899999</v>
      </c>
      <c r="AW303" s="2">
        <f t="shared" si="114"/>
        <v>11101.167797292683</v>
      </c>
      <c r="BC303" s="21">
        <f t="shared" si="115"/>
        <v>650211.25669857138</v>
      </c>
      <c r="BD303" s="21">
        <f t="shared" si="116"/>
        <v>1585.8811138989547</v>
      </c>
      <c r="BE303" s="21">
        <f t="shared" si="118"/>
        <v>6567.7904717027413</v>
      </c>
      <c r="BF303" s="22">
        <f t="shared" si="119"/>
        <v>16.019001150494493</v>
      </c>
    </row>
    <row r="304" spans="1:58" s="7" customFormat="1" x14ac:dyDescent="0.35">
      <c r="A304" s="18">
        <v>302</v>
      </c>
      <c r="B304" s="16" t="s">
        <v>528</v>
      </c>
      <c r="C304" s="16" t="s">
        <v>821</v>
      </c>
      <c r="D304" s="16" t="s">
        <v>530</v>
      </c>
      <c r="E304" s="16" t="s">
        <v>1759</v>
      </c>
      <c r="F304" s="18" t="s">
        <v>822</v>
      </c>
      <c r="G304" s="16" t="s">
        <v>833</v>
      </c>
      <c r="H304" s="25" t="s">
        <v>947</v>
      </c>
      <c r="I304" s="25" t="s">
        <v>996</v>
      </c>
      <c r="J304" s="18" t="s">
        <v>24</v>
      </c>
      <c r="K304" s="16" t="s">
        <v>836</v>
      </c>
      <c r="L304" s="16" t="s">
        <v>825</v>
      </c>
      <c r="M304" s="16" t="s">
        <v>964</v>
      </c>
      <c r="N304" s="16">
        <v>4610047667</v>
      </c>
      <c r="O304" s="16">
        <v>4900049384</v>
      </c>
      <c r="P304" s="26">
        <v>7</v>
      </c>
      <c r="Q304" s="2">
        <f t="shared" si="117"/>
        <v>3555602.9432000001</v>
      </c>
      <c r="R304" s="3">
        <v>507943.27760000003</v>
      </c>
      <c r="S304" s="2">
        <v>3590.3</v>
      </c>
      <c r="T304" s="2">
        <v>5983.83</v>
      </c>
      <c r="U304" s="1">
        <v>2289.5</v>
      </c>
      <c r="V304" s="1">
        <v>2410</v>
      </c>
      <c r="W304" s="16">
        <v>8643.33</v>
      </c>
      <c r="X304" s="16">
        <v>0</v>
      </c>
      <c r="Y304" s="16">
        <v>0</v>
      </c>
      <c r="Z304" s="16">
        <v>18</v>
      </c>
      <c r="AA304" s="16">
        <v>18</v>
      </c>
      <c r="AB304" s="16">
        <v>0</v>
      </c>
      <c r="AC304" s="26">
        <v>7</v>
      </c>
      <c r="AD304" s="2">
        <f t="shared" si="98"/>
        <v>0</v>
      </c>
      <c r="AE304" s="16">
        <f t="shared" si="99"/>
        <v>753962.58000000007</v>
      </c>
      <c r="AF304" s="27">
        <f t="shared" si="100"/>
        <v>0</v>
      </c>
      <c r="AG304" s="27">
        <f t="shared" si="101"/>
        <v>303660</v>
      </c>
      <c r="AH304" s="28">
        <f t="shared" si="102"/>
        <v>0</v>
      </c>
      <c r="AI304" s="16">
        <f t="shared" si="103"/>
        <v>0</v>
      </c>
      <c r="AJ304" s="16">
        <f t="shared" si="104"/>
        <v>126</v>
      </c>
      <c r="AK304" s="16">
        <f t="shared" si="105"/>
        <v>0</v>
      </c>
      <c r="AL304" s="16">
        <f t="shared" si="106"/>
        <v>126</v>
      </c>
      <c r="AM304" s="16">
        <f t="shared" si="107"/>
        <v>0</v>
      </c>
      <c r="AN304" s="6">
        <f t="shared" si="108"/>
        <v>1057622.58</v>
      </c>
      <c r="AO304" s="2">
        <f t="shared" si="109"/>
        <v>4613225.5231999997</v>
      </c>
      <c r="AP304" s="12">
        <f t="shared" si="110"/>
        <v>2.9236432171880198E-3</v>
      </c>
      <c r="AQ304" s="2">
        <f t="shared" si="111"/>
        <v>138396.76569599999</v>
      </c>
      <c r="AR304" s="30">
        <f t="shared" si="120"/>
        <v>100000</v>
      </c>
      <c r="AS304" s="30">
        <v>0</v>
      </c>
      <c r="AT304" s="12">
        <v>3.0000000000000001E-3</v>
      </c>
      <c r="AU304" s="2">
        <f t="shared" si="112"/>
        <v>142011.27369</v>
      </c>
      <c r="AV304" s="2">
        <f t="shared" si="113"/>
        <v>4855236.7968899999</v>
      </c>
      <c r="AW304" s="2">
        <f t="shared" si="114"/>
        <v>11842.04096802439</v>
      </c>
      <c r="BC304" s="21">
        <f t="shared" si="115"/>
        <v>693605.25669857138</v>
      </c>
      <c r="BD304" s="21">
        <f t="shared" si="116"/>
        <v>1691.7201382891985</v>
      </c>
      <c r="BE304" s="21">
        <f t="shared" si="118"/>
        <v>7006.1137040259737</v>
      </c>
      <c r="BF304" s="22">
        <f t="shared" si="119"/>
        <v>17.088082204941401</v>
      </c>
    </row>
    <row r="305" spans="1:58" s="7" customFormat="1" x14ac:dyDescent="0.35">
      <c r="A305" s="18">
        <v>303</v>
      </c>
      <c r="B305" s="16" t="s">
        <v>528</v>
      </c>
      <c r="C305" s="16" t="s">
        <v>821</v>
      </c>
      <c r="D305" s="16" t="s">
        <v>530</v>
      </c>
      <c r="E305" s="16" t="s">
        <v>1759</v>
      </c>
      <c r="F305" s="18" t="s">
        <v>822</v>
      </c>
      <c r="G305" s="16" t="s">
        <v>823</v>
      </c>
      <c r="H305" s="25" t="s">
        <v>997</v>
      </c>
      <c r="I305" s="25" t="s">
        <v>85</v>
      </c>
      <c r="J305" s="18" t="s">
        <v>24</v>
      </c>
      <c r="K305" s="16" t="s">
        <v>98</v>
      </c>
      <c r="L305" s="16" t="s">
        <v>825</v>
      </c>
      <c r="M305" s="16" t="s">
        <v>964</v>
      </c>
      <c r="N305" s="16">
        <v>4610047667</v>
      </c>
      <c r="O305" s="16">
        <v>4900049384</v>
      </c>
      <c r="P305" s="26">
        <v>7</v>
      </c>
      <c r="Q305" s="2">
        <f t="shared" si="117"/>
        <v>3555742.9432000001</v>
      </c>
      <c r="R305" s="3">
        <v>507963.27760000003</v>
      </c>
      <c r="S305" s="2">
        <v>3590.3</v>
      </c>
      <c r="T305" s="2">
        <v>5983.83</v>
      </c>
      <c r="U305" s="1">
        <v>2289.5</v>
      </c>
      <c r="V305" s="1">
        <v>2410</v>
      </c>
      <c r="W305" s="16">
        <v>8643.33</v>
      </c>
      <c r="X305" s="16">
        <v>0</v>
      </c>
      <c r="Y305" s="16">
        <v>0</v>
      </c>
      <c r="Z305" s="16">
        <v>18</v>
      </c>
      <c r="AA305" s="16">
        <v>18</v>
      </c>
      <c r="AB305" s="16">
        <v>0</v>
      </c>
      <c r="AC305" s="26">
        <v>7</v>
      </c>
      <c r="AD305" s="2">
        <f t="shared" si="98"/>
        <v>0</v>
      </c>
      <c r="AE305" s="16">
        <f t="shared" si="99"/>
        <v>753962.58000000007</v>
      </c>
      <c r="AF305" s="27">
        <f t="shared" si="100"/>
        <v>0</v>
      </c>
      <c r="AG305" s="27">
        <f t="shared" si="101"/>
        <v>303660</v>
      </c>
      <c r="AH305" s="28">
        <f t="shared" si="102"/>
        <v>0</v>
      </c>
      <c r="AI305" s="16">
        <f t="shared" si="103"/>
        <v>0</v>
      </c>
      <c r="AJ305" s="16">
        <f t="shared" si="104"/>
        <v>126</v>
      </c>
      <c r="AK305" s="16">
        <f t="shared" si="105"/>
        <v>0</v>
      </c>
      <c r="AL305" s="16">
        <f t="shared" si="106"/>
        <v>126</v>
      </c>
      <c r="AM305" s="16">
        <f t="shared" si="107"/>
        <v>0</v>
      </c>
      <c r="AN305" s="6">
        <f t="shared" si="108"/>
        <v>1057622.58</v>
      </c>
      <c r="AO305" s="2">
        <f t="shared" si="109"/>
        <v>4613365.5231999997</v>
      </c>
      <c r="AP305" s="12">
        <f t="shared" si="110"/>
        <v>2.9237319425382872E-3</v>
      </c>
      <c r="AQ305" s="2">
        <f t="shared" si="111"/>
        <v>138400.965696</v>
      </c>
      <c r="AR305" s="30">
        <f t="shared" si="120"/>
        <v>100000</v>
      </c>
      <c r="AS305" s="30">
        <v>0</v>
      </c>
      <c r="AT305" s="12">
        <v>3.0000000000000001E-3</v>
      </c>
      <c r="AU305" s="2">
        <f t="shared" si="112"/>
        <v>142011.27369</v>
      </c>
      <c r="AV305" s="2">
        <f t="shared" si="113"/>
        <v>4855376.7968899999</v>
      </c>
      <c r="AW305" s="2">
        <f t="shared" si="114"/>
        <v>11842.382431439024</v>
      </c>
      <c r="BC305" s="21">
        <f t="shared" si="115"/>
        <v>693625.25669857138</v>
      </c>
      <c r="BD305" s="21">
        <f t="shared" si="116"/>
        <v>1691.7689187770034</v>
      </c>
      <c r="BE305" s="21">
        <f t="shared" si="118"/>
        <v>7006.315724227994</v>
      </c>
      <c r="BF305" s="22">
        <f t="shared" si="119"/>
        <v>17.088574937141448</v>
      </c>
    </row>
    <row r="306" spans="1:58" s="7" customFormat="1" x14ac:dyDescent="0.35">
      <c r="A306" s="18">
        <v>304</v>
      </c>
      <c r="B306" s="16" t="s">
        <v>528</v>
      </c>
      <c r="C306" s="16" t="s">
        <v>821</v>
      </c>
      <c r="D306" s="16" t="s">
        <v>530</v>
      </c>
      <c r="E306" s="16" t="s">
        <v>1759</v>
      </c>
      <c r="F306" s="18" t="s">
        <v>822</v>
      </c>
      <c r="G306" s="16" t="s">
        <v>823</v>
      </c>
      <c r="H306" s="25" t="s">
        <v>998</v>
      </c>
      <c r="I306" s="25" t="s">
        <v>56</v>
      </c>
      <c r="J306" s="18" t="s">
        <v>24</v>
      </c>
      <c r="K306" s="16" t="s">
        <v>98</v>
      </c>
      <c r="L306" s="16" t="s">
        <v>825</v>
      </c>
      <c r="M306" s="16" t="s">
        <v>964</v>
      </c>
      <c r="N306" s="16">
        <v>4610047667</v>
      </c>
      <c r="O306" s="16">
        <v>4900049384</v>
      </c>
      <c r="P306" s="26">
        <v>7</v>
      </c>
      <c r="Q306" s="2">
        <f t="shared" si="117"/>
        <v>3555742.9432000001</v>
      </c>
      <c r="R306" s="3">
        <v>507963.27760000003</v>
      </c>
      <c r="S306" s="2">
        <v>3590.3</v>
      </c>
      <c r="T306" s="2">
        <v>5983.83</v>
      </c>
      <c r="U306" s="1">
        <v>2289.5</v>
      </c>
      <c r="V306" s="1">
        <v>2410</v>
      </c>
      <c r="W306" s="16">
        <v>8643.33</v>
      </c>
      <c r="X306" s="16">
        <v>0</v>
      </c>
      <c r="Y306" s="16">
        <v>0</v>
      </c>
      <c r="Z306" s="16">
        <v>18</v>
      </c>
      <c r="AA306" s="16">
        <v>18</v>
      </c>
      <c r="AB306" s="16">
        <v>0</v>
      </c>
      <c r="AC306" s="26">
        <v>7</v>
      </c>
      <c r="AD306" s="2">
        <f t="shared" si="98"/>
        <v>0</v>
      </c>
      <c r="AE306" s="16">
        <f t="shared" si="99"/>
        <v>753962.58000000007</v>
      </c>
      <c r="AF306" s="27">
        <f t="shared" si="100"/>
        <v>0</v>
      </c>
      <c r="AG306" s="27">
        <f t="shared" si="101"/>
        <v>303660</v>
      </c>
      <c r="AH306" s="28">
        <f t="shared" si="102"/>
        <v>0</v>
      </c>
      <c r="AI306" s="16">
        <f t="shared" si="103"/>
        <v>0</v>
      </c>
      <c r="AJ306" s="16">
        <f t="shared" si="104"/>
        <v>126</v>
      </c>
      <c r="AK306" s="16">
        <f t="shared" si="105"/>
        <v>0</v>
      </c>
      <c r="AL306" s="16">
        <f t="shared" si="106"/>
        <v>126</v>
      </c>
      <c r="AM306" s="16">
        <f t="shared" si="107"/>
        <v>0</v>
      </c>
      <c r="AN306" s="6">
        <f t="shared" si="108"/>
        <v>1057622.58</v>
      </c>
      <c r="AO306" s="2">
        <f t="shared" si="109"/>
        <v>4613365.5231999997</v>
      </c>
      <c r="AP306" s="12">
        <f t="shared" si="110"/>
        <v>2.9237319425382872E-3</v>
      </c>
      <c r="AQ306" s="2">
        <f t="shared" si="111"/>
        <v>138400.965696</v>
      </c>
      <c r="AR306" s="30">
        <f t="shared" si="120"/>
        <v>100000</v>
      </c>
      <c r="AS306" s="30">
        <v>0</v>
      </c>
      <c r="AT306" s="12">
        <v>3.0000000000000001E-3</v>
      </c>
      <c r="AU306" s="2">
        <f t="shared" si="112"/>
        <v>142011.27369</v>
      </c>
      <c r="AV306" s="2">
        <f t="shared" si="113"/>
        <v>4855376.7968899999</v>
      </c>
      <c r="AW306" s="2">
        <f t="shared" si="114"/>
        <v>11842.382431439024</v>
      </c>
      <c r="BC306" s="21">
        <f t="shared" si="115"/>
        <v>693625.25669857138</v>
      </c>
      <c r="BD306" s="21">
        <f t="shared" si="116"/>
        <v>1691.7689187770034</v>
      </c>
      <c r="BE306" s="21">
        <f t="shared" si="118"/>
        <v>7006.315724227994</v>
      </c>
      <c r="BF306" s="22">
        <f t="shared" si="119"/>
        <v>17.088574937141448</v>
      </c>
    </row>
    <row r="307" spans="1:58" s="7" customFormat="1" x14ac:dyDescent="0.35">
      <c r="A307" s="18">
        <v>305</v>
      </c>
      <c r="B307" s="16" t="s">
        <v>528</v>
      </c>
      <c r="C307" s="16" t="s">
        <v>821</v>
      </c>
      <c r="D307" s="16" t="s">
        <v>530</v>
      </c>
      <c r="E307" s="16" t="s">
        <v>1759</v>
      </c>
      <c r="F307" s="18" t="s">
        <v>822</v>
      </c>
      <c r="G307" s="16" t="s">
        <v>823</v>
      </c>
      <c r="H307" s="25" t="s">
        <v>999</v>
      </c>
      <c r="I307" s="25" t="s">
        <v>63</v>
      </c>
      <c r="J307" s="18" t="s">
        <v>24</v>
      </c>
      <c r="K307" s="16" t="s">
        <v>100</v>
      </c>
      <c r="L307" s="16" t="s">
        <v>825</v>
      </c>
      <c r="M307" s="16" t="s">
        <v>964</v>
      </c>
      <c r="N307" s="16">
        <v>4610047667</v>
      </c>
      <c r="O307" s="16">
        <v>4900049384</v>
      </c>
      <c r="P307" s="26">
        <v>7</v>
      </c>
      <c r="Q307" s="2">
        <f t="shared" si="117"/>
        <v>3555966.9432000001</v>
      </c>
      <c r="R307" s="3">
        <v>507995.27760000003</v>
      </c>
      <c r="S307" s="2">
        <v>3590.3</v>
      </c>
      <c r="T307" s="2">
        <v>5983.83</v>
      </c>
      <c r="U307" s="1">
        <v>2289.5</v>
      </c>
      <c r="V307" s="1">
        <v>2410</v>
      </c>
      <c r="W307" s="16">
        <v>8643.33</v>
      </c>
      <c r="X307" s="16">
        <v>0</v>
      </c>
      <c r="Y307" s="16">
        <v>0</v>
      </c>
      <c r="Z307" s="16">
        <v>18</v>
      </c>
      <c r="AA307" s="16">
        <v>0</v>
      </c>
      <c r="AB307" s="16">
        <v>0</v>
      </c>
      <c r="AC307" s="26">
        <v>7</v>
      </c>
      <c r="AD307" s="2">
        <f t="shared" si="98"/>
        <v>0</v>
      </c>
      <c r="AE307" s="16">
        <f t="shared" si="99"/>
        <v>753962.58000000007</v>
      </c>
      <c r="AF307" s="27">
        <f t="shared" si="100"/>
        <v>0</v>
      </c>
      <c r="AG307" s="27">
        <f t="shared" si="101"/>
        <v>0</v>
      </c>
      <c r="AH307" s="28">
        <f t="shared" si="102"/>
        <v>0</v>
      </c>
      <c r="AI307" s="16">
        <f t="shared" si="103"/>
        <v>0</v>
      </c>
      <c r="AJ307" s="16">
        <f t="shared" si="104"/>
        <v>126</v>
      </c>
      <c r="AK307" s="16">
        <f t="shared" si="105"/>
        <v>0</v>
      </c>
      <c r="AL307" s="16">
        <f t="shared" si="106"/>
        <v>0</v>
      </c>
      <c r="AM307" s="16">
        <f t="shared" si="107"/>
        <v>0</v>
      </c>
      <c r="AN307" s="6">
        <f t="shared" si="108"/>
        <v>753962.58000000007</v>
      </c>
      <c r="AO307" s="2">
        <f t="shared" si="109"/>
        <v>4309929.5231999997</v>
      </c>
      <c r="AP307" s="12">
        <f t="shared" si="110"/>
        <v>2.7314286183697137E-3</v>
      </c>
      <c r="AQ307" s="2">
        <f t="shared" si="111"/>
        <v>129297.88569599998</v>
      </c>
      <c r="AR307" s="30">
        <f t="shared" si="120"/>
        <v>100000</v>
      </c>
      <c r="AS307" s="30">
        <v>0</v>
      </c>
      <c r="AT307" s="12">
        <v>3.0000000000000001E-3</v>
      </c>
      <c r="AU307" s="2">
        <f t="shared" si="112"/>
        <v>142011.27369</v>
      </c>
      <c r="AV307" s="2">
        <f t="shared" si="113"/>
        <v>4551940.7968899999</v>
      </c>
      <c r="AW307" s="2">
        <f t="shared" si="114"/>
        <v>11102.294626560975</v>
      </c>
      <c r="BC307" s="21">
        <f t="shared" si="115"/>
        <v>650277.25669857138</v>
      </c>
      <c r="BD307" s="21">
        <f t="shared" si="116"/>
        <v>1586.0420895087107</v>
      </c>
      <c r="BE307" s="21">
        <f t="shared" si="118"/>
        <v>6568.4571383694074</v>
      </c>
      <c r="BF307" s="22">
        <f t="shared" si="119"/>
        <v>16.020627166754654</v>
      </c>
    </row>
    <row r="308" spans="1:58" s="7" customFormat="1" x14ac:dyDescent="0.35">
      <c r="A308" s="18">
        <v>306</v>
      </c>
      <c r="B308" s="16" t="s">
        <v>528</v>
      </c>
      <c r="C308" s="16" t="s">
        <v>821</v>
      </c>
      <c r="D308" s="16" t="s">
        <v>530</v>
      </c>
      <c r="E308" s="16" t="s">
        <v>1759</v>
      </c>
      <c r="F308" s="18" t="s">
        <v>822</v>
      </c>
      <c r="G308" s="16" t="s">
        <v>823</v>
      </c>
      <c r="H308" s="25" t="s">
        <v>1000</v>
      </c>
      <c r="I308" s="25" t="s">
        <v>1001</v>
      </c>
      <c r="J308" s="18" t="s">
        <v>24</v>
      </c>
      <c r="K308" s="16" t="s">
        <v>99</v>
      </c>
      <c r="L308" s="16" t="s">
        <v>825</v>
      </c>
      <c r="M308" s="16" t="s">
        <v>964</v>
      </c>
      <c r="N308" s="16">
        <v>4610047667</v>
      </c>
      <c r="O308" s="16">
        <v>4900049384</v>
      </c>
      <c r="P308" s="26">
        <v>7</v>
      </c>
      <c r="Q308" s="2">
        <f t="shared" si="117"/>
        <v>5131487.0828900002</v>
      </c>
      <c r="R308" s="3">
        <v>733069.58327000006</v>
      </c>
      <c r="S308" s="2">
        <v>3590.3</v>
      </c>
      <c r="T308" s="2">
        <v>5983.83</v>
      </c>
      <c r="U308" s="1">
        <v>2289.5</v>
      </c>
      <c r="V308" s="1">
        <v>2410</v>
      </c>
      <c r="W308" s="16">
        <v>8643.33</v>
      </c>
      <c r="X308" s="16">
        <v>0</v>
      </c>
      <c r="Y308" s="16">
        <v>0</v>
      </c>
      <c r="Z308" s="16">
        <v>18</v>
      </c>
      <c r="AA308" s="16">
        <v>0</v>
      </c>
      <c r="AB308" s="16">
        <v>0</v>
      </c>
      <c r="AC308" s="26">
        <v>7</v>
      </c>
      <c r="AD308" s="2">
        <f t="shared" si="98"/>
        <v>0</v>
      </c>
      <c r="AE308" s="16">
        <f t="shared" si="99"/>
        <v>753962.58000000007</v>
      </c>
      <c r="AF308" s="27">
        <f t="shared" si="100"/>
        <v>0</v>
      </c>
      <c r="AG308" s="27">
        <f t="shared" si="101"/>
        <v>0</v>
      </c>
      <c r="AH308" s="28">
        <f t="shared" si="102"/>
        <v>0</v>
      </c>
      <c r="AI308" s="16">
        <f t="shared" si="103"/>
        <v>0</v>
      </c>
      <c r="AJ308" s="16">
        <f t="shared" si="104"/>
        <v>126</v>
      </c>
      <c r="AK308" s="16">
        <f t="shared" si="105"/>
        <v>0</v>
      </c>
      <c r="AL308" s="16">
        <f t="shared" si="106"/>
        <v>0</v>
      </c>
      <c r="AM308" s="16">
        <f t="shared" si="107"/>
        <v>0</v>
      </c>
      <c r="AN308" s="6">
        <f t="shared" si="108"/>
        <v>753962.58000000007</v>
      </c>
      <c r="AO308" s="2">
        <f t="shared" si="109"/>
        <v>5885449.6628900003</v>
      </c>
      <c r="AP308" s="12">
        <f t="shared" si="110"/>
        <v>3.7299184487027048E-3</v>
      </c>
      <c r="AQ308" s="2">
        <f t="shared" si="111"/>
        <v>176563.4898867</v>
      </c>
      <c r="AR308" s="30">
        <f t="shared" si="120"/>
        <v>100000</v>
      </c>
      <c r="AS308" s="30">
        <v>0</v>
      </c>
      <c r="AT308" s="12">
        <v>3.0000000000000001E-3</v>
      </c>
      <c r="AU308" s="2">
        <f t="shared" si="112"/>
        <v>142011.27369</v>
      </c>
      <c r="AV308" s="2">
        <f t="shared" si="113"/>
        <v>6127460.9365800004</v>
      </c>
      <c r="AW308" s="2">
        <f t="shared" si="114"/>
        <v>14945.026674585368</v>
      </c>
      <c r="BC308" s="21">
        <f t="shared" si="115"/>
        <v>875351.56236857153</v>
      </c>
      <c r="BD308" s="21">
        <f t="shared" si="116"/>
        <v>2135.0038106550523</v>
      </c>
      <c r="BE308" s="21">
        <f t="shared" si="118"/>
        <v>8841.9349734199131</v>
      </c>
      <c r="BF308" s="22">
        <f t="shared" si="119"/>
        <v>21.565695057121744</v>
      </c>
    </row>
    <row r="309" spans="1:58" s="7" customFormat="1" x14ac:dyDescent="0.35">
      <c r="A309" s="18">
        <v>307</v>
      </c>
      <c r="B309" s="16" t="s">
        <v>528</v>
      </c>
      <c r="C309" s="16" t="s">
        <v>821</v>
      </c>
      <c r="D309" s="16" t="s">
        <v>530</v>
      </c>
      <c r="E309" s="16" t="s">
        <v>1759</v>
      </c>
      <c r="F309" s="18" t="s">
        <v>822</v>
      </c>
      <c r="G309" s="16" t="s">
        <v>833</v>
      </c>
      <c r="H309" s="25" t="s">
        <v>1002</v>
      </c>
      <c r="I309" s="25" t="s">
        <v>1003</v>
      </c>
      <c r="J309" s="18" t="s">
        <v>24</v>
      </c>
      <c r="K309" s="16" t="s">
        <v>99</v>
      </c>
      <c r="L309" s="16" t="s">
        <v>825</v>
      </c>
      <c r="M309" s="16" t="s">
        <v>964</v>
      </c>
      <c r="N309" s="16">
        <v>4610047667</v>
      </c>
      <c r="O309" s="16">
        <v>4900049384</v>
      </c>
      <c r="P309" s="26">
        <v>7</v>
      </c>
      <c r="Q309" s="2">
        <f t="shared" si="117"/>
        <v>5131487.0828900002</v>
      </c>
      <c r="R309" s="3">
        <v>733069.58327000006</v>
      </c>
      <c r="S309" s="2">
        <v>3590.3</v>
      </c>
      <c r="T309" s="2">
        <v>5983.83</v>
      </c>
      <c r="U309" s="1">
        <v>2289.5</v>
      </c>
      <c r="V309" s="1">
        <v>2410</v>
      </c>
      <c r="W309" s="16">
        <v>8643.33</v>
      </c>
      <c r="X309" s="16">
        <v>0</v>
      </c>
      <c r="Y309" s="16">
        <v>0</v>
      </c>
      <c r="Z309" s="16">
        <v>18</v>
      </c>
      <c r="AA309" s="16">
        <v>0</v>
      </c>
      <c r="AB309" s="16">
        <v>0</v>
      </c>
      <c r="AC309" s="26">
        <v>7</v>
      </c>
      <c r="AD309" s="2">
        <f t="shared" si="98"/>
        <v>0</v>
      </c>
      <c r="AE309" s="16">
        <f t="shared" si="99"/>
        <v>753962.58000000007</v>
      </c>
      <c r="AF309" s="27">
        <f t="shared" si="100"/>
        <v>0</v>
      </c>
      <c r="AG309" s="27">
        <f t="shared" si="101"/>
        <v>0</v>
      </c>
      <c r="AH309" s="28">
        <f t="shared" si="102"/>
        <v>0</v>
      </c>
      <c r="AI309" s="16">
        <f t="shared" si="103"/>
        <v>0</v>
      </c>
      <c r="AJ309" s="16">
        <f t="shared" si="104"/>
        <v>126</v>
      </c>
      <c r="AK309" s="16">
        <f t="shared" si="105"/>
        <v>0</v>
      </c>
      <c r="AL309" s="16">
        <f t="shared" si="106"/>
        <v>0</v>
      </c>
      <c r="AM309" s="16">
        <f t="shared" si="107"/>
        <v>0</v>
      </c>
      <c r="AN309" s="6">
        <f t="shared" si="108"/>
        <v>753962.58000000007</v>
      </c>
      <c r="AO309" s="2">
        <f t="shared" si="109"/>
        <v>5885449.6628900003</v>
      </c>
      <c r="AP309" s="12">
        <f t="shared" si="110"/>
        <v>3.7299184487027048E-3</v>
      </c>
      <c r="AQ309" s="2">
        <f t="shared" si="111"/>
        <v>176563.4898867</v>
      </c>
      <c r="AR309" s="30">
        <f t="shared" si="120"/>
        <v>100000</v>
      </c>
      <c r="AS309" s="30">
        <v>0</v>
      </c>
      <c r="AT309" s="12">
        <v>3.0000000000000001E-3</v>
      </c>
      <c r="AU309" s="2">
        <f t="shared" si="112"/>
        <v>142011.27369</v>
      </c>
      <c r="AV309" s="2">
        <f t="shared" si="113"/>
        <v>6127460.9365800004</v>
      </c>
      <c r="AW309" s="2">
        <f t="shared" si="114"/>
        <v>14945.026674585368</v>
      </c>
      <c r="BC309" s="21">
        <f t="shared" si="115"/>
        <v>875351.56236857153</v>
      </c>
      <c r="BD309" s="21">
        <f t="shared" si="116"/>
        <v>2135.0038106550523</v>
      </c>
      <c r="BE309" s="21">
        <f t="shared" si="118"/>
        <v>8841.9349734199131</v>
      </c>
      <c r="BF309" s="22">
        <f t="shared" si="119"/>
        <v>21.565695057121744</v>
      </c>
    </row>
    <row r="310" spans="1:58" s="7" customFormat="1" x14ac:dyDescent="0.35">
      <c r="A310" s="18">
        <v>308</v>
      </c>
      <c r="B310" s="16" t="s">
        <v>528</v>
      </c>
      <c r="C310" s="16" t="s">
        <v>821</v>
      </c>
      <c r="D310" s="16" t="s">
        <v>530</v>
      </c>
      <c r="E310" s="16" t="s">
        <v>1759</v>
      </c>
      <c r="F310" s="18" t="s">
        <v>822</v>
      </c>
      <c r="G310" s="16" t="s">
        <v>823</v>
      </c>
      <c r="H310" s="25" t="s">
        <v>1004</v>
      </c>
      <c r="I310" s="25" t="s">
        <v>47</v>
      </c>
      <c r="J310" s="18" t="s">
        <v>24</v>
      </c>
      <c r="K310" s="16" t="s">
        <v>98</v>
      </c>
      <c r="L310" s="16" t="s">
        <v>825</v>
      </c>
      <c r="M310" s="16" t="s">
        <v>964</v>
      </c>
      <c r="N310" s="16">
        <v>4610047667</v>
      </c>
      <c r="O310" s="16">
        <v>4900049384</v>
      </c>
      <c r="P310" s="26">
        <v>7</v>
      </c>
      <c r="Q310" s="2">
        <f t="shared" si="117"/>
        <v>3555742.9432000001</v>
      </c>
      <c r="R310" s="3">
        <v>507963.27760000003</v>
      </c>
      <c r="S310" s="2">
        <v>3590.3</v>
      </c>
      <c r="T310" s="2">
        <v>5983.83</v>
      </c>
      <c r="U310" s="1">
        <v>2289.5</v>
      </c>
      <c r="V310" s="1">
        <v>2410</v>
      </c>
      <c r="W310" s="16">
        <v>8643.33</v>
      </c>
      <c r="X310" s="16">
        <v>0</v>
      </c>
      <c r="Y310" s="16">
        <v>0</v>
      </c>
      <c r="Z310" s="16">
        <v>18</v>
      </c>
      <c r="AA310" s="16">
        <v>18</v>
      </c>
      <c r="AB310" s="16">
        <v>0</v>
      </c>
      <c r="AC310" s="26">
        <v>7</v>
      </c>
      <c r="AD310" s="2">
        <f t="shared" si="98"/>
        <v>0</v>
      </c>
      <c r="AE310" s="16">
        <f t="shared" si="99"/>
        <v>753962.58000000007</v>
      </c>
      <c r="AF310" s="27">
        <f t="shared" si="100"/>
        <v>0</v>
      </c>
      <c r="AG310" s="27">
        <f t="shared" si="101"/>
        <v>303660</v>
      </c>
      <c r="AH310" s="28">
        <f t="shared" si="102"/>
        <v>0</v>
      </c>
      <c r="AI310" s="16">
        <f t="shared" si="103"/>
        <v>0</v>
      </c>
      <c r="AJ310" s="16">
        <f t="shared" si="104"/>
        <v>126</v>
      </c>
      <c r="AK310" s="16">
        <f t="shared" si="105"/>
        <v>0</v>
      </c>
      <c r="AL310" s="16">
        <f t="shared" si="106"/>
        <v>126</v>
      </c>
      <c r="AM310" s="16">
        <f t="shared" si="107"/>
        <v>0</v>
      </c>
      <c r="AN310" s="6">
        <f t="shared" si="108"/>
        <v>1057622.58</v>
      </c>
      <c r="AO310" s="2">
        <f t="shared" si="109"/>
        <v>4613365.5231999997</v>
      </c>
      <c r="AP310" s="12">
        <f t="shared" si="110"/>
        <v>2.9237319425382872E-3</v>
      </c>
      <c r="AQ310" s="2">
        <f t="shared" si="111"/>
        <v>138400.965696</v>
      </c>
      <c r="AR310" s="30">
        <f t="shared" si="120"/>
        <v>100000</v>
      </c>
      <c r="AS310" s="30">
        <v>0</v>
      </c>
      <c r="AT310" s="12">
        <v>3.0000000000000001E-3</v>
      </c>
      <c r="AU310" s="2">
        <f t="shared" si="112"/>
        <v>142011.27369</v>
      </c>
      <c r="AV310" s="2">
        <f t="shared" si="113"/>
        <v>4855376.7968899999</v>
      </c>
      <c r="AW310" s="2">
        <f t="shared" si="114"/>
        <v>11842.382431439024</v>
      </c>
      <c r="BC310" s="21">
        <f t="shared" si="115"/>
        <v>693625.25669857138</v>
      </c>
      <c r="BD310" s="21">
        <f t="shared" si="116"/>
        <v>1691.7689187770034</v>
      </c>
      <c r="BE310" s="21">
        <f t="shared" si="118"/>
        <v>7006.315724227994</v>
      </c>
      <c r="BF310" s="22">
        <f t="shared" si="119"/>
        <v>17.088574937141448</v>
      </c>
    </row>
    <row r="311" spans="1:58" s="7" customFormat="1" x14ac:dyDescent="0.35">
      <c r="A311" s="18">
        <v>309</v>
      </c>
      <c r="B311" s="16" t="s">
        <v>528</v>
      </c>
      <c r="C311" s="16" t="s">
        <v>821</v>
      </c>
      <c r="D311" s="16" t="s">
        <v>530</v>
      </c>
      <c r="E311" s="16" t="s">
        <v>1759</v>
      </c>
      <c r="F311" s="18" t="s">
        <v>822</v>
      </c>
      <c r="G311" s="16" t="s">
        <v>833</v>
      </c>
      <c r="H311" s="25" t="s">
        <v>84</v>
      </c>
      <c r="I311" s="25" t="s">
        <v>48</v>
      </c>
      <c r="J311" s="18" t="s">
        <v>24</v>
      </c>
      <c r="K311" s="16" t="s">
        <v>16</v>
      </c>
      <c r="L311" s="16" t="s">
        <v>825</v>
      </c>
      <c r="M311" s="16" t="s">
        <v>964</v>
      </c>
      <c r="N311" s="16">
        <v>4610047667</v>
      </c>
      <c r="O311" s="16">
        <v>4900049384</v>
      </c>
      <c r="P311" s="26">
        <v>7</v>
      </c>
      <c r="Q311" s="2">
        <f t="shared" si="117"/>
        <v>3555504.9432000001</v>
      </c>
      <c r="R311" s="3">
        <v>507929.27760000003</v>
      </c>
      <c r="S311" s="2">
        <v>3590.3</v>
      </c>
      <c r="T311" s="2">
        <v>5983.83</v>
      </c>
      <c r="U311" s="1">
        <v>2289.5</v>
      </c>
      <c r="V311" s="1">
        <v>2410</v>
      </c>
      <c r="W311" s="16">
        <v>8643.33</v>
      </c>
      <c r="X311" s="16">
        <v>0</v>
      </c>
      <c r="Y311" s="16">
        <v>0</v>
      </c>
      <c r="Z311" s="16">
        <v>18</v>
      </c>
      <c r="AA311" s="16">
        <v>0</v>
      </c>
      <c r="AB311" s="16">
        <v>0</v>
      </c>
      <c r="AC311" s="26">
        <v>7</v>
      </c>
      <c r="AD311" s="2">
        <f t="shared" si="98"/>
        <v>0</v>
      </c>
      <c r="AE311" s="16">
        <f t="shared" si="99"/>
        <v>753962.58000000007</v>
      </c>
      <c r="AF311" s="27">
        <f t="shared" si="100"/>
        <v>0</v>
      </c>
      <c r="AG311" s="27">
        <f t="shared" si="101"/>
        <v>0</v>
      </c>
      <c r="AH311" s="28">
        <f t="shared" si="102"/>
        <v>0</v>
      </c>
      <c r="AI311" s="16">
        <f t="shared" si="103"/>
        <v>0</v>
      </c>
      <c r="AJ311" s="16">
        <f t="shared" si="104"/>
        <v>126</v>
      </c>
      <c r="AK311" s="16">
        <f t="shared" si="105"/>
        <v>0</v>
      </c>
      <c r="AL311" s="16">
        <f t="shared" si="106"/>
        <v>0</v>
      </c>
      <c r="AM311" s="16">
        <f t="shared" si="107"/>
        <v>0</v>
      </c>
      <c r="AN311" s="6">
        <f t="shared" si="108"/>
        <v>753962.58000000007</v>
      </c>
      <c r="AO311" s="2">
        <f t="shared" si="109"/>
        <v>4309467.5231999997</v>
      </c>
      <c r="AP311" s="12">
        <f t="shared" si="110"/>
        <v>2.7311358247138328E-3</v>
      </c>
      <c r="AQ311" s="2">
        <f t="shared" si="111"/>
        <v>129284.02569599998</v>
      </c>
      <c r="AR311" s="30">
        <f t="shared" si="120"/>
        <v>100000</v>
      </c>
      <c r="AS311" s="30">
        <v>0</v>
      </c>
      <c r="AT311" s="12">
        <v>3.0000000000000001E-3</v>
      </c>
      <c r="AU311" s="2">
        <f t="shared" si="112"/>
        <v>142011.27369</v>
      </c>
      <c r="AV311" s="2">
        <f t="shared" si="113"/>
        <v>4551478.7968899999</v>
      </c>
      <c r="AW311" s="2">
        <f t="shared" si="114"/>
        <v>11101.167797292683</v>
      </c>
      <c r="BC311" s="21">
        <f t="shared" si="115"/>
        <v>650211.25669857138</v>
      </c>
      <c r="BD311" s="21">
        <f t="shared" si="116"/>
        <v>1585.8811138989547</v>
      </c>
      <c r="BE311" s="21">
        <f t="shared" si="118"/>
        <v>6567.7904717027413</v>
      </c>
      <c r="BF311" s="22">
        <f t="shared" si="119"/>
        <v>16.019001150494493</v>
      </c>
    </row>
    <row r="312" spans="1:58" s="7" customFormat="1" x14ac:dyDescent="0.35">
      <c r="A312" s="18">
        <v>310</v>
      </c>
      <c r="B312" s="16" t="s">
        <v>528</v>
      </c>
      <c r="C312" s="16" t="s">
        <v>821</v>
      </c>
      <c r="D312" s="16" t="s">
        <v>530</v>
      </c>
      <c r="E312" s="16" t="s">
        <v>1759</v>
      </c>
      <c r="F312" s="18" t="s">
        <v>822</v>
      </c>
      <c r="G312" s="16" t="s">
        <v>833</v>
      </c>
      <c r="H312" s="25" t="s">
        <v>938</v>
      </c>
      <c r="I312" s="25" t="s">
        <v>1005</v>
      </c>
      <c r="J312" s="18" t="s">
        <v>24</v>
      </c>
      <c r="K312" s="16" t="s">
        <v>16</v>
      </c>
      <c r="L312" s="16" t="s">
        <v>825</v>
      </c>
      <c r="M312" s="16" t="s">
        <v>964</v>
      </c>
      <c r="N312" s="16">
        <v>4610047667</v>
      </c>
      <c r="O312" s="16">
        <v>4900049384</v>
      </c>
      <c r="P312" s="26">
        <v>7</v>
      </c>
      <c r="Q312" s="2">
        <f t="shared" si="117"/>
        <v>3555504.9432000001</v>
      </c>
      <c r="R312" s="3">
        <v>507929.27760000003</v>
      </c>
      <c r="S312" s="2">
        <v>3590.3</v>
      </c>
      <c r="T312" s="2">
        <v>5983.83</v>
      </c>
      <c r="U312" s="1">
        <v>2289.5</v>
      </c>
      <c r="V312" s="1">
        <v>2410</v>
      </c>
      <c r="W312" s="16">
        <v>8643.33</v>
      </c>
      <c r="X312" s="16">
        <v>0</v>
      </c>
      <c r="Y312" s="16">
        <v>0</v>
      </c>
      <c r="Z312" s="16">
        <v>18</v>
      </c>
      <c r="AA312" s="16">
        <v>0</v>
      </c>
      <c r="AB312" s="16">
        <v>0</v>
      </c>
      <c r="AC312" s="26">
        <v>7</v>
      </c>
      <c r="AD312" s="2">
        <f t="shared" si="98"/>
        <v>0</v>
      </c>
      <c r="AE312" s="16">
        <f t="shared" si="99"/>
        <v>753962.58000000007</v>
      </c>
      <c r="AF312" s="27">
        <f t="shared" si="100"/>
        <v>0</v>
      </c>
      <c r="AG312" s="27">
        <f t="shared" si="101"/>
        <v>0</v>
      </c>
      <c r="AH312" s="28">
        <f t="shared" si="102"/>
        <v>0</v>
      </c>
      <c r="AI312" s="16">
        <f t="shared" si="103"/>
        <v>0</v>
      </c>
      <c r="AJ312" s="16">
        <f t="shared" si="104"/>
        <v>126</v>
      </c>
      <c r="AK312" s="16">
        <f t="shared" si="105"/>
        <v>0</v>
      </c>
      <c r="AL312" s="16">
        <f t="shared" si="106"/>
        <v>0</v>
      </c>
      <c r="AM312" s="16">
        <f t="shared" si="107"/>
        <v>0</v>
      </c>
      <c r="AN312" s="6">
        <f t="shared" si="108"/>
        <v>753962.58000000007</v>
      </c>
      <c r="AO312" s="2">
        <f t="shared" si="109"/>
        <v>4309467.5231999997</v>
      </c>
      <c r="AP312" s="12">
        <f t="shared" si="110"/>
        <v>2.7311358247138328E-3</v>
      </c>
      <c r="AQ312" s="2">
        <f t="shared" si="111"/>
        <v>129284.02569599998</v>
      </c>
      <c r="AR312" s="30">
        <f t="shared" si="120"/>
        <v>100000</v>
      </c>
      <c r="AS312" s="30">
        <v>0</v>
      </c>
      <c r="AT312" s="12">
        <v>3.0000000000000001E-3</v>
      </c>
      <c r="AU312" s="2">
        <f t="shared" si="112"/>
        <v>142011.27369</v>
      </c>
      <c r="AV312" s="2">
        <f t="shared" si="113"/>
        <v>4551478.7968899999</v>
      </c>
      <c r="AW312" s="2">
        <f t="shared" si="114"/>
        <v>11101.167797292683</v>
      </c>
      <c r="BC312" s="21">
        <f t="shared" si="115"/>
        <v>650211.25669857138</v>
      </c>
      <c r="BD312" s="21">
        <f t="shared" si="116"/>
        <v>1585.8811138989547</v>
      </c>
      <c r="BE312" s="21">
        <f t="shared" si="118"/>
        <v>6567.7904717027413</v>
      </c>
      <c r="BF312" s="22">
        <f t="shared" si="119"/>
        <v>16.019001150494493</v>
      </c>
    </row>
    <row r="313" spans="1:58" s="7" customFormat="1" x14ac:dyDescent="0.35">
      <c r="A313" s="18">
        <v>311</v>
      </c>
      <c r="B313" s="16" t="s">
        <v>528</v>
      </c>
      <c r="C313" s="16" t="s">
        <v>821</v>
      </c>
      <c r="D313" s="16" t="s">
        <v>530</v>
      </c>
      <c r="E313" s="16" t="s">
        <v>1759</v>
      </c>
      <c r="F313" s="18" t="s">
        <v>822</v>
      </c>
      <c r="G313" s="16" t="s">
        <v>833</v>
      </c>
      <c r="H313" s="25" t="s">
        <v>1006</v>
      </c>
      <c r="I313" s="25" t="s">
        <v>1007</v>
      </c>
      <c r="J313" s="18" t="s">
        <v>24</v>
      </c>
      <c r="K313" s="16" t="s">
        <v>836</v>
      </c>
      <c r="L313" s="16" t="s">
        <v>825</v>
      </c>
      <c r="M313" s="16" t="s">
        <v>964</v>
      </c>
      <c r="N313" s="16">
        <v>4610047667</v>
      </c>
      <c r="O313" s="16">
        <v>4900049384</v>
      </c>
      <c r="P313" s="26">
        <v>7</v>
      </c>
      <c r="Q313" s="2">
        <f t="shared" si="117"/>
        <v>3555602.9432000001</v>
      </c>
      <c r="R313" s="3">
        <v>507943.27760000003</v>
      </c>
      <c r="S313" s="2">
        <v>3590.3</v>
      </c>
      <c r="T313" s="2">
        <v>5983.83</v>
      </c>
      <c r="U313" s="1">
        <v>2289.5</v>
      </c>
      <c r="V313" s="1">
        <v>2410</v>
      </c>
      <c r="W313" s="16">
        <v>8643.33</v>
      </c>
      <c r="X313" s="16">
        <v>0</v>
      </c>
      <c r="Y313" s="16">
        <v>0</v>
      </c>
      <c r="Z313" s="16">
        <v>18</v>
      </c>
      <c r="AA313" s="16">
        <v>18</v>
      </c>
      <c r="AB313" s="16">
        <v>0</v>
      </c>
      <c r="AC313" s="26">
        <v>7</v>
      </c>
      <c r="AD313" s="2">
        <f t="shared" si="98"/>
        <v>0</v>
      </c>
      <c r="AE313" s="16">
        <f t="shared" si="99"/>
        <v>753962.58000000007</v>
      </c>
      <c r="AF313" s="27">
        <f t="shared" si="100"/>
        <v>0</v>
      </c>
      <c r="AG313" s="27">
        <f t="shared" si="101"/>
        <v>303660</v>
      </c>
      <c r="AH313" s="28">
        <f t="shared" si="102"/>
        <v>0</v>
      </c>
      <c r="AI313" s="16">
        <f t="shared" si="103"/>
        <v>0</v>
      </c>
      <c r="AJ313" s="16">
        <f t="shared" si="104"/>
        <v>126</v>
      </c>
      <c r="AK313" s="16">
        <f t="shared" si="105"/>
        <v>0</v>
      </c>
      <c r="AL313" s="16">
        <f t="shared" si="106"/>
        <v>126</v>
      </c>
      <c r="AM313" s="16">
        <f t="shared" si="107"/>
        <v>0</v>
      </c>
      <c r="AN313" s="6">
        <f t="shared" si="108"/>
        <v>1057622.58</v>
      </c>
      <c r="AO313" s="2">
        <f t="shared" si="109"/>
        <v>4613225.5231999997</v>
      </c>
      <c r="AP313" s="12">
        <f t="shared" si="110"/>
        <v>2.9236432171880198E-3</v>
      </c>
      <c r="AQ313" s="2">
        <f t="shared" si="111"/>
        <v>138396.76569599999</v>
      </c>
      <c r="AR313" s="30">
        <f t="shared" si="120"/>
        <v>100000</v>
      </c>
      <c r="AS313" s="30">
        <v>0</v>
      </c>
      <c r="AT313" s="12">
        <v>3.0000000000000001E-3</v>
      </c>
      <c r="AU313" s="2">
        <f t="shared" si="112"/>
        <v>142011.27369</v>
      </c>
      <c r="AV313" s="2">
        <f t="shared" si="113"/>
        <v>4855236.7968899999</v>
      </c>
      <c r="AW313" s="2">
        <f t="shared" si="114"/>
        <v>11842.04096802439</v>
      </c>
      <c r="BC313" s="21">
        <f t="shared" si="115"/>
        <v>693605.25669857138</v>
      </c>
      <c r="BD313" s="21">
        <f t="shared" si="116"/>
        <v>1691.7201382891985</v>
      </c>
      <c r="BE313" s="21">
        <f t="shared" si="118"/>
        <v>7006.1137040259737</v>
      </c>
      <c r="BF313" s="22">
        <f t="shared" si="119"/>
        <v>17.088082204941401</v>
      </c>
    </row>
    <row r="314" spans="1:58" s="7" customFormat="1" x14ac:dyDescent="0.35">
      <c r="A314" s="18">
        <v>312</v>
      </c>
      <c r="B314" s="16" t="s">
        <v>528</v>
      </c>
      <c r="C314" s="16" t="s">
        <v>821</v>
      </c>
      <c r="D314" s="16" t="s">
        <v>530</v>
      </c>
      <c r="E314" s="16" t="s">
        <v>1759</v>
      </c>
      <c r="F314" s="18" t="s">
        <v>822</v>
      </c>
      <c r="G314" s="16" t="s">
        <v>833</v>
      </c>
      <c r="H314" s="25" t="s">
        <v>1008</v>
      </c>
      <c r="I314" s="25" t="s">
        <v>1009</v>
      </c>
      <c r="J314" s="18" t="s">
        <v>24</v>
      </c>
      <c r="K314" s="16" t="s">
        <v>91</v>
      </c>
      <c r="L314" s="16" t="s">
        <v>825</v>
      </c>
      <c r="M314" s="16" t="s">
        <v>964</v>
      </c>
      <c r="N314" s="16">
        <v>4610047667</v>
      </c>
      <c r="O314" s="16">
        <v>4900049384</v>
      </c>
      <c r="P314" s="26">
        <v>7</v>
      </c>
      <c r="Q314" s="2">
        <f t="shared" si="117"/>
        <v>3555455.9432000001</v>
      </c>
      <c r="R314" s="3">
        <v>507922.27760000003</v>
      </c>
      <c r="S314" s="2">
        <v>3590.3</v>
      </c>
      <c r="T314" s="2">
        <v>5983.83</v>
      </c>
      <c r="U314" s="1">
        <v>2289.5</v>
      </c>
      <c r="V314" s="1">
        <v>2410</v>
      </c>
      <c r="W314" s="16">
        <v>8643.33</v>
      </c>
      <c r="X314" s="16">
        <v>0</v>
      </c>
      <c r="Y314" s="16">
        <v>0</v>
      </c>
      <c r="Z314" s="16">
        <v>18</v>
      </c>
      <c r="AA314" s="16">
        <v>0</v>
      </c>
      <c r="AB314" s="16">
        <v>0</v>
      </c>
      <c r="AC314" s="26">
        <v>7</v>
      </c>
      <c r="AD314" s="2">
        <f t="shared" si="98"/>
        <v>0</v>
      </c>
      <c r="AE314" s="16">
        <f t="shared" si="99"/>
        <v>753962.58000000007</v>
      </c>
      <c r="AF314" s="27">
        <f t="shared" si="100"/>
        <v>0</v>
      </c>
      <c r="AG314" s="27">
        <f t="shared" si="101"/>
        <v>0</v>
      </c>
      <c r="AH314" s="28">
        <f t="shared" si="102"/>
        <v>0</v>
      </c>
      <c r="AI314" s="16">
        <f t="shared" si="103"/>
        <v>0</v>
      </c>
      <c r="AJ314" s="16">
        <f t="shared" si="104"/>
        <v>126</v>
      </c>
      <c r="AK314" s="16">
        <f t="shared" si="105"/>
        <v>0</v>
      </c>
      <c r="AL314" s="16">
        <f t="shared" si="106"/>
        <v>0</v>
      </c>
      <c r="AM314" s="16">
        <f t="shared" si="107"/>
        <v>0</v>
      </c>
      <c r="AN314" s="6">
        <f t="shared" si="108"/>
        <v>753962.58000000007</v>
      </c>
      <c r="AO314" s="2">
        <f t="shared" si="109"/>
        <v>4309418.5231999997</v>
      </c>
      <c r="AP314" s="12">
        <f t="shared" si="110"/>
        <v>2.7311047708412392E-3</v>
      </c>
      <c r="AQ314" s="2">
        <f t="shared" si="111"/>
        <v>129282.55569599998</v>
      </c>
      <c r="AR314" s="30">
        <f t="shared" si="120"/>
        <v>100000</v>
      </c>
      <c r="AS314" s="30">
        <v>0</v>
      </c>
      <c r="AT314" s="12">
        <v>3.0000000000000001E-3</v>
      </c>
      <c r="AU314" s="2">
        <f t="shared" si="112"/>
        <v>142011.27369</v>
      </c>
      <c r="AV314" s="2">
        <f t="shared" si="113"/>
        <v>4551429.7968899999</v>
      </c>
      <c r="AW314" s="2">
        <f t="shared" si="114"/>
        <v>11101.04828509756</v>
      </c>
      <c r="BC314" s="21">
        <f t="shared" si="115"/>
        <v>650204.25669857138</v>
      </c>
      <c r="BD314" s="21">
        <f t="shared" si="116"/>
        <v>1585.864040728223</v>
      </c>
      <c r="BE314" s="21">
        <f t="shared" si="118"/>
        <v>6567.7197646320346</v>
      </c>
      <c r="BF314" s="22">
        <f t="shared" si="119"/>
        <v>16.018828694224474</v>
      </c>
    </row>
    <row r="315" spans="1:58" s="7" customFormat="1" x14ac:dyDescent="0.35">
      <c r="A315" s="18">
        <v>313</v>
      </c>
      <c r="B315" s="16" t="s">
        <v>528</v>
      </c>
      <c r="C315" s="16" t="s">
        <v>821</v>
      </c>
      <c r="D315" s="16" t="s">
        <v>530</v>
      </c>
      <c r="E315" s="16" t="s">
        <v>1759</v>
      </c>
      <c r="F315" s="18" t="s">
        <v>822</v>
      </c>
      <c r="G315" s="16" t="s">
        <v>833</v>
      </c>
      <c r="H315" s="25" t="s">
        <v>1010</v>
      </c>
      <c r="I315" s="25" t="s">
        <v>1011</v>
      </c>
      <c r="J315" s="18" t="s">
        <v>24</v>
      </c>
      <c r="K315" s="16" t="s">
        <v>872</v>
      </c>
      <c r="L315" s="16" t="s">
        <v>825</v>
      </c>
      <c r="M315" s="16" t="s">
        <v>964</v>
      </c>
      <c r="N315" s="16">
        <v>4610047667</v>
      </c>
      <c r="O315" s="16">
        <v>4900049384</v>
      </c>
      <c r="P315" s="26">
        <v>7</v>
      </c>
      <c r="Q315" s="2">
        <f t="shared" si="117"/>
        <v>3555595.9432000001</v>
      </c>
      <c r="R315" s="2">
        <v>507942.27760000003</v>
      </c>
      <c r="S315" s="2">
        <v>3590.3</v>
      </c>
      <c r="T315" s="2">
        <v>5983.83</v>
      </c>
      <c r="U315" s="1">
        <v>2289.5</v>
      </c>
      <c r="V315" s="1">
        <v>2410</v>
      </c>
      <c r="W315" s="16">
        <v>8643.33</v>
      </c>
      <c r="X315" s="16">
        <v>0</v>
      </c>
      <c r="Y315" s="16">
        <v>0</v>
      </c>
      <c r="Z315" s="16">
        <v>18</v>
      </c>
      <c r="AA315" s="16">
        <v>18</v>
      </c>
      <c r="AB315" s="16">
        <v>0</v>
      </c>
      <c r="AC315" s="26">
        <v>7</v>
      </c>
      <c r="AD315" s="2">
        <f t="shared" si="98"/>
        <v>0</v>
      </c>
      <c r="AE315" s="16">
        <f t="shared" si="99"/>
        <v>753962.58000000007</v>
      </c>
      <c r="AF315" s="27">
        <f t="shared" si="100"/>
        <v>0</v>
      </c>
      <c r="AG315" s="27">
        <f t="shared" si="101"/>
        <v>303660</v>
      </c>
      <c r="AH315" s="28">
        <f t="shared" si="102"/>
        <v>0</v>
      </c>
      <c r="AI315" s="16">
        <f t="shared" si="103"/>
        <v>0</v>
      </c>
      <c r="AJ315" s="16">
        <f t="shared" si="104"/>
        <v>126</v>
      </c>
      <c r="AK315" s="16">
        <f t="shared" si="105"/>
        <v>0</v>
      </c>
      <c r="AL315" s="16">
        <f t="shared" si="106"/>
        <v>126</v>
      </c>
      <c r="AM315" s="16">
        <f t="shared" si="107"/>
        <v>0</v>
      </c>
      <c r="AN315" s="6">
        <f t="shared" si="108"/>
        <v>1057622.58</v>
      </c>
      <c r="AO315" s="2">
        <f t="shared" si="109"/>
        <v>4613218.5231999997</v>
      </c>
      <c r="AP315" s="12">
        <f t="shared" si="110"/>
        <v>2.9236387809205068E-3</v>
      </c>
      <c r="AQ315" s="2">
        <f t="shared" si="111"/>
        <v>138396.555696</v>
      </c>
      <c r="AR315" s="30">
        <f t="shared" si="120"/>
        <v>100000</v>
      </c>
      <c r="AS315" s="30">
        <v>0</v>
      </c>
      <c r="AT315" s="12">
        <v>3.0000000000000001E-3</v>
      </c>
      <c r="AU315" s="2">
        <f t="shared" si="112"/>
        <v>142011.27369</v>
      </c>
      <c r="AV315" s="2">
        <f t="shared" si="113"/>
        <v>4855229.7968899999</v>
      </c>
      <c r="AW315" s="2">
        <f t="shared" si="114"/>
        <v>11842.023894853659</v>
      </c>
      <c r="BC315" s="21">
        <f t="shared" si="115"/>
        <v>693604.25669857138</v>
      </c>
      <c r="BD315" s="21">
        <f t="shared" si="116"/>
        <v>1691.7176992648085</v>
      </c>
      <c r="BE315" s="21">
        <f t="shared" si="118"/>
        <v>7006.103603015873</v>
      </c>
      <c r="BF315" s="22">
        <f t="shared" si="119"/>
        <v>17.088057568331397</v>
      </c>
    </row>
    <row r="316" spans="1:58" s="7" customFormat="1" x14ac:dyDescent="0.35">
      <c r="A316" s="18">
        <v>314</v>
      </c>
      <c r="B316" s="16" t="s">
        <v>528</v>
      </c>
      <c r="C316" s="16" t="s">
        <v>821</v>
      </c>
      <c r="D316" s="16" t="s">
        <v>530</v>
      </c>
      <c r="E316" s="16" t="s">
        <v>1759</v>
      </c>
      <c r="F316" s="18" t="s">
        <v>822</v>
      </c>
      <c r="G316" s="16" t="s">
        <v>823</v>
      </c>
      <c r="H316" s="25" t="s">
        <v>1012</v>
      </c>
      <c r="I316" s="25" t="s">
        <v>1013</v>
      </c>
      <c r="J316" s="18" t="s">
        <v>24</v>
      </c>
      <c r="K316" s="16" t="s">
        <v>98</v>
      </c>
      <c r="L316" s="16" t="s">
        <v>825</v>
      </c>
      <c r="M316" s="16" t="s">
        <v>964</v>
      </c>
      <c r="N316" s="16">
        <v>4610047667</v>
      </c>
      <c r="O316" s="16">
        <v>4900049384</v>
      </c>
      <c r="P316" s="26">
        <v>7</v>
      </c>
      <c r="Q316" s="2">
        <f t="shared" si="117"/>
        <v>3555742.9432000001</v>
      </c>
      <c r="R316" s="3">
        <v>507963.27760000003</v>
      </c>
      <c r="S316" s="2">
        <v>3590.3</v>
      </c>
      <c r="T316" s="2">
        <v>5983.83</v>
      </c>
      <c r="U316" s="1">
        <v>2289.5</v>
      </c>
      <c r="V316" s="1">
        <v>2410</v>
      </c>
      <c r="W316" s="16">
        <v>8643.33</v>
      </c>
      <c r="X316" s="16">
        <v>0</v>
      </c>
      <c r="Y316" s="16">
        <v>0</v>
      </c>
      <c r="Z316" s="16">
        <v>18</v>
      </c>
      <c r="AA316" s="16">
        <v>18</v>
      </c>
      <c r="AB316" s="16">
        <v>0</v>
      </c>
      <c r="AC316" s="26">
        <v>7</v>
      </c>
      <c r="AD316" s="2">
        <f t="shared" si="98"/>
        <v>0</v>
      </c>
      <c r="AE316" s="16">
        <f t="shared" si="99"/>
        <v>753962.58000000007</v>
      </c>
      <c r="AF316" s="27">
        <f t="shared" si="100"/>
        <v>0</v>
      </c>
      <c r="AG316" s="27">
        <f t="shared" si="101"/>
        <v>303660</v>
      </c>
      <c r="AH316" s="28">
        <f t="shared" si="102"/>
        <v>0</v>
      </c>
      <c r="AI316" s="16">
        <f t="shared" si="103"/>
        <v>0</v>
      </c>
      <c r="AJ316" s="16">
        <f t="shared" si="104"/>
        <v>126</v>
      </c>
      <c r="AK316" s="16">
        <f t="shared" si="105"/>
        <v>0</v>
      </c>
      <c r="AL316" s="16">
        <f t="shared" si="106"/>
        <v>126</v>
      </c>
      <c r="AM316" s="16">
        <f t="shared" si="107"/>
        <v>0</v>
      </c>
      <c r="AN316" s="6">
        <f t="shared" si="108"/>
        <v>1057622.58</v>
      </c>
      <c r="AO316" s="2">
        <f t="shared" si="109"/>
        <v>4613365.5231999997</v>
      </c>
      <c r="AP316" s="12">
        <f t="shared" si="110"/>
        <v>2.9237319425382872E-3</v>
      </c>
      <c r="AQ316" s="2">
        <f t="shared" si="111"/>
        <v>138400.965696</v>
      </c>
      <c r="AR316" s="30">
        <f t="shared" si="120"/>
        <v>100000</v>
      </c>
      <c r="AS316" s="30">
        <v>0</v>
      </c>
      <c r="AT316" s="12">
        <v>3.0000000000000001E-3</v>
      </c>
      <c r="AU316" s="2">
        <f t="shared" si="112"/>
        <v>142011.27369</v>
      </c>
      <c r="AV316" s="2">
        <f t="shared" si="113"/>
        <v>4855376.7968899999</v>
      </c>
      <c r="AW316" s="2">
        <f t="shared" si="114"/>
        <v>11842.382431439024</v>
      </c>
      <c r="BC316" s="21">
        <f t="shared" si="115"/>
        <v>693625.25669857138</v>
      </c>
      <c r="BD316" s="21">
        <f t="shared" si="116"/>
        <v>1691.7689187770034</v>
      </c>
      <c r="BE316" s="21">
        <f t="shared" si="118"/>
        <v>7006.315724227994</v>
      </c>
      <c r="BF316" s="22">
        <f t="shared" si="119"/>
        <v>17.088574937141448</v>
      </c>
    </row>
    <row r="317" spans="1:58" s="7" customFormat="1" x14ac:dyDescent="0.35">
      <c r="A317" s="18">
        <v>315</v>
      </c>
      <c r="B317" s="16" t="s">
        <v>528</v>
      </c>
      <c r="C317" s="16" t="s">
        <v>821</v>
      </c>
      <c r="D317" s="16" t="s">
        <v>530</v>
      </c>
      <c r="E317" s="16" t="s">
        <v>1759</v>
      </c>
      <c r="F317" s="18" t="s">
        <v>822</v>
      </c>
      <c r="G317" s="16" t="s">
        <v>833</v>
      </c>
      <c r="H317" s="25" t="s">
        <v>1014</v>
      </c>
      <c r="I317" s="25" t="s">
        <v>1015</v>
      </c>
      <c r="J317" s="18" t="s">
        <v>24</v>
      </c>
      <c r="K317" s="16" t="s">
        <v>91</v>
      </c>
      <c r="L317" s="16" t="s">
        <v>825</v>
      </c>
      <c r="M317" s="16" t="s">
        <v>964</v>
      </c>
      <c r="N317" s="16">
        <v>4610047667</v>
      </c>
      <c r="O317" s="16">
        <v>4900049384</v>
      </c>
      <c r="P317" s="26">
        <v>7</v>
      </c>
      <c r="Q317" s="2">
        <f t="shared" si="117"/>
        <v>3555455.9432000001</v>
      </c>
      <c r="R317" s="3">
        <v>507922.27760000003</v>
      </c>
      <c r="S317" s="2">
        <v>3590.3</v>
      </c>
      <c r="T317" s="2">
        <v>5983.83</v>
      </c>
      <c r="U317" s="1">
        <v>2289.5</v>
      </c>
      <c r="V317" s="1">
        <v>2410</v>
      </c>
      <c r="W317" s="16">
        <v>8643.33</v>
      </c>
      <c r="X317" s="16">
        <v>0</v>
      </c>
      <c r="Y317" s="16">
        <v>0</v>
      </c>
      <c r="Z317" s="16">
        <v>18</v>
      </c>
      <c r="AA317" s="16">
        <v>0</v>
      </c>
      <c r="AB317" s="16">
        <v>0</v>
      </c>
      <c r="AC317" s="26">
        <v>7</v>
      </c>
      <c r="AD317" s="2">
        <f t="shared" si="98"/>
        <v>0</v>
      </c>
      <c r="AE317" s="16">
        <f t="shared" si="99"/>
        <v>753962.58000000007</v>
      </c>
      <c r="AF317" s="27">
        <f t="shared" si="100"/>
        <v>0</v>
      </c>
      <c r="AG317" s="27">
        <f t="shared" si="101"/>
        <v>0</v>
      </c>
      <c r="AH317" s="28">
        <f t="shared" si="102"/>
        <v>0</v>
      </c>
      <c r="AI317" s="16">
        <f t="shared" si="103"/>
        <v>0</v>
      </c>
      <c r="AJ317" s="16">
        <f t="shared" si="104"/>
        <v>126</v>
      </c>
      <c r="AK317" s="16">
        <f t="shared" si="105"/>
        <v>0</v>
      </c>
      <c r="AL317" s="16">
        <f t="shared" si="106"/>
        <v>0</v>
      </c>
      <c r="AM317" s="16">
        <f t="shared" si="107"/>
        <v>0</v>
      </c>
      <c r="AN317" s="6">
        <f t="shared" si="108"/>
        <v>753962.58000000007</v>
      </c>
      <c r="AO317" s="2">
        <f t="shared" si="109"/>
        <v>4309418.5231999997</v>
      </c>
      <c r="AP317" s="12">
        <f t="shared" si="110"/>
        <v>2.7311047708412392E-3</v>
      </c>
      <c r="AQ317" s="2">
        <f t="shared" si="111"/>
        <v>129282.55569599998</v>
      </c>
      <c r="AR317" s="30">
        <f t="shared" si="120"/>
        <v>100000</v>
      </c>
      <c r="AS317" s="30">
        <v>0</v>
      </c>
      <c r="AT317" s="12">
        <v>3.0000000000000001E-3</v>
      </c>
      <c r="AU317" s="2">
        <f t="shared" si="112"/>
        <v>142011.27369</v>
      </c>
      <c r="AV317" s="2">
        <f t="shared" si="113"/>
        <v>4551429.7968899999</v>
      </c>
      <c r="AW317" s="2">
        <f t="shared" si="114"/>
        <v>11101.04828509756</v>
      </c>
      <c r="BC317" s="21">
        <f t="shared" si="115"/>
        <v>650204.25669857138</v>
      </c>
      <c r="BD317" s="21">
        <f t="shared" si="116"/>
        <v>1585.864040728223</v>
      </c>
      <c r="BE317" s="21">
        <f t="shared" si="118"/>
        <v>6567.7197646320346</v>
      </c>
      <c r="BF317" s="22">
        <f t="shared" si="119"/>
        <v>16.018828694224474</v>
      </c>
    </row>
    <row r="318" spans="1:58" s="7" customFormat="1" x14ac:dyDescent="0.35">
      <c r="A318" s="18">
        <v>316</v>
      </c>
      <c r="B318" s="16" t="s">
        <v>528</v>
      </c>
      <c r="C318" s="16" t="s">
        <v>821</v>
      </c>
      <c r="D318" s="16" t="s">
        <v>530</v>
      </c>
      <c r="E318" s="16" t="s">
        <v>1759</v>
      </c>
      <c r="F318" s="18" t="s">
        <v>822</v>
      </c>
      <c r="G318" s="16" t="s">
        <v>823</v>
      </c>
      <c r="H318" s="25" t="s">
        <v>1016</v>
      </c>
      <c r="I318" s="25" t="s">
        <v>1017</v>
      </c>
      <c r="J318" s="18" t="s">
        <v>23</v>
      </c>
      <c r="K318" s="16" t="s">
        <v>14</v>
      </c>
      <c r="L318" s="16" t="s">
        <v>825</v>
      </c>
      <c r="M318" s="16" t="s">
        <v>964</v>
      </c>
      <c r="N318" s="16">
        <v>4610047667</v>
      </c>
      <c r="O318" s="16">
        <v>4900049384</v>
      </c>
      <c r="P318" s="26">
        <v>7</v>
      </c>
      <c r="Q318" s="2">
        <f t="shared" si="117"/>
        <v>3555462.9432000001</v>
      </c>
      <c r="R318" s="3">
        <v>507923.27760000003</v>
      </c>
      <c r="S318" s="2">
        <v>3590.3</v>
      </c>
      <c r="T318" s="2">
        <v>5983.83</v>
      </c>
      <c r="U318" s="1">
        <v>2289.5</v>
      </c>
      <c r="V318" s="1">
        <v>2410</v>
      </c>
      <c r="W318" s="16">
        <v>8643.33</v>
      </c>
      <c r="X318" s="16">
        <v>0</v>
      </c>
      <c r="Y318" s="16">
        <v>0</v>
      </c>
      <c r="Z318" s="16">
        <v>18</v>
      </c>
      <c r="AA318" s="16">
        <v>0</v>
      </c>
      <c r="AB318" s="16">
        <v>0</v>
      </c>
      <c r="AC318" s="26">
        <v>7</v>
      </c>
      <c r="AD318" s="2">
        <f t="shared" si="98"/>
        <v>0</v>
      </c>
      <c r="AE318" s="16">
        <f t="shared" si="99"/>
        <v>753962.58000000007</v>
      </c>
      <c r="AF318" s="27">
        <f t="shared" si="100"/>
        <v>0</v>
      </c>
      <c r="AG318" s="27">
        <f t="shared" si="101"/>
        <v>0</v>
      </c>
      <c r="AH318" s="28">
        <f t="shared" si="102"/>
        <v>0</v>
      </c>
      <c r="AI318" s="16">
        <f t="shared" si="103"/>
        <v>0</v>
      </c>
      <c r="AJ318" s="16">
        <f t="shared" si="104"/>
        <v>126</v>
      </c>
      <c r="AK318" s="16">
        <f t="shared" si="105"/>
        <v>0</v>
      </c>
      <c r="AL318" s="16">
        <f t="shared" si="106"/>
        <v>0</v>
      </c>
      <c r="AM318" s="16">
        <f t="shared" si="107"/>
        <v>0</v>
      </c>
      <c r="AN318" s="6">
        <f t="shared" si="108"/>
        <v>753962.58000000007</v>
      </c>
      <c r="AO318" s="2">
        <f t="shared" si="109"/>
        <v>4309425.5231999997</v>
      </c>
      <c r="AP318" s="12">
        <f t="shared" si="110"/>
        <v>2.7311092071087527E-3</v>
      </c>
      <c r="AQ318" s="2">
        <f t="shared" si="111"/>
        <v>129282.76569599999</v>
      </c>
      <c r="AR318" s="30">
        <f t="shared" si="120"/>
        <v>100000</v>
      </c>
      <c r="AS318" s="30">
        <v>0</v>
      </c>
      <c r="AT318" s="12">
        <v>3.0000000000000001E-3</v>
      </c>
      <c r="AU318" s="2">
        <f t="shared" si="112"/>
        <v>142011.27369</v>
      </c>
      <c r="AV318" s="2">
        <f t="shared" si="113"/>
        <v>4551436.7968899999</v>
      </c>
      <c r="AW318" s="2">
        <f t="shared" si="114"/>
        <v>11101.065358268292</v>
      </c>
      <c r="BC318" s="21">
        <f t="shared" si="115"/>
        <v>650205.25669857138</v>
      </c>
      <c r="BD318" s="21">
        <f t="shared" si="116"/>
        <v>1585.866479752613</v>
      </c>
      <c r="BE318" s="21">
        <f t="shared" si="118"/>
        <v>6567.7298656421353</v>
      </c>
      <c r="BF318" s="22">
        <f t="shared" si="119"/>
        <v>16.018853330834478</v>
      </c>
    </row>
    <row r="319" spans="1:58" s="7" customFormat="1" x14ac:dyDescent="0.35">
      <c r="A319" s="18">
        <v>317</v>
      </c>
      <c r="B319" s="16" t="s">
        <v>528</v>
      </c>
      <c r="C319" s="16" t="s">
        <v>821</v>
      </c>
      <c r="D319" s="16" t="s">
        <v>530</v>
      </c>
      <c r="E319" s="16" t="s">
        <v>1759</v>
      </c>
      <c r="F319" s="18" t="s">
        <v>822</v>
      </c>
      <c r="G319" s="16" t="s">
        <v>833</v>
      </c>
      <c r="H319" s="25" t="s">
        <v>682</v>
      </c>
      <c r="I319" s="25" t="s">
        <v>1018</v>
      </c>
      <c r="J319" s="18" t="s">
        <v>24</v>
      </c>
      <c r="K319" s="16" t="s">
        <v>16</v>
      </c>
      <c r="L319" s="16" t="s">
        <v>825</v>
      </c>
      <c r="M319" s="16" t="s">
        <v>964</v>
      </c>
      <c r="N319" s="16">
        <v>4610047667</v>
      </c>
      <c r="O319" s="16">
        <v>4900049384</v>
      </c>
      <c r="P319" s="26">
        <v>7</v>
      </c>
      <c r="Q319" s="2">
        <f t="shared" si="117"/>
        <v>3555504.9432000001</v>
      </c>
      <c r="R319" s="3">
        <v>507929.27760000003</v>
      </c>
      <c r="S319" s="2">
        <v>3590.3</v>
      </c>
      <c r="T319" s="2">
        <v>5983.83</v>
      </c>
      <c r="U319" s="1">
        <v>2289.5</v>
      </c>
      <c r="V319" s="1">
        <v>2410</v>
      </c>
      <c r="W319" s="16">
        <v>8643.33</v>
      </c>
      <c r="X319" s="16">
        <v>0</v>
      </c>
      <c r="Y319" s="16">
        <v>0</v>
      </c>
      <c r="Z319" s="16">
        <v>18</v>
      </c>
      <c r="AA319" s="16">
        <v>0</v>
      </c>
      <c r="AB319" s="16">
        <v>0</v>
      </c>
      <c r="AC319" s="26">
        <v>7</v>
      </c>
      <c r="AD319" s="2">
        <f t="shared" si="98"/>
        <v>0</v>
      </c>
      <c r="AE319" s="16">
        <f t="shared" si="99"/>
        <v>753962.58000000007</v>
      </c>
      <c r="AF319" s="27">
        <f t="shared" si="100"/>
        <v>0</v>
      </c>
      <c r="AG319" s="27">
        <f t="shared" si="101"/>
        <v>0</v>
      </c>
      <c r="AH319" s="28">
        <f t="shared" si="102"/>
        <v>0</v>
      </c>
      <c r="AI319" s="16">
        <f t="shared" si="103"/>
        <v>0</v>
      </c>
      <c r="AJ319" s="16">
        <f t="shared" si="104"/>
        <v>126</v>
      </c>
      <c r="AK319" s="16">
        <f t="shared" si="105"/>
        <v>0</v>
      </c>
      <c r="AL319" s="16">
        <f t="shared" si="106"/>
        <v>0</v>
      </c>
      <c r="AM319" s="16">
        <f t="shared" si="107"/>
        <v>0</v>
      </c>
      <c r="AN319" s="6">
        <f t="shared" si="108"/>
        <v>753962.58000000007</v>
      </c>
      <c r="AO319" s="2">
        <f t="shared" si="109"/>
        <v>4309467.5231999997</v>
      </c>
      <c r="AP319" s="12">
        <f t="shared" si="110"/>
        <v>2.7311358247138328E-3</v>
      </c>
      <c r="AQ319" s="2">
        <f t="shared" si="111"/>
        <v>129284.02569599998</v>
      </c>
      <c r="AR319" s="30">
        <f t="shared" si="120"/>
        <v>100000</v>
      </c>
      <c r="AS319" s="30">
        <v>0</v>
      </c>
      <c r="AT319" s="12">
        <v>3.0000000000000001E-3</v>
      </c>
      <c r="AU319" s="2">
        <f t="shared" si="112"/>
        <v>142011.27369</v>
      </c>
      <c r="AV319" s="2">
        <f t="shared" si="113"/>
        <v>4551478.7968899999</v>
      </c>
      <c r="AW319" s="2">
        <f t="shared" si="114"/>
        <v>11101.167797292683</v>
      </c>
      <c r="BC319" s="21">
        <f t="shared" si="115"/>
        <v>650211.25669857138</v>
      </c>
      <c r="BD319" s="21">
        <f t="shared" si="116"/>
        <v>1585.8811138989547</v>
      </c>
      <c r="BE319" s="21">
        <f t="shared" si="118"/>
        <v>6567.7904717027413</v>
      </c>
      <c r="BF319" s="22">
        <f t="shared" si="119"/>
        <v>16.019001150494493</v>
      </c>
    </row>
    <row r="320" spans="1:58" s="7" customFormat="1" x14ac:dyDescent="0.35">
      <c r="A320" s="18">
        <v>318</v>
      </c>
      <c r="B320" s="16" t="s">
        <v>528</v>
      </c>
      <c r="C320" s="16" t="s">
        <v>821</v>
      </c>
      <c r="D320" s="16" t="s">
        <v>530</v>
      </c>
      <c r="E320" s="16" t="s">
        <v>1759</v>
      </c>
      <c r="F320" s="18" t="s">
        <v>822</v>
      </c>
      <c r="G320" s="16" t="s">
        <v>823</v>
      </c>
      <c r="H320" s="25" t="s">
        <v>73</v>
      </c>
      <c r="I320" s="25" t="s">
        <v>847</v>
      </c>
      <c r="J320" s="18" t="s">
        <v>24</v>
      </c>
      <c r="K320" s="16" t="s">
        <v>98</v>
      </c>
      <c r="L320" s="16" t="s">
        <v>825</v>
      </c>
      <c r="M320" s="16" t="s">
        <v>964</v>
      </c>
      <c r="N320" s="16">
        <v>4610047667</v>
      </c>
      <c r="O320" s="16">
        <v>4900049384</v>
      </c>
      <c r="P320" s="26">
        <v>7</v>
      </c>
      <c r="Q320" s="2">
        <f t="shared" si="117"/>
        <v>3555742.9432000001</v>
      </c>
      <c r="R320" s="3">
        <v>507963.27760000003</v>
      </c>
      <c r="S320" s="2">
        <v>3590.3</v>
      </c>
      <c r="T320" s="2">
        <v>5983.83</v>
      </c>
      <c r="U320" s="1">
        <v>2289.5</v>
      </c>
      <c r="V320" s="1">
        <v>2410</v>
      </c>
      <c r="W320" s="16">
        <v>8643.33</v>
      </c>
      <c r="X320" s="16">
        <v>0</v>
      </c>
      <c r="Y320" s="16">
        <v>0</v>
      </c>
      <c r="Z320" s="16">
        <v>18</v>
      </c>
      <c r="AA320" s="16">
        <v>18</v>
      </c>
      <c r="AB320" s="16">
        <v>0</v>
      </c>
      <c r="AC320" s="26">
        <v>7</v>
      </c>
      <c r="AD320" s="2">
        <f t="shared" si="98"/>
        <v>0</v>
      </c>
      <c r="AE320" s="16">
        <f t="shared" si="99"/>
        <v>753962.58000000007</v>
      </c>
      <c r="AF320" s="27">
        <f t="shared" si="100"/>
        <v>0</v>
      </c>
      <c r="AG320" s="27">
        <f t="shared" si="101"/>
        <v>303660</v>
      </c>
      <c r="AH320" s="28">
        <f t="shared" si="102"/>
        <v>0</v>
      </c>
      <c r="AI320" s="16">
        <f t="shared" si="103"/>
        <v>0</v>
      </c>
      <c r="AJ320" s="16">
        <f t="shared" si="104"/>
        <v>126</v>
      </c>
      <c r="AK320" s="16">
        <f t="shared" si="105"/>
        <v>0</v>
      </c>
      <c r="AL320" s="16">
        <f t="shared" si="106"/>
        <v>126</v>
      </c>
      <c r="AM320" s="16">
        <f t="shared" si="107"/>
        <v>0</v>
      </c>
      <c r="AN320" s="6">
        <f t="shared" si="108"/>
        <v>1057622.58</v>
      </c>
      <c r="AO320" s="2">
        <f t="shared" si="109"/>
        <v>4613365.5231999997</v>
      </c>
      <c r="AP320" s="12">
        <f t="shared" si="110"/>
        <v>2.9237319425382872E-3</v>
      </c>
      <c r="AQ320" s="2">
        <f t="shared" si="111"/>
        <v>138400.965696</v>
      </c>
      <c r="AR320" s="30">
        <f t="shared" si="120"/>
        <v>100000</v>
      </c>
      <c r="AS320" s="30">
        <v>0</v>
      </c>
      <c r="AT320" s="12">
        <v>3.0000000000000001E-3</v>
      </c>
      <c r="AU320" s="2">
        <f t="shared" si="112"/>
        <v>142011.27369</v>
      </c>
      <c r="AV320" s="2">
        <f t="shared" si="113"/>
        <v>4855376.7968899999</v>
      </c>
      <c r="AW320" s="2">
        <f t="shared" si="114"/>
        <v>11842.382431439024</v>
      </c>
      <c r="BC320" s="21">
        <f t="shared" si="115"/>
        <v>693625.25669857138</v>
      </c>
      <c r="BD320" s="21">
        <f t="shared" si="116"/>
        <v>1691.7689187770034</v>
      </c>
      <c r="BE320" s="21">
        <f t="shared" si="118"/>
        <v>7006.315724227994</v>
      </c>
      <c r="BF320" s="22">
        <f t="shared" si="119"/>
        <v>17.088574937141448</v>
      </c>
    </row>
    <row r="321" spans="1:58" s="7" customFormat="1" x14ac:dyDescent="0.35">
      <c r="A321" s="18">
        <v>319</v>
      </c>
      <c r="B321" s="16" t="s">
        <v>528</v>
      </c>
      <c r="C321" s="16" t="s">
        <v>821</v>
      </c>
      <c r="D321" s="16" t="s">
        <v>530</v>
      </c>
      <c r="E321" s="16" t="s">
        <v>1759</v>
      </c>
      <c r="F321" s="18" t="s">
        <v>822</v>
      </c>
      <c r="G321" s="16" t="s">
        <v>823</v>
      </c>
      <c r="H321" s="25" t="s">
        <v>1019</v>
      </c>
      <c r="I321" s="25" t="s">
        <v>1020</v>
      </c>
      <c r="J321" s="18" t="s">
        <v>24</v>
      </c>
      <c r="K321" s="16" t="s">
        <v>99</v>
      </c>
      <c r="L321" s="16" t="s">
        <v>825</v>
      </c>
      <c r="M321" s="16" t="s">
        <v>964</v>
      </c>
      <c r="N321" s="16">
        <v>4610047667</v>
      </c>
      <c r="O321" s="16">
        <v>4900049384</v>
      </c>
      <c r="P321" s="26">
        <v>7</v>
      </c>
      <c r="Q321" s="2">
        <f t="shared" si="117"/>
        <v>5131487.0828900002</v>
      </c>
      <c r="R321" s="3">
        <v>733069.58327000006</v>
      </c>
      <c r="S321" s="2">
        <v>3590.3</v>
      </c>
      <c r="T321" s="2">
        <v>5983.83</v>
      </c>
      <c r="U321" s="1">
        <v>2289.5</v>
      </c>
      <c r="V321" s="1">
        <v>2410</v>
      </c>
      <c r="W321" s="16">
        <v>8643.33</v>
      </c>
      <c r="X321" s="16">
        <v>0</v>
      </c>
      <c r="Y321" s="16">
        <v>0</v>
      </c>
      <c r="Z321" s="16">
        <v>18</v>
      </c>
      <c r="AA321" s="16">
        <v>0</v>
      </c>
      <c r="AB321" s="16">
        <v>0</v>
      </c>
      <c r="AC321" s="26">
        <v>7</v>
      </c>
      <c r="AD321" s="2">
        <f t="shared" si="98"/>
        <v>0</v>
      </c>
      <c r="AE321" s="16">
        <f t="shared" si="99"/>
        <v>753962.58000000007</v>
      </c>
      <c r="AF321" s="27">
        <f t="shared" si="100"/>
        <v>0</v>
      </c>
      <c r="AG321" s="27">
        <f t="shared" si="101"/>
        <v>0</v>
      </c>
      <c r="AH321" s="28">
        <f t="shared" si="102"/>
        <v>0</v>
      </c>
      <c r="AI321" s="16">
        <f t="shared" si="103"/>
        <v>0</v>
      </c>
      <c r="AJ321" s="16">
        <f t="shared" si="104"/>
        <v>126</v>
      </c>
      <c r="AK321" s="16">
        <f t="shared" si="105"/>
        <v>0</v>
      </c>
      <c r="AL321" s="16">
        <f t="shared" si="106"/>
        <v>0</v>
      </c>
      <c r="AM321" s="16">
        <f t="shared" si="107"/>
        <v>0</v>
      </c>
      <c r="AN321" s="6">
        <f t="shared" si="108"/>
        <v>753962.58000000007</v>
      </c>
      <c r="AO321" s="2">
        <f t="shared" si="109"/>
        <v>5885449.6628900003</v>
      </c>
      <c r="AP321" s="12">
        <f t="shared" si="110"/>
        <v>3.7299184487027048E-3</v>
      </c>
      <c r="AQ321" s="2">
        <f t="shared" si="111"/>
        <v>176563.4898867</v>
      </c>
      <c r="AR321" s="30">
        <f t="shared" si="120"/>
        <v>100000</v>
      </c>
      <c r="AS321" s="30">
        <v>0</v>
      </c>
      <c r="AT321" s="12">
        <v>3.0000000000000001E-3</v>
      </c>
      <c r="AU321" s="2">
        <f t="shared" si="112"/>
        <v>142011.27369</v>
      </c>
      <c r="AV321" s="2">
        <f t="shared" si="113"/>
        <v>6127460.9365800004</v>
      </c>
      <c r="AW321" s="2">
        <f t="shared" si="114"/>
        <v>14945.026674585368</v>
      </c>
      <c r="BC321" s="21">
        <f t="shared" si="115"/>
        <v>875351.56236857153</v>
      </c>
      <c r="BD321" s="21">
        <f t="shared" si="116"/>
        <v>2135.0038106550523</v>
      </c>
      <c r="BE321" s="21">
        <f t="shared" si="118"/>
        <v>8841.9349734199131</v>
      </c>
      <c r="BF321" s="22">
        <f t="shared" si="119"/>
        <v>21.565695057121744</v>
      </c>
    </row>
    <row r="322" spans="1:58" s="7" customFormat="1" x14ac:dyDescent="0.35">
      <c r="A322" s="18">
        <v>320</v>
      </c>
      <c r="B322" s="16" t="s">
        <v>528</v>
      </c>
      <c r="C322" s="16" t="s">
        <v>821</v>
      </c>
      <c r="D322" s="16" t="s">
        <v>530</v>
      </c>
      <c r="E322" s="16" t="s">
        <v>1759</v>
      </c>
      <c r="F322" s="18" t="s">
        <v>822</v>
      </c>
      <c r="G322" s="16" t="s">
        <v>833</v>
      </c>
      <c r="H322" s="25" t="s">
        <v>1021</v>
      </c>
      <c r="I322" s="25" t="s">
        <v>1022</v>
      </c>
      <c r="J322" s="18" t="s">
        <v>23</v>
      </c>
      <c r="K322" s="16" t="s">
        <v>872</v>
      </c>
      <c r="L322" s="16" t="s">
        <v>825</v>
      </c>
      <c r="M322" s="16" t="s">
        <v>538</v>
      </c>
      <c r="N322" s="16">
        <v>4610047669</v>
      </c>
      <c r="O322" s="16">
        <v>4900049380</v>
      </c>
      <c r="P322" s="26">
        <v>7</v>
      </c>
      <c r="Q322" s="2">
        <f t="shared" si="117"/>
        <v>3555595.9432000001</v>
      </c>
      <c r="R322" s="2">
        <v>507942.27760000003</v>
      </c>
      <c r="S322" s="2">
        <v>3590.3</v>
      </c>
      <c r="T322" s="2">
        <v>5983.83</v>
      </c>
      <c r="U322" s="1">
        <v>2289.5</v>
      </c>
      <c r="V322" s="1">
        <v>2410</v>
      </c>
      <c r="W322" s="16">
        <v>8643.33</v>
      </c>
      <c r="X322" s="16">
        <v>0</v>
      </c>
      <c r="Y322" s="16">
        <v>0</v>
      </c>
      <c r="Z322" s="16">
        <v>18</v>
      </c>
      <c r="AA322" s="16">
        <v>18</v>
      </c>
      <c r="AB322" s="16">
        <v>0</v>
      </c>
      <c r="AC322" s="26">
        <v>7</v>
      </c>
      <c r="AD322" s="2">
        <f t="shared" si="98"/>
        <v>0</v>
      </c>
      <c r="AE322" s="16">
        <f t="shared" si="99"/>
        <v>753962.58000000007</v>
      </c>
      <c r="AF322" s="27">
        <f t="shared" si="100"/>
        <v>0</v>
      </c>
      <c r="AG322" s="27">
        <f t="shared" si="101"/>
        <v>303660</v>
      </c>
      <c r="AH322" s="28">
        <f t="shared" si="102"/>
        <v>0</v>
      </c>
      <c r="AI322" s="16">
        <f t="shared" si="103"/>
        <v>0</v>
      </c>
      <c r="AJ322" s="16">
        <f t="shared" si="104"/>
        <v>126</v>
      </c>
      <c r="AK322" s="16">
        <f t="shared" si="105"/>
        <v>0</v>
      </c>
      <c r="AL322" s="16">
        <f t="shared" si="106"/>
        <v>126</v>
      </c>
      <c r="AM322" s="16">
        <f t="shared" si="107"/>
        <v>0</v>
      </c>
      <c r="AN322" s="6">
        <f t="shared" si="108"/>
        <v>1057622.58</v>
      </c>
      <c r="AO322" s="2">
        <f t="shared" si="109"/>
        <v>4613218.5231999997</v>
      </c>
      <c r="AP322" s="12">
        <f t="shared" si="110"/>
        <v>2.9236387809205068E-3</v>
      </c>
      <c r="AQ322" s="2">
        <f t="shared" si="111"/>
        <v>138396.555696</v>
      </c>
      <c r="AR322" s="30">
        <f t="shared" si="120"/>
        <v>100000</v>
      </c>
      <c r="AS322" s="30">
        <v>0</v>
      </c>
      <c r="AT322" s="12">
        <v>3.0000000000000001E-3</v>
      </c>
      <c r="AU322" s="2">
        <f t="shared" si="112"/>
        <v>142011.27369</v>
      </c>
      <c r="AV322" s="2">
        <f t="shared" si="113"/>
        <v>4855229.7968899999</v>
      </c>
      <c r="AW322" s="2">
        <f t="shared" si="114"/>
        <v>11842.023894853659</v>
      </c>
      <c r="BC322" s="21">
        <f t="shared" si="115"/>
        <v>693604.25669857138</v>
      </c>
      <c r="BD322" s="21">
        <f t="shared" si="116"/>
        <v>1691.7176992648085</v>
      </c>
      <c r="BE322" s="21">
        <f t="shared" si="118"/>
        <v>7006.103603015873</v>
      </c>
      <c r="BF322" s="22">
        <f t="shared" si="119"/>
        <v>17.088057568331397</v>
      </c>
    </row>
    <row r="323" spans="1:58" s="7" customFormat="1" x14ac:dyDescent="0.35">
      <c r="A323" s="18">
        <v>321</v>
      </c>
      <c r="B323" s="16" t="s">
        <v>528</v>
      </c>
      <c r="C323" s="16" t="s">
        <v>821</v>
      </c>
      <c r="D323" s="16" t="s">
        <v>530</v>
      </c>
      <c r="E323" s="16" t="s">
        <v>1759</v>
      </c>
      <c r="F323" s="18" t="s">
        <v>822</v>
      </c>
      <c r="G323" s="16" t="s">
        <v>833</v>
      </c>
      <c r="H323" s="25" t="s">
        <v>994</v>
      </c>
      <c r="I323" s="25" t="s">
        <v>1023</v>
      </c>
      <c r="J323" s="18" t="s">
        <v>24</v>
      </c>
      <c r="K323" s="16" t="s">
        <v>872</v>
      </c>
      <c r="L323" s="16" t="s">
        <v>825</v>
      </c>
      <c r="M323" s="16" t="s">
        <v>538</v>
      </c>
      <c r="N323" s="16">
        <v>4610047669</v>
      </c>
      <c r="O323" s="16">
        <v>4900049380</v>
      </c>
      <c r="P323" s="26">
        <v>7</v>
      </c>
      <c r="Q323" s="2">
        <f t="shared" si="117"/>
        <v>3555595.9432000001</v>
      </c>
      <c r="R323" s="2">
        <v>507942.27760000003</v>
      </c>
      <c r="S323" s="2">
        <v>3590.3</v>
      </c>
      <c r="T323" s="2">
        <v>5983.83</v>
      </c>
      <c r="U323" s="1">
        <v>2289.5</v>
      </c>
      <c r="V323" s="1">
        <v>2410</v>
      </c>
      <c r="W323" s="16">
        <v>8643.33</v>
      </c>
      <c r="X323" s="16">
        <v>0</v>
      </c>
      <c r="Y323" s="16">
        <v>0</v>
      </c>
      <c r="Z323" s="16">
        <v>18</v>
      </c>
      <c r="AA323" s="16">
        <v>18</v>
      </c>
      <c r="AB323" s="16">
        <v>0</v>
      </c>
      <c r="AC323" s="26">
        <v>7</v>
      </c>
      <c r="AD323" s="2">
        <f t="shared" ref="AD323:AD386" si="121">S323*X323*AC323</f>
        <v>0</v>
      </c>
      <c r="AE323" s="16">
        <f t="shared" ref="AE323:AE386" si="122">T323*Z323*AC323</f>
        <v>753962.58000000007</v>
      </c>
      <c r="AF323" s="27">
        <f t="shared" ref="AF323:AF386" si="123">U323*Y323*AC323</f>
        <v>0</v>
      </c>
      <c r="AG323" s="27">
        <f t="shared" ref="AG323:AG386" si="124">V323*AA323*AC323</f>
        <v>303660</v>
      </c>
      <c r="AH323" s="28">
        <f t="shared" ref="AH323:AH386" si="125">W323*AB323*AC323</f>
        <v>0</v>
      </c>
      <c r="AI323" s="16">
        <f t="shared" ref="AI323:AI386" si="126">X323*AC323</f>
        <v>0</v>
      </c>
      <c r="AJ323" s="16">
        <f t="shared" ref="AJ323:AJ386" si="127">Z323*AC323</f>
        <v>126</v>
      </c>
      <c r="AK323" s="16">
        <f t="shared" ref="AK323:AK386" si="128">Y323*AC323</f>
        <v>0</v>
      </c>
      <c r="AL323" s="16">
        <f t="shared" ref="AL323:AL386" si="129">AA323*AC323</f>
        <v>126</v>
      </c>
      <c r="AM323" s="16">
        <f t="shared" ref="AM323:AM386" si="130">AB323*AC323</f>
        <v>0</v>
      </c>
      <c r="AN323" s="6">
        <f t="shared" ref="AN323:AN386" si="131">AD323+AE323+AF323+AG323+AH323</f>
        <v>1057622.58</v>
      </c>
      <c r="AO323" s="2">
        <f t="shared" ref="AO323:AO386" si="132">Q323+AN323</f>
        <v>4613218.5231999997</v>
      </c>
      <c r="AP323" s="12">
        <f t="shared" ref="AP323:AP386" si="133">(AO323*$AY$2)/$AZ$2</f>
        <v>2.9236387809205068E-3</v>
      </c>
      <c r="AQ323" s="2">
        <f t="shared" ref="AQ323:AQ386" si="134">AO323*$AY$2</f>
        <v>138396.555696</v>
      </c>
      <c r="AR323" s="30">
        <f t="shared" si="120"/>
        <v>100000</v>
      </c>
      <c r="AS323" s="30">
        <v>0</v>
      </c>
      <c r="AT323" s="12">
        <v>3.0000000000000001E-3</v>
      </c>
      <c r="AU323" s="2">
        <f t="shared" ref="AU323:AU386" si="135">AT323*$AZ$2</f>
        <v>142011.27369</v>
      </c>
      <c r="AV323" s="2">
        <f t="shared" ref="AV323:AV386" si="136">AO323+AR323+AS323+AU323</f>
        <v>4855229.7968899999</v>
      </c>
      <c r="AW323" s="2">
        <f t="shared" ref="AW323:AW386" si="137">AV323/$AX$2</f>
        <v>11842.023894853659</v>
      </c>
      <c r="BC323" s="21">
        <f t="shared" ref="BC323:BC387" si="138">AV323/7</f>
        <v>693604.25669857138</v>
      </c>
      <c r="BD323" s="21">
        <f t="shared" ref="BD323:BD387" si="139">AW323/7</f>
        <v>1691.7176992648085</v>
      </c>
      <c r="BE323" s="21">
        <f t="shared" si="118"/>
        <v>7006.103603015873</v>
      </c>
      <c r="BF323" s="22">
        <f t="shared" si="119"/>
        <v>17.088057568331397</v>
      </c>
    </row>
    <row r="324" spans="1:58" s="7" customFormat="1" x14ac:dyDescent="0.35">
      <c r="A324" s="18">
        <v>322</v>
      </c>
      <c r="B324" s="16" t="s">
        <v>528</v>
      </c>
      <c r="C324" s="16" t="s">
        <v>821</v>
      </c>
      <c r="D324" s="16" t="s">
        <v>530</v>
      </c>
      <c r="E324" s="16" t="s">
        <v>1759</v>
      </c>
      <c r="F324" s="18" t="s">
        <v>822</v>
      </c>
      <c r="G324" s="16" t="s">
        <v>823</v>
      </c>
      <c r="H324" s="25" t="s">
        <v>1024</v>
      </c>
      <c r="I324" s="25" t="s">
        <v>826</v>
      </c>
      <c r="J324" s="18" t="s">
        <v>24</v>
      </c>
      <c r="K324" s="16" t="s">
        <v>381</v>
      </c>
      <c r="L324" s="16" t="s">
        <v>825</v>
      </c>
      <c r="M324" s="16" t="s">
        <v>538</v>
      </c>
      <c r="N324" s="16">
        <v>4610047669</v>
      </c>
      <c r="O324" s="16">
        <v>4900049380</v>
      </c>
      <c r="P324" s="26">
        <v>7</v>
      </c>
      <c r="Q324" s="2">
        <f t="shared" ref="Q324:Q387" si="140">P324*R324</f>
        <v>3556106.9432000001</v>
      </c>
      <c r="R324" s="3">
        <v>508015.27760000003</v>
      </c>
      <c r="S324" s="2">
        <v>3590.3</v>
      </c>
      <c r="T324" s="2">
        <v>5983.83</v>
      </c>
      <c r="U324" s="1">
        <v>2289.5</v>
      </c>
      <c r="V324" s="1">
        <v>2410</v>
      </c>
      <c r="W324" s="16">
        <v>8643.33</v>
      </c>
      <c r="X324" s="16">
        <v>0</v>
      </c>
      <c r="Y324" s="16">
        <v>0</v>
      </c>
      <c r="Z324" s="16">
        <v>18</v>
      </c>
      <c r="AA324" s="16">
        <v>18</v>
      </c>
      <c r="AB324" s="16">
        <v>0</v>
      </c>
      <c r="AC324" s="26">
        <v>7</v>
      </c>
      <c r="AD324" s="2">
        <f t="shared" si="121"/>
        <v>0</v>
      </c>
      <c r="AE324" s="16">
        <f t="shared" si="122"/>
        <v>753962.58000000007</v>
      </c>
      <c r="AF324" s="27">
        <f t="shared" si="123"/>
        <v>0</v>
      </c>
      <c r="AG324" s="27">
        <f t="shared" si="124"/>
        <v>303660</v>
      </c>
      <c r="AH324" s="28">
        <f t="shared" si="125"/>
        <v>0</v>
      </c>
      <c r="AI324" s="16">
        <f t="shared" si="126"/>
        <v>0</v>
      </c>
      <c r="AJ324" s="16">
        <f t="shared" si="127"/>
        <v>126</v>
      </c>
      <c r="AK324" s="16">
        <f t="shared" si="128"/>
        <v>0</v>
      </c>
      <c r="AL324" s="16">
        <f t="shared" si="129"/>
        <v>126</v>
      </c>
      <c r="AM324" s="16">
        <f t="shared" si="130"/>
        <v>0</v>
      </c>
      <c r="AN324" s="6">
        <f t="shared" si="131"/>
        <v>1057622.58</v>
      </c>
      <c r="AO324" s="2">
        <f t="shared" si="132"/>
        <v>4613729.5231999997</v>
      </c>
      <c r="AP324" s="12">
        <f t="shared" si="133"/>
        <v>2.9239626284489808E-3</v>
      </c>
      <c r="AQ324" s="2">
        <f t="shared" si="134"/>
        <v>138411.88569599998</v>
      </c>
      <c r="AR324" s="30">
        <f t="shared" si="120"/>
        <v>100000</v>
      </c>
      <c r="AS324" s="30">
        <v>0</v>
      </c>
      <c r="AT324" s="12">
        <v>3.0000000000000001E-3</v>
      </c>
      <c r="AU324" s="2">
        <f t="shared" si="135"/>
        <v>142011.27369</v>
      </c>
      <c r="AV324" s="2">
        <f t="shared" si="136"/>
        <v>4855740.7968899999</v>
      </c>
      <c r="AW324" s="2">
        <f t="shared" si="137"/>
        <v>11843.270236317072</v>
      </c>
      <c r="BC324" s="21">
        <f t="shared" si="138"/>
        <v>693677.25669857138</v>
      </c>
      <c r="BD324" s="21">
        <f t="shared" si="139"/>
        <v>1691.8957480452959</v>
      </c>
      <c r="BE324" s="21">
        <f t="shared" ref="BE324:BE387" si="141">BC324*0.01/0.99</f>
        <v>7006.8409767532457</v>
      </c>
      <c r="BF324" s="22">
        <f t="shared" ref="BF324:BF387" si="142">BD324*0.01/0.99</f>
        <v>17.089856040861577</v>
      </c>
    </row>
    <row r="325" spans="1:58" s="7" customFormat="1" x14ac:dyDescent="0.35">
      <c r="A325" s="18">
        <v>323</v>
      </c>
      <c r="B325" s="16" t="s">
        <v>528</v>
      </c>
      <c r="C325" s="16" t="s">
        <v>821</v>
      </c>
      <c r="D325" s="16" t="s">
        <v>530</v>
      </c>
      <c r="E325" s="16" t="s">
        <v>1759</v>
      </c>
      <c r="F325" s="18" t="s">
        <v>822</v>
      </c>
      <c r="G325" s="16" t="s">
        <v>823</v>
      </c>
      <c r="H325" s="25" t="s">
        <v>1025</v>
      </c>
      <c r="I325" s="25" t="s">
        <v>1026</v>
      </c>
      <c r="J325" s="18" t="s">
        <v>24</v>
      </c>
      <c r="K325" s="16" t="s">
        <v>98</v>
      </c>
      <c r="L325" s="16" t="s">
        <v>825</v>
      </c>
      <c r="M325" s="16" t="s">
        <v>538</v>
      </c>
      <c r="N325" s="16">
        <v>4610047669</v>
      </c>
      <c r="O325" s="16">
        <v>4900049380</v>
      </c>
      <c r="P325" s="26">
        <v>7</v>
      </c>
      <c r="Q325" s="2">
        <f t="shared" si="140"/>
        <v>3555742.9432000001</v>
      </c>
      <c r="R325" s="3">
        <v>507963.27760000003</v>
      </c>
      <c r="S325" s="2">
        <v>3590.3</v>
      </c>
      <c r="T325" s="2">
        <v>5983.83</v>
      </c>
      <c r="U325" s="1">
        <v>2289.5</v>
      </c>
      <c r="V325" s="1">
        <v>2410</v>
      </c>
      <c r="W325" s="16">
        <v>8643.33</v>
      </c>
      <c r="X325" s="16">
        <v>0</v>
      </c>
      <c r="Y325" s="16">
        <v>0</v>
      </c>
      <c r="Z325" s="16">
        <v>18</v>
      </c>
      <c r="AA325" s="16">
        <v>18</v>
      </c>
      <c r="AB325" s="16">
        <v>0</v>
      </c>
      <c r="AC325" s="26">
        <v>7</v>
      </c>
      <c r="AD325" s="2">
        <f t="shared" si="121"/>
        <v>0</v>
      </c>
      <c r="AE325" s="16">
        <f t="shared" si="122"/>
        <v>753962.58000000007</v>
      </c>
      <c r="AF325" s="27">
        <f t="shared" si="123"/>
        <v>0</v>
      </c>
      <c r="AG325" s="27">
        <f t="shared" si="124"/>
        <v>303660</v>
      </c>
      <c r="AH325" s="28">
        <f t="shared" si="125"/>
        <v>0</v>
      </c>
      <c r="AI325" s="16">
        <f t="shared" si="126"/>
        <v>0</v>
      </c>
      <c r="AJ325" s="16">
        <f t="shared" si="127"/>
        <v>126</v>
      </c>
      <c r="AK325" s="16">
        <f t="shared" si="128"/>
        <v>0</v>
      </c>
      <c r="AL325" s="16">
        <f t="shared" si="129"/>
        <v>126</v>
      </c>
      <c r="AM325" s="16">
        <f t="shared" si="130"/>
        <v>0</v>
      </c>
      <c r="AN325" s="6">
        <f t="shared" si="131"/>
        <v>1057622.58</v>
      </c>
      <c r="AO325" s="2">
        <f t="shared" si="132"/>
        <v>4613365.5231999997</v>
      </c>
      <c r="AP325" s="12">
        <f t="shared" si="133"/>
        <v>2.9237319425382872E-3</v>
      </c>
      <c r="AQ325" s="2">
        <f t="shared" si="134"/>
        <v>138400.965696</v>
      </c>
      <c r="AR325" s="30">
        <f t="shared" si="120"/>
        <v>100000</v>
      </c>
      <c r="AS325" s="30">
        <v>0</v>
      </c>
      <c r="AT325" s="12">
        <v>3.0000000000000001E-3</v>
      </c>
      <c r="AU325" s="2">
        <f t="shared" si="135"/>
        <v>142011.27369</v>
      </c>
      <c r="AV325" s="2">
        <f t="shared" si="136"/>
        <v>4855376.7968899999</v>
      </c>
      <c r="AW325" s="2">
        <f t="shared" si="137"/>
        <v>11842.382431439024</v>
      </c>
      <c r="BC325" s="21">
        <f t="shared" si="138"/>
        <v>693625.25669857138</v>
      </c>
      <c r="BD325" s="21">
        <f t="shared" si="139"/>
        <v>1691.7689187770034</v>
      </c>
      <c r="BE325" s="21">
        <f t="shared" si="141"/>
        <v>7006.315724227994</v>
      </c>
      <c r="BF325" s="22">
        <f t="shared" si="142"/>
        <v>17.088574937141448</v>
      </c>
    </row>
    <row r="326" spans="1:58" s="9" customFormat="1" x14ac:dyDescent="0.35">
      <c r="A326" s="18">
        <v>324</v>
      </c>
      <c r="B326" s="16" t="s">
        <v>528</v>
      </c>
      <c r="C326" s="16" t="s">
        <v>821</v>
      </c>
      <c r="D326" s="16" t="s">
        <v>530</v>
      </c>
      <c r="E326" s="16" t="s">
        <v>1759</v>
      </c>
      <c r="F326" s="18" t="s">
        <v>822</v>
      </c>
      <c r="G326" s="16" t="s">
        <v>833</v>
      </c>
      <c r="H326" s="25" t="s">
        <v>1027</v>
      </c>
      <c r="I326" s="25" t="s">
        <v>1028</v>
      </c>
      <c r="J326" s="18" t="s">
        <v>24</v>
      </c>
      <c r="K326" s="16" t="s">
        <v>16</v>
      </c>
      <c r="L326" s="16" t="s">
        <v>825</v>
      </c>
      <c r="M326" s="16" t="s">
        <v>538</v>
      </c>
      <c r="N326" s="16">
        <v>4610047669</v>
      </c>
      <c r="O326" s="16">
        <v>4900049380</v>
      </c>
      <c r="P326" s="26">
        <v>7</v>
      </c>
      <c r="Q326" s="2">
        <f t="shared" si="140"/>
        <v>3555504.9432000001</v>
      </c>
      <c r="R326" s="3">
        <v>507929.27760000003</v>
      </c>
      <c r="S326" s="2">
        <v>3590.3</v>
      </c>
      <c r="T326" s="2">
        <v>5983.83</v>
      </c>
      <c r="U326" s="1">
        <v>2289.5</v>
      </c>
      <c r="V326" s="1">
        <v>2410</v>
      </c>
      <c r="W326" s="16">
        <v>8643.33</v>
      </c>
      <c r="X326" s="16">
        <v>0</v>
      </c>
      <c r="Y326" s="16">
        <v>0</v>
      </c>
      <c r="Z326" s="16">
        <v>18</v>
      </c>
      <c r="AA326" s="16">
        <v>0</v>
      </c>
      <c r="AB326" s="16">
        <v>0</v>
      </c>
      <c r="AC326" s="26">
        <v>7</v>
      </c>
      <c r="AD326" s="2">
        <f t="shared" si="121"/>
        <v>0</v>
      </c>
      <c r="AE326" s="16">
        <f t="shared" si="122"/>
        <v>753962.58000000007</v>
      </c>
      <c r="AF326" s="27">
        <f t="shared" si="123"/>
        <v>0</v>
      </c>
      <c r="AG326" s="27">
        <f t="shared" si="124"/>
        <v>0</v>
      </c>
      <c r="AH326" s="28">
        <f t="shared" si="125"/>
        <v>0</v>
      </c>
      <c r="AI326" s="16">
        <f t="shared" si="126"/>
        <v>0</v>
      </c>
      <c r="AJ326" s="16">
        <f t="shared" si="127"/>
        <v>126</v>
      </c>
      <c r="AK326" s="16">
        <f t="shared" si="128"/>
        <v>0</v>
      </c>
      <c r="AL326" s="16">
        <f t="shared" si="129"/>
        <v>0</v>
      </c>
      <c r="AM326" s="16">
        <f t="shared" si="130"/>
        <v>0</v>
      </c>
      <c r="AN326" s="6">
        <f t="shared" si="131"/>
        <v>753962.58000000007</v>
      </c>
      <c r="AO326" s="2">
        <f t="shared" si="132"/>
        <v>4309467.5231999997</v>
      </c>
      <c r="AP326" s="12">
        <f t="shared" si="133"/>
        <v>2.7311358247138328E-3</v>
      </c>
      <c r="AQ326" s="2">
        <f t="shared" si="134"/>
        <v>129284.02569599998</v>
      </c>
      <c r="AR326" s="30">
        <f t="shared" si="120"/>
        <v>100000</v>
      </c>
      <c r="AS326" s="30">
        <v>0</v>
      </c>
      <c r="AT326" s="12">
        <v>3.0000000000000001E-3</v>
      </c>
      <c r="AU326" s="2">
        <f t="shared" si="135"/>
        <v>142011.27369</v>
      </c>
      <c r="AV326" s="2">
        <f t="shared" si="136"/>
        <v>4551478.7968899999</v>
      </c>
      <c r="AW326" s="2">
        <f t="shared" si="137"/>
        <v>11101.167797292683</v>
      </c>
      <c r="BC326" s="21">
        <f t="shared" si="138"/>
        <v>650211.25669857138</v>
      </c>
      <c r="BD326" s="21">
        <f t="shared" si="139"/>
        <v>1585.8811138989547</v>
      </c>
      <c r="BE326" s="21">
        <f t="shared" si="141"/>
        <v>6567.7904717027413</v>
      </c>
      <c r="BF326" s="22">
        <f t="shared" si="142"/>
        <v>16.019001150494493</v>
      </c>
    </row>
    <row r="327" spans="1:58" s="7" customFormat="1" x14ac:dyDescent="0.35">
      <c r="A327" s="18">
        <v>325</v>
      </c>
      <c r="B327" s="16" t="s">
        <v>528</v>
      </c>
      <c r="C327" s="16" t="s">
        <v>821</v>
      </c>
      <c r="D327" s="16" t="s">
        <v>530</v>
      </c>
      <c r="E327" s="16" t="s">
        <v>1759</v>
      </c>
      <c r="F327" s="18" t="s">
        <v>822</v>
      </c>
      <c r="G327" s="16" t="s">
        <v>823</v>
      </c>
      <c r="H327" s="25" t="s">
        <v>1029</v>
      </c>
      <c r="I327" s="25" t="s">
        <v>73</v>
      </c>
      <c r="J327" s="18" t="s">
        <v>24</v>
      </c>
      <c r="K327" s="16" t="s">
        <v>14</v>
      </c>
      <c r="L327" s="16" t="s">
        <v>825</v>
      </c>
      <c r="M327" s="16" t="s">
        <v>538</v>
      </c>
      <c r="N327" s="16">
        <v>4610047669</v>
      </c>
      <c r="O327" s="16">
        <v>4900049380</v>
      </c>
      <c r="P327" s="26">
        <v>7</v>
      </c>
      <c r="Q327" s="2">
        <f t="shared" si="140"/>
        <v>3555462.9432000001</v>
      </c>
      <c r="R327" s="3">
        <v>507923.27760000003</v>
      </c>
      <c r="S327" s="2">
        <v>3590.3</v>
      </c>
      <c r="T327" s="2">
        <v>5983.83</v>
      </c>
      <c r="U327" s="1">
        <v>2289.5</v>
      </c>
      <c r="V327" s="1">
        <v>2410</v>
      </c>
      <c r="W327" s="16">
        <v>8643.33</v>
      </c>
      <c r="X327" s="16">
        <v>0</v>
      </c>
      <c r="Y327" s="16">
        <v>0</v>
      </c>
      <c r="Z327" s="16">
        <v>18</v>
      </c>
      <c r="AA327" s="16">
        <v>0</v>
      </c>
      <c r="AB327" s="16">
        <v>0</v>
      </c>
      <c r="AC327" s="26">
        <v>7</v>
      </c>
      <c r="AD327" s="2">
        <f t="shared" si="121"/>
        <v>0</v>
      </c>
      <c r="AE327" s="16">
        <f t="shared" si="122"/>
        <v>753962.58000000007</v>
      </c>
      <c r="AF327" s="27">
        <f t="shared" si="123"/>
        <v>0</v>
      </c>
      <c r="AG327" s="27">
        <f t="shared" si="124"/>
        <v>0</v>
      </c>
      <c r="AH327" s="28">
        <f t="shared" si="125"/>
        <v>0</v>
      </c>
      <c r="AI327" s="16">
        <f t="shared" si="126"/>
        <v>0</v>
      </c>
      <c r="AJ327" s="16">
        <f t="shared" si="127"/>
        <v>126</v>
      </c>
      <c r="AK327" s="16">
        <f t="shared" si="128"/>
        <v>0</v>
      </c>
      <c r="AL327" s="16">
        <f t="shared" si="129"/>
        <v>0</v>
      </c>
      <c r="AM327" s="16">
        <f t="shared" si="130"/>
        <v>0</v>
      </c>
      <c r="AN327" s="6">
        <f t="shared" si="131"/>
        <v>753962.58000000007</v>
      </c>
      <c r="AO327" s="2">
        <f t="shared" si="132"/>
        <v>4309425.5231999997</v>
      </c>
      <c r="AP327" s="12">
        <f t="shared" si="133"/>
        <v>2.7311092071087527E-3</v>
      </c>
      <c r="AQ327" s="2">
        <f t="shared" si="134"/>
        <v>129282.76569599999</v>
      </c>
      <c r="AR327" s="30">
        <f t="shared" si="120"/>
        <v>100000</v>
      </c>
      <c r="AS327" s="30">
        <v>0</v>
      </c>
      <c r="AT327" s="12">
        <v>3.0000000000000001E-3</v>
      </c>
      <c r="AU327" s="2">
        <f t="shared" si="135"/>
        <v>142011.27369</v>
      </c>
      <c r="AV327" s="2">
        <f t="shared" si="136"/>
        <v>4551436.7968899999</v>
      </c>
      <c r="AW327" s="2">
        <f t="shared" si="137"/>
        <v>11101.065358268292</v>
      </c>
      <c r="BC327" s="21">
        <f t="shared" si="138"/>
        <v>650205.25669857138</v>
      </c>
      <c r="BD327" s="21">
        <f t="shared" si="139"/>
        <v>1585.866479752613</v>
      </c>
      <c r="BE327" s="21">
        <f t="shared" si="141"/>
        <v>6567.7298656421353</v>
      </c>
      <c r="BF327" s="22">
        <f t="shared" si="142"/>
        <v>16.018853330834478</v>
      </c>
    </row>
    <row r="328" spans="1:58" s="7" customFormat="1" x14ac:dyDescent="0.35">
      <c r="A328" s="18">
        <v>326</v>
      </c>
      <c r="B328" s="16" t="s">
        <v>528</v>
      </c>
      <c r="C328" s="16" t="s">
        <v>821</v>
      </c>
      <c r="D328" s="16" t="s">
        <v>530</v>
      </c>
      <c r="E328" s="16" t="s">
        <v>1759</v>
      </c>
      <c r="F328" s="18" t="s">
        <v>822</v>
      </c>
      <c r="G328" s="16" t="s">
        <v>823</v>
      </c>
      <c r="H328" s="25" t="s">
        <v>1030</v>
      </c>
      <c r="I328" s="25" t="s">
        <v>75</v>
      </c>
      <c r="J328" s="18" t="s">
        <v>24</v>
      </c>
      <c r="K328" s="16" t="s">
        <v>17</v>
      </c>
      <c r="L328" s="16" t="s">
        <v>825</v>
      </c>
      <c r="M328" s="16" t="s">
        <v>538</v>
      </c>
      <c r="N328" s="16">
        <v>4610047669</v>
      </c>
      <c r="O328" s="16">
        <v>4900049380</v>
      </c>
      <c r="P328" s="26">
        <v>7</v>
      </c>
      <c r="Q328" s="2">
        <f t="shared" si="140"/>
        <v>3555539.9432000001</v>
      </c>
      <c r="R328" s="3">
        <v>507934.27760000003</v>
      </c>
      <c r="S328" s="2">
        <v>3590.3</v>
      </c>
      <c r="T328" s="2">
        <v>5983.83</v>
      </c>
      <c r="U328" s="1">
        <v>2289.5</v>
      </c>
      <c r="V328" s="1">
        <v>2410</v>
      </c>
      <c r="W328" s="16">
        <v>8643.33</v>
      </c>
      <c r="X328" s="16">
        <v>0</v>
      </c>
      <c r="Y328" s="16">
        <v>0</v>
      </c>
      <c r="Z328" s="16">
        <v>18</v>
      </c>
      <c r="AA328" s="16">
        <v>0</v>
      </c>
      <c r="AB328" s="16">
        <v>0</v>
      </c>
      <c r="AC328" s="26">
        <v>7</v>
      </c>
      <c r="AD328" s="2">
        <f t="shared" si="121"/>
        <v>0</v>
      </c>
      <c r="AE328" s="16">
        <f t="shared" si="122"/>
        <v>753962.58000000007</v>
      </c>
      <c r="AF328" s="27">
        <f t="shared" si="123"/>
        <v>0</v>
      </c>
      <c r="AG328" s="27">
        <f t="shared" si="124"/>
        <v>0</v>
      </c>
      <c r="AH328" s="28">
        <f t="shared" si="125"/>
        <v>0</v>
      </c>
      <c r="AI328" s="16">
        <f t="shared" si="126"/>
        <v>0</v>
      </c>
      <c r="AJ328" s="16">
        <f t="shared" si="127"/>
        <v>126</v>
      </c>
      <c r="AK328" s="16">
        <f t="shared" si="128"/>
        <v>0</v>
      </c>
      <c r="AL328" s="16">
        <f t="shared" si="129"/>
        <v>0</v>
      </c>
      <c r="AM328" s="16">
        <f t="shared" si="130"/>
        <v>0</v>
      </c>
      <c r="AN328" s="6">
        <f t="shared" si="131"/>
        <v>753962.58000000007</v>
      </c>
      <c r="AO328" s="2">
        <f t="shared" si="132"/>
        <v>4309502.5231999997</v>
      </c>
      <c r="AP328" s="12">
        <f t="shared" si="133"/>
        <v>2.7311580060513994E-3</v>
      </c>
      <c r="AQ328" s="2">
        <f t="shared" si="134"/>
        <v>129285.07569599999</v>
      </c>
      <c r="AR328" s="30">
        <f t="shared" si="120"/>
        <v>100000</v>
      </c>
      <c r="AS328" s="30">
        <v>0</v>
      </c>
      <c r="AT328" s="12">
        <v>3.0000000000000001E-3</v>
      </c>
      <c r="AU328" s="2">
        <f t="shared" si="135"/>
        <v>142011.27369</v>
      </c>
      <c r="AV328" s="2">
        <f t="shared" si="136"/>
        <v>4551513.7968899999</v>
      </c>
      <c r="AW328" s="2">
        <f t="shared" si="137"/>
        <v>11101.253163146341</v>
      </c>
      <c r="BC328" s="21">
        <f t="shared" si="138"/>
        <v>650216.25669857138</v>
      </c>
      <c r="BD328" s="21">
        <f t="shared" si="139"/>
        <v>1585.8933090209059</v>
      </c>
      <c r="BE328" s="21">
        <f t="shared" si="141"/>
        <v>6567.8409767532467</v>
      </c>
      <c r="BF328" s="22">
        <f t="shared" si="142"/>
        <v>16.019124333544504</v>
      </c>
    </row>
    <row r="329" spans="1:58" s="7" customFormat="1" x14ac:dyDescent="0.35">
      <c r="A329" s="18">
        <v>327</v>
      </c>
      <c r="B329" s="16" t="s">
        <v>528</v>
      </c>
      <c r="C329" s="16" t="s">
        <v>821</v>
      </c>
      <c r="D329" s="16" t="s">
        <v>530</v>
      </c>
      <c r="E329" s="16" t="s">
        <v>1759</v>
      </c>
      <c r="F329" s="18" t="s">
        <v>822</v>
      </c>
      <c r="G329" s="16" t="s">
        <v>823</v>
      </c>
      <c r="H329" s="25" t="s">
        <v>1031</v>
      </c>
      <c r="I329" s="25" t="s">
        <v>1032</v>
      </c>
      <c r="J329" s="18" t="s">
        <v>24</v>
      </c>
      <c r="K329" s="16" t="s">
        <v>98</v>
      </c>
      <c r="L329" s="16" t="s">
        <v>825</v>
      </c>
      <c r="M329" s="16" t="s">
        <v>538</v>
      </c>
      <c r="N329" s="16">
        <v>4610047669</v>
      </c>
      <c r="O329" s="16">
        <v>4900049380</v>
      </c>
      <c r="P329" s="26">
        <v>7</v>
      </c>
      <c r="Q329" s="2">
        <f t="shared" si="140"/>
        <v>3555742.9432000001</v>
      </c>
      <c r="R329" s="3">
        <v>507963.27760000003</v>
      </c>
      <c r="S329" s="2">
        <v>3590.3</v>
      </c>
      <c r="T329" s="2">
        <v>5983.83</v>
      </c>
      <c r="U329" s="1">
        <v>2289.5</v>
      </c>
      <c r="V329" s="1">
        <v>2410</v>
      </c>
      <c r="W329" s="16">
        <v>8643.33</v>
      </c>
      <c r="X329" s="16">
        <v>0</v>
      </c>
      <c r="Y329" s="16">
        <v>0</v>
      </c>
      <c r="Z329" s="16">
        <v>18</v>
      </c>
      <c r="AA329" s="16">
        <v>18</v>
      </c>
      <c r="AB329" s="16">
        <v>0</v>
      </c>
      <c r="AC329" s="26">
        <v>7</v>
      </c>
      <c r="AD329" s="2">
        <f t="shared" si="121"/>
        <v>0</v>
      </c>
      <c r="AE329" s="16">
        <f t="shared" si="122"/>
        <v>753962.58000000007</v>
      </c>
      <c r="AF329" s="27">
        <f t="shared" si="123"/>
        <v>0</v>
      </c>
      <c r="AG329" s="27">
        <f t="shared" si="124"/>
        <v>303660</v>
      </c>
      <c r="AH329" s="28">
        <f t="shared" si="125"/>
        <v>0</v>
      </c>
      <c r="AI329" s="16">
        <f t="shared" si="126"/>
        <v>0</v>
      </c>
      <c r="AJ329" s="16">
        <f t="shared" si="127"/>
        <v>126</v>
      </c>
      <c r="AK329" s="16">
        <f t="shared" si="128"/>
        <v>0</v>
      </c>
      <c r="AL329" s="16">
        <f t="shared" si="129"/>
        <v>126</v>
      </c>
      <c r="AM329" s="16">
        <f t="shared" si="130"/>
        <v>0</v>
      </c>
      <c r="AN329" s="6">
        <f t="shared" si="131"/>
        <v>1057622.58</v>
      </c>
      <c r="AO329" s="2">
        <f t="shared" si="132"/>
        <v>4613365.5231999997</v>
      </c>
      <c r="AP329" s="12">
        <f t="shared" si="133"/>
        <v>2.9237319425382872E-3</v>
      </c>
      <c r="AQ329" s="2">
        <f t="shared" si="134"/>
        <v>138400.965696</v>
      </c>
      <c r="AR329" s="30">
        <f t="shared" si="120"/>
        <v>100000</v>
      </c>
      <c r="AS329" s="30">
        <v>0</v>
      </c>
      <c r="AT329" s="12">
        <v>3.0000000000000001E-3</v>
      </c>
      <c r="AU329" s="2">
        <f t="shared" si="135"/>
        <v>142011.27369</v>
      </c>
      <c r="AV329" s="2">
        <f t="shared" si="136"/>
        <v>4855376.7968899999</v>
      </c>
      <c r="AW329" s="2">
        <f t="shared" si="137"/>
        <v>11842.382431439024</v>
      </c>
      <c r="BC329" s="21">
        <f t="shared" si="138"/>
        <v>693625.25669857138</v>
      </c>
      <c r="BD329" s="21">
        <f t="shared" si="139"/>
        <v>1691.7689187770034</v>
      </c>
      <c r="BE329" s="21">
        <f t="shared" si="141"/>
        <v>7006.315724227994</v>
      </c>
      <c r="BF329" s="22">
        <f t="shared" si="142"/>
        <v>17.088574937141448</v>
      </c>
    </row>
    <row r="330" spans="1:58" s="7" customFormat="1" x14ac:dyDescent="0.35">
      <c r="A330" s="18">
        <v>328</v>
      </c>
      <c r="B330" s="16" t="s">
        <v>528</v>
      </c>
      <c r="C330" s="16" t="s">
        <v>821</v>
      </c>
      <c r="D330" s="16" t="s">
        <v>530</v>
      </c>
      <c r="E330" s="16" t="s">
        <v>1759</v>
      </c>
      <c r="F330" s="18" t="s">
        <v>822</v>
      </c>
      <c r="G330" s="16" t="s">
        <v>823</v>
      </c>
      <c r="H330" s="25" t="s">
        <v>734</v>
      </c>
      <c r="I330" s="25" t="s">
        <v>325</v>
      </c>
      <c r="J330" s="18" t="s">
        <v>24</v>
      </c>
      <c r="K330" s="16" t="s">
        <v>112</v>
      </c>
      <c r="L330" s="16" t="s">
        <v>825</v>
      </c>
      <c r="M330" s="16" t="s">
        <v>538</v>
      </c>
      <c r="N330" s="16">
        <v>4610047669</v>
      </c>
      <c r="O330" s="16">
        <v>4900049380</v>
      </c>
      <c r="P330" s="26">
        <v>7</v>
      </c>
      <c r="Q330" s="2">
        <f t="shared" si="140"/>
        <v>5132075.0828900002</v>
      </c>
      <c r="R330" s="3">
        <v>733153.58327000006</v>
      </c>
      <c r="S330" s="2">
        <v>3590.3</v>
      </c>
      <c r="T330" s="2">
        <v>5983.83</v>
      </c>
      <c r="U330" s="1">
        <v>2289.5</v>
      </c>
      <c r="V330" s="1">
        <v>2410</v>
      </c>
      <c r="W330" s="16">
        <v>8643.33</v>
      </c>
      <c r="X330" s="16">
        <v>0</v>
      </c>
      <c r="Y330" s="16">
        <v>18</v>
      </c>
      <c r="Z330" s="16">
        <v>18</v>
      </c>
      <c r="AA330" s="16">
        <v>0</v>
      </c>
      <c r="AB330" s="16">
        <v>0</v>
      </c>
      <c r="AC330" s="26">
        <v>7</v>
      </c>
      <c r="AD330" s="2">
        <f t="shared" si="121"/>
        <v>0</v>
      </c>
      <c r="AE330" s="16">
        <f t="shared" si="122"/>
        <v>753962.58000000007</v>
      </c>
      <c r="AF330" s="27">
        <f t="shared" si="123"/>
        <v>288477</v>
      </c>
      <c r="AG330" s="27">
        <f t="shared" si="124"/>
        <v>0</v>
      </c>
      <c r="AH330" s="28">
        <f t="shared" si="125"/>
        <v>0</v>
      </c>
      <c r="AI330" s="16">
        <f t="shared" si="126"/>
        <v>0</v>
      </c>
      <c r="AJ330" s="16">
        <f t="shared" si="127"/>
        <v>126</v>
      </c>
      <c r="AK330" s="16">
        <f t="shared" si="128"/>
        <v>126</v>
      </c>
      <c r="AL330" s="16">
        <f t="shared" si="129"/>
        <v>0</v>
      </c>
      <c r="AM330" s="16">
        <f t="shared" si="130"/>
        <v>0</v>
      </c>
      <c r="AN330" s="6">
        <f t="shared" si="131"/>
        <v>1042439.5800000001</v>
      </c>
      <c r="AO330" s="2">
        <f t="shared" si="132"/>
        <v>6174514.6628900003</v>
      </c>
      <c r="AP330" s="12">
        <f t="shared" si="133"/>
        <v>3.9131141156663763E-3</v>
      </c>
      <c r="AQ330" s="2">
        <f t="shared" si="134"/>
        <v>185235.43988670001</v>
      </c>
      <c r="AR330" s="30">
        <f t="shared" si="120"/>
        <v>100000</v>
      </c>
      <c r="AS330" s="30">
        <v>0</v>
      </c>
      <c r="AT330" s="12">
        <v>4.0000000000000001E-3</v>
      </c>
      <c r="AU330" s="2">
        <f t="shared" si="135"/>
        <v>189348.36491999999</v>
      </c>
      <c r="AV330" s="2">
        <f t="shared" si="136"/>
        <v>6463863.0278099999</v>
      </c>
      <c r="AW330" s="2">
        <f t="shared" si="137"/>
        <v>15765.519580024389</v>
      </c>
      <c r="BC330" s="21">
        <f t="shared" si="138"/>
        <v>923409.00397285714</v>
      </c>
      <c r="BD330" s="21">
        <f t="shared" si="139"/>
        <v>2252.2170828606272</v>
      </c>
      <c r="BE330" s="21">
        <f t="shared" si="141"/>
        <v>9327.3636764935072</v>
      </c>
      <c r="BF330" s="22">
        <f t="shared" si="142"/>
        <v>22.749667503642701</v>
      </c>
    </row>
    <row r="331" spans="1:58" s="9" customFormat="1" x14ac:dyDescent="0.35">
      <c r="A331" s="18">
        <v>329</v>
      </c>
      <c r="B331" s="16" t="s">
        <v>528</v>
      </c>
      <c r="C331" s="16" t="s">
        <v>821</v>
      </c>
      <c r="D331" s="16" t="s">
        <v>530</v>
      </c>
      <c r="E331" s="16" t="s">
        <v>1759</v>
      </c>
      <c r="F331" s="18" t="s">
        <v>822</v>
      </c>
      <c r="G331" s="16" t="s">
        <v>823</v>
      </c>
      <c r="H331" s="25" t="s">
        <v>1033</v>
      </c>
      <c r="I331" s="25" t="s">
        <v>380</v>
      </c>
      <c r="J331" s="18" t="s">
        <v>24</v>
      </c>
      <c r="K331" s="16" t="s">
        <v>381</v>
      </c>
      <c r="L331" s="16" t="s">
        <v>825</v>
      </c>
      <c r="M331" s="16" t="s">
        <v>538</v>
      </c>
      <c r="N331" s="16">
        <v>4610047669</v>
      </c>
      <c r="O331" s="16">
        <v>4900049380</v>
      </c>
      <c r="P331" s="26">
        <v>7</v>
      </c>
      <c r="Q331" s="2">
        <f t="shared" si="140"/>
        <v>3556106.9432000001</v>
      </c>
      <c r="R331" s="3">
        <v>508015.27760000003</v>
      </c>
      <c r="S331" s="2">
        <v>3590.3</v>
      </c>
      <c r="T331" s="2">
        <v>5983.83</v>
      </c>
      <c r="U331" s="1">
        <v>2289.5</v>
      </c>
      <c r="V331" s="1">
        <v>2410</v>
      </c>
      <c r="W331" s="16">
        <v>8643.33</v>
      </c>
      <c r="X331" s="16">
        <v>0</v>
      </c>
      <c r="Y331" s="16">
        <v>0</v>
      </c>
      <c r="Z331" s="16">
        <v>18</v>
      </c>
      <c r="AA331" s="16">
        <v>18</v>
      </c>
      <c r="AB331" s="16">
        <v>0</v>
      </c>
      <c r="AC331" s="26">
        <v>7</v>
      </c>
      <c r="AD331" s="2">
        <f t="shared" si="121"/>
        <v>0</v>
      </c>
      <c r="AE331" s="16">
        <f t="shared" si="122"/>
        <v>753962.58000000007</v>
      </c>
      <c r="AF331" s="27">
        <f t="shared" si="123"/>
        <v>0</v>
      </c>
      <c r="AG331" s="27">
        <f t="shared" si="124"/>
        <v>303660</v>
      </c>
      <c r="AH331" s="28">
        <f t="shared" si="125"/>
        <v>0</v>
      </c>
      <c r="AI331" s="16">
        <f t="shared" si="126"/>
        <v>0</v>
      </c>
      <c r="AJ331" s="16">
        <f t="shared" si="127"/>
        <v>126</v>
      </c>
      <c r="AK331" s="16">
        <f t="shared" si="128"/>
        <v>0</v>
      </c>
      <c r="AL331" s="16">
        <f t="shared" si="129"/>
        <v>126</v>
      </c>
      <c r="AM331" s="16">
        <f t="shared" si="130"/>
        <v>0</v>
      </c>
      <c r="AN331" s="6">
        <f t="shared" si="131"/>
        <v>1057622.58</v>
      </c>
      <c r="AO331" s="2">
        <f t="shared" si="132"/>
        <v>4613729.5231999997</v>
      </c>
      <c r="AP331" s="12">
        <f t="shared" si="133"/>
        <v>2.9239626284489808E-3</v>
      </c>
      <c r="AQ331" s="2">
        <f t="shared" si="134"/>
        <v>138411.88569599998</v>
      </c>
      <c r="AR331" s="30">
        <f t="shared" si="120"/>
        <v>100000</v>
      </c>
      <c r="AS331" s="30">
        <v>0</v>
      </c>
      <c r="AT331" s="12">
        <v>3.0000000000000001E-3</v>
      </c>
      <c r="AU331" s="2">
        <f t="shared" si="135"/>
        <v>142011.27369</v>
      </c>
      <c r="AV331" s="2">
        <f t="shared" si="136"/>
        <v>4855740.7968899999</v>
      </c>
      <c r="AW331" s="2">
        <f t="shared" si="137"/>
        <v>11843.270236317072</v>
      </c>
      <c r="BC331" s="21">
        <f t="shared" si="138"/>
        <v>693677.25669857138</v>
      </c>
      <c r="BD331" s="21">
        <f t="shared" si="139"/>
        <v>1691.8957480452959</v>
      </c>
      <c r="BE331" s="21">
        <f t="shared" si="141"/>
        <v>7006.8409767532457</v>
      </c>
      <c r="BF331" s="22">
        <f t="shared" si="142"/>
        <v>17.089856040861577</v>
      </c>
    </row>
    <row r="332" spans="1:58" s="7" customFormat="1" x14ac:dyDescent="0.35">
      <c r="A332" s="18">
        <v>330</v>
      </c>
      <c r="B332" s="16" t="s">
        <v>528</v>
      </c>
      <c r="C332" s="16" t="s">
        <v>821</v>
      </c>
      <c r="D332" s="16" t="s">
        <v>530</v>
      </c>
      <c r="E332" s="16" t="s">
        <v>1759</v>
      </c>
      <c r="F332" s="18" t="s">
        <v>822</v>
      </c>
      <c r="G332" s="16" t="s">
        <v>833</v>
      </c>
      <c r="H332" s="25" t="s">
        <v>45</v>
      </c>
      <c r="I332" s="25" t="s">
        <v>1034</v>
      </c>
      <c r="J332" s="18" t="s">
        <v>24</v>
      </c>
      <c r="K332" s="16" t="s">
        <v>836</v>
      </c>
      <c r="L332" s="16" t="s">
        <v>825</v>
      </c>
      <c r="M332" s="16" t="s">
        <v>538</v>
      </c>
      <c r="N332" s="16">
        <v>4610047669</v>
      </c>
      <c r="O332" s="16">
        <v>4900049380</v>
      </c>
      <c r="P332" s="26">
        <v>7</v>
      </c>
      <c r="Q332" s="2">
        <f t="shared" si="140"/>
        <v>3555602.9432000001</v>
      </c>
      <c r="R332" s="3">
        <v>507943.27760000003</v>
      </c>
      <c r="S332" s="2">
        <v>3590.3</v>
      </c>
      <c r="T332" s="2">
        <v>5983.83</v>
      </c>
      <c r="U332" s="1">
        <v>2289.5</v>
      </c>
      <c r="V332" s="1">
        <v>2410</v>
      </c>
      <c r="W332" s="16">
        <v>8643.33</v>
      </c>
      <c r="X332" s="16">
        <v>0</v>
      </c>
      <c r="Y332" s="16">
        <v>0</v>
      </c>
      <c r="Z332" s="16">
        <v>18</v>
      </c>
      <c r="AA332" s="16">
        <v>18</v>
      </c>
      <c r="AB332" s="16">
        <v>0</v>
      </c>
      <c r="AC332" s="26">
        <v>7</v>
      </c>
      <c r="AD332" s="2">
        <f t="shared" si="121"/>
        <v>0</v>
      </c>
      <c r="AE332" s="16">
        <f t="shared" si="122"/>
        <v>753962.58000000007</v>
      </c>
      <c r="AF332" s="27">
        <f t="shared" si="123"/>
        <v>0</v>
      </c>
      <c r="AG332" s="27">
        <f t="shared" si="124"/>
        <v>303660</v>
      </c>
      <c r="AH332" s="28">
        <f t="shared" si="125"/>
        <v>0</v>
      </c>
      <c r="AI332" s="16">
        <f t="shared" si="126"/>
        <v>0</v>
      </c>
      <c r="AJ332" s="16">
        <f t="shared" si="127"/>
        <v>126</v>
      </c>
      <c r="AK332" s="16">
        <f t="shared" si="128"/>
        <v>0</v>
      </c>
      <c r="AL332" s="16">
        <f t="shared" si="129"/>
        <v>126</v>
      </c>
      <c r="AM332" s="16">
        <f t="shared" si="130"/>
        <v>0</v>
      </c>
      <c r="AN332" s="6">
        <f t="shared" si="131"/>
        <v>1057622.58</v>
      </c>
      <c r="AO332" s="2">
        <f t="shared" si="132"/>
        <v>4613225.5231999997</v>
      </c>
      <c r="AP332" s="12">
        <f t="shared" si="133"/>
        <v>2.9236432171880198E-3</v>
      </c>
      <c r="AQ332" s="2">
        <f t="shared" si="134"/>
        <v>138396.76569599999</v>
      </c>
      <c r="AR332" s="30">
        <f t="shared" si="120"/>
        <v>100000</v>
      </c>
      <c r="AS332" s="30">
        <v>0</v>
      </c>
      <c r="AT332" s="12">
        <v>3.0000000000000001E-3</v>
      </c>
      <c r="AU332" s="2">
        <f t="shared" si="135"/>
        <v>142011.27369</v>
      </c>
      <c r="AV332" s="2">
        <f t="shared" si="136"/>
        <v>4855236.7968899999</v>
      </c>
      <c r="AW332" s="2">
        <f t="shared" si="137"/>
        <v>11842.04096802439</v>
      </c>
      <c r="BC332" s="21">
        <f t="shared" si="138"/>
        <v>693605.25669857138</v>
      </c>
      <c r="BD332" s="21">
        <f t="shared" si="139"/>
        <v>1691.7201382891985</v>
      </c>
      <c r="BE332" s="21">
        <f t="shared" si="141"/>
        <v>7006.1137040259737</v>
      </c>
      <c r="BF332" s="22">
        <f t="shared" si="142"/>
        <v>17.088082204941401</v>
      </c>
    </row>
    <row r="333" spans="1:58" s="7" customFormat="1" x14ac:dyDescent="0.35">
      <c r="A333" s="18">
        <v>331</v>
      </c>
      <c r="B333" s="16" t="s">
        <v>528</v>
      </c>
      <c r="C333" s="16" t="s">
        <v>821</v>
      </c>
      <c r="D333" s="16" t="s">
        <v>530</v>
      </c>
      <c r="E333" s="16" t="s">
        <v>1759</v>
      </c>
      <c r="F333" s="18" t="s">
        <v>822</v>
      </c>
      <c r="G333" s="16" t="s">
        <v>823</v>
      </c>
      <c r="H333" s="25" t="s">
        <v>45</v>
      </c>
      <c r="I333" s="25" t="s">
        <v>48</v>
      </c>
      <c r="J333" s="18" t="s">
        <v>24</v>
      </c>
      <c r="K333" s="16" t="s">
        <v>100</v>
      </c>
      <c r="L333" s="16" t="s">
        <v>825</v>
      </c>
      <c r="M333" s="16" t="s">
        <v>538</v>
      </c>
      <c r="N333" s="16">
        <v>4610047669</v>
      </c>
      <c r="O333" s="16">
        <v>4900049380</v>
      </c>
      <c r="P333" s="26">
        <v>7</v>
      </c>
      <c r="Q333" s="2">
        <f t="shared" si="140"/>
        <v>3555966.9432000001</v>
      </c>
      <c r="R333" s="3">
        <v>507995.27760000003</v>
      </c>
      <c r="S333" s="2">
        <v>3590.3</v>
      </c>
      <c r="T333" s="2">
        <v>5983.83</v>
      </c>
      <c r="U333" s="1">
        <v>2289.5</v>
      </c>
      <c r="V333" s="1">
        <v>2410</v>
      </c>
      <c r="W333" s="16">
        <v>8643.33</v>
      </c>
      <c r="X333" s="16">
        <v>0</v>
      </c>
      <c r="Y333" s="16">
        <v>0</v>
      </c>
      <c r="Z333" s="16">
        <v>18</v>
      </c>
      <c r="AA333" s="16">
        <v>0</v>
      </c>
      <c r="AB333" s="16">
        <v>0</v>
      </c>
      <c r="AC333" s="26">
        <v>7</v>
      </c>
      <c r="AD333" s="2">
        <f t="shared" si="121"/>
        <v>0</v>
      </c>
      <c r="AE333" s="16">
        <f t="shared" si="122"/>
        <v>753962.58000000007</v>
      </c>
      <c r="AF333" s="27">
        <f t="shared" si="123"/>
        <v>0</v>
      </c>
      <c r="AG333" s="27">
        <f t="shared" si="124"/>
        <v>0</v>
      </c>
      <c r="AH333" s="28">
        <f t="shared" si="125"/>
        <v>0</v>
      </c>
      <c r="AI333" s="16">
        <f t="shared" si="126"/>
        <v>0</v>
      </c>
      <c r="AJ333" s="16">
        <f t="shared" si="127"/>
        <v>126</v>
      </c>
      <c r="AK333" s="16">
        <f t="shared" si="128"/>
        <v>0</v>
      </c>
      <c r="AL333" s="16">
        <f t="shared" si="129"/>
        <v>0</v>
      </c>
      <c r="AM333" s="16">
        <f t="shared" si="130"/>
        <v>0</v>
      </c>
      <c r="AN333" s="6">
        <f t="shared" si="131"/>
        <v>753962.58000000007</v>
      </c>
      <c r="AO333" s="2">
        <f t="shared" si="132"/>
        <v>4309929.5231999997</v>
      </c>
      <c r="AP333" s="12">
        <f t="shared" si="133"/>
        <v>2.7314286183697137E-3</v>
      </c>
      <c r="AQ333" s="2">
        <f t="shared" si="134"/>
        <v>129297.88569599998</v>
      </c>
      <c r="AR333" s="30">
        <f t="shared" si="120"/>
        <v>100000</v>
      </c>
      <c r="AS333" s="30">
        <v>0</v>
      </c>
      <c r="AT333" s="12">
        <v>3.0000000000000001E-3</v>
      </c>
      <c r="AU333" s="2">
        <f t="shared" si="135"/>
        <v>142011.27369</v>
      </c>
      <c r="AV333" s="2">
        <f t="shared" si="136"/>
        <v>4551940.7968899999</v>
      </c>
      <c r="AW333" s="2">
        <f t="shared" si="137"/>
        <v>11102.294626560975</v>
      </c>
      <c r="BC333" s="21">
        <f t="shared" si="138"/>
        <v>650277.25669857138</v>
      </c>
      <c r="BD333" s="21">
        <f t="shared" si="139"/>
        <v>1586.0420895087107</v>
      </c>
      <c r="BE333" s="21">
        <f t="shared" si="141"/>
        <v>6568.4571383694074</v>
      </c>
      <c r="BF333" s="22">
        <f t="shared" si="142"/>
        <v>16.020627166754654</v>
      </c>
    </row>
    <row r="334" spans="1:58" s="7" customFormat="1" x14ac:dyDescent="0.35">
      <c r="A334" s="18">
        <v>332</v>
      </c>
      <c r="B334" s="16" t="s">
        <v>528</v>
      </c>
      <c r="C334" s="16" t="s">
        <v>654</v>
      </c>
      <c r="D334" s="16" t="s">
        <v>530</v>
      </c>
      <c r="E334" s="16" t="s">
        <v>1759</v>
      </c>
      <c r="F334" s="18" t="s">
        <v>655</v>
      </c>
      <c r="G334" s="16" t="s">
        <v>656</v>
      </c>
      <c r="H334" s="25" t="s">
        <v>1035</v>
      </c>
      <c r="I334" s="25" t="s">
        <v>75</v>
      </c>
      <c r="J334" s="18" t="s">
        <v>24</v>
      </c>
      <c r="K334" s="16" t="s">
        <v>98</v>
      </c>
      <c r="L334" s="16" t="s">
        <v>659</v>
      </c>
      <c r="M334" s="16" t="s">
        <v>235</v>
      </c>
      <c r="N334" s="16">
        <v>4610047671</v>
      </c>
      <c r="O334" s="7">
        <v>4900049372</v>
      </c>
      <c r="P334" s="26">
        <v>7</v>
      </c>
      <c r="Q334" s="2">
        <f t="shared" si="140"/>
        <v>3555742.9432000001</v>
      </c>
      <c r="R334" s="3">
        <v>507963.27760000003</v>
      </c>
      <c r="S334" s="2">
        <v>3590.3</v>
      </c>
      <c r="T334" s="2">
        <v>5983.83</v>
      </c>
      <c r="U334" s="1">
        <v>2289.5</v>
      </c>
      <c r="V334" s="1">
        <v>2410</v>
      </c>
      <c r="W334" s="16">
        <v>8643.33</v>
      </c>
      <c r="X334" s="16">
        <v>0</v>
      </c>
      <c r="Y334" s="16">
        <v>0</v>
      </c>
      <c r="Z334" s="16">
        <v>18</v>
      </c>
      <c r="AA334" s="16">
        <v>18</v>
      </c>
      <c r="AB334" s="16">
        <v>0</v>
      </c>
      <c r="AC334" s="26">
        <v>7</v>
      </c>
      <c r="AD334" s="2">
        <f t="shared" si="121"/>
        <v>0</v>
      </c>
      <c r="AE334" s="16">
        <f t="shared" si="122"/>
        <v>753962.58000000007</v>
      </c>
      <c r="AF334" s="27">
        <f t="shared" si="123"/>
        <v>0</v>
      </c>
      <c r="AG334" s="27">
        <f t="shared" si="124"/>
        <v>303660</v>
      </c>
      <c r="AH334" s="28">
        <f t="shared" si="125"/>
        <v>0</v>
      </c>
      <c r="AI334" s="16">
        <f t="shared" si="126"/>
        <v>0</v>
      </c>
      <c r="AJ334" s="16">
        <f t="shared" si="127"/>
        <v>126</v>
      </c>
      <c r="AK334" s="16">
        <f t="shared" si="128"/>
        <v>0</v>
      </c>
      <c r="AL334" s="16">
        <f t="shared" si="129"/>
        <v>126</v>
      </c>
      <c r="AM334" s="16">
        <f t="shared" si="130"/>
        <v>0</v>
      </c>
      <c r="AN334" s="6">
        <f t="shared" si="131"/>
        <v>1057622.58</v>
      </c>
      <c r="AO334" s="2">
        <f t="shared" si="132"/>
        <v>4613365.5231999997</v>
      </c>
      <c r="AP334" s="12">
        <f t="shared" si="133"/>
        <v>2.9237319425382872E-3</v>
      </c>
      <c r="AQ334" s="2">
        <f t="shared" si="134"/>
        <v>138400.965696</v>
      </c>
      <c r="AR334" s="30">
        <f t="shared" si="120"/>
        <v>100000</v>
      </c>
      <c r="AS334" s="30">
        <v>0</v>
      </c>
      <c r="AT334" s="12">
        <v>3.0000000000000001E-3</v>
      </c>
      <c r="AU334" s="2">
        <f t="shared" si="135"/>
        <v>142011.27369</v>
      </c>
      <c r="AV334" s="2">
        <f t="shared" si="136"/>
        <v>4855376.7968899999</v>
      </c>
      <c r="AW334" s="2">
        <f t="shared" si="137"/>
        <v>11842.382431439024</v>
      </c>
      <c r="BC334" s="21">
        <f t="shared" si="138"/>
        <v>693625.25669857138</v>
      </c>
      <c r="BD334" s="21">
        <f t="shared" si="139"/>
        <v>1691.7689187770034</v>
      </c>
      <c r="BE334" s="21">
        <f t="shared" si="141"/>
        <v>7006.315724227994</v>
      </c>
      <c r="BF334" s="22">
        <f t="shared" si="142"/>
        <v>17.088574937141448</v>
      </c>
    </row>
    <row r="335" spans="1:58" s="7" customFormat="1" x14ac:dyDescent="0.35">
      <c r="A335" s="18">
        <v>333</v>
      </c>
      <c r="B335" s="16" t="s">
        <v>528</v>
      </c>
      <c r="C335" s="16" t="s">
        <v>654</v>
      </c>
      <c r="D335" s="16" t="s">
        <v>530</v>
      </c>
      <c r="E335" s="16" t="s">
        <v>1759</v>
      </c>
      <c r="F335" s="18" t="s">
        <v>655</v>
      </c>
      <c r="G335" s="16" t="s">
        <v>656</v>
      </c>
      <c r="H335" s="25" t="s">
        <v>1036</v>
      </c>
      <c r="I335" s="25" t="s">
        <v>1037</v>
      </c>
      <c r="J335" s="18" t="s">
        <v>23</v>
      </c>
      <c r="K335" s="16" t="s">
        <v>91</v>
      </c>
      <c r="L335" s="16" t="s">
        <v>659</v>
      </c>
      <c r="M335" s="16" t="s">
        <v>235</v>
      </c>
      <c r="N335" s="16">
        <v>4610047671</v>
      </c>
      <c r="O335" s="7">
        <v>4900049372</v>
      </c>
      <c r="P335" s="26">
        <v>7</v>
      </c>
      <c r="Q335" s="2">
        <f t="shared" si="140"/>
        <v>3555455.9432000001</v>
      </c>
      <c r="R335" s="3">
        <v>507922.27760000003</v>
      </c>
      <c r="S335" s="2">
        <v>3590.3</v>
      </c>
      <c r="T335" s="2">
        <v>5983.83</v>
      </c>
      <c r="U335" s="1">
        <v>2289.5</v>
      </c>
      <c r="V335" s="1">
        <v>2410</v>
      </c>
      <c r="W335" s="16">
        <v>8643.33</v>
      </c>
      <c r="X335" s="16">
        <v>0</v>
      </c>
      <c r="Y335" s="16">
        <v>0</v>
      </c>
      <c r="Z335" s="16">
        <v>18</v>
      </c>
      <c r="AA335" s="16">
        <v>0</v>
      </c>
      <c r="AB335" s="16">
        <v>0</v>
      </c>
      <c r="AC335" s="26">
        <v>7</v>
      </c>
      <c r="AD335" s="2">
        <f t="shared" si="121"/>
        <v>0</v>
      </c>
      <c r="AE335" s="16">
        <f t="shared" si="122"/>
        <v>753962.58000000007</v>
      </c>
      <c r="AF335" s="27">
        <f t="shared" si="123"/>
        <v>0</v>
      </c>
      <c r="AG335" s="27">
        <f t="shared" si="124"/>
        <v>0</v>
      </c>
      <c r="AH335" s="28">
        <f t="shared" si="125"/>
        <v>0</v>
      </c>
      <c r="AI335" s="16">
        <f t="shared" si="126"/>
        <v>0</v>
      </c>
      <c r="AJ335" s="16">
        <f t="shared" si="127"/>
        <v>126</v>
      </c>
      <c r="AK335" s="16">
        <f t="shared" si="128"/>
        <v>0</v>
      </c>
      <c r="AL335" s="16">
        <f t="shared" si="129"/>
        <v>0</v>
      </c>
      <c r="AM335" s="16">
        <f t="shared" si="130"/>
        <v>0</v>
      </c>
      <c r="AN335" s="6">
        <f t="shared" si="131"/>
        <v>753962.58000000007</v>
      </c>
      <c r="AO335" s="2">
        <f t="shared" si="132"/>
        <v>4309418.5231999997</v>
      </c>
      <c r="AP335" s="12">
        <f t="shared" si="133"/>
        <v>2.7311047708412392E-3</v>
      </c>
      <c r="AQ335" s="2">
        <f t="shared" si="134"/>
        <v>129282.55569599998</v>
      </c>
      <c r="AR335" s="30">
        <f t="shared" si="120"/>
        <v>100000</v>
      </c>
      <c r="AS335" s="30">
        <v>0</v>
      </c>
      <c r="AT335" s="12">
        <v>3.0000000000000001E-3</v>
      </c>
      <c r="AU335" s="2">
        <f t="shared" si="135"/>
        <v>142011.27369</v>
      </c>
      <c r="AV335" s="2">
        <f t="shared" si="136"/>
        <v>4551429.7968899999</v>
      </c>
      <c r="AW335" s="2">
        <f t="shared" si="137"/>
        <v>11101.04828509756</v>
      </c>
      <c r="BC335" s="21">
        <f t="shared" si="138"/>
        <v>650204.25669857138</v>
      </c>
      <c r="BD335" s="21">
        <f t="shared" si="139"/>
        <v>1585.864040728223</v>
      </c>
      <c r="BE335" s="21">
        <f t="shared" si="141"/>
        <v>6567.7197646320346</v>
      </c>
      <c r="BF335" s="22">
        <f t="shared" si="142"/>
        <v>16.018828694224474</v>
      </c>
    </row>
    <row r="336" spans="1:58" s="7" customFormat="1" x14ac:dyDescent="0.35">
      <c r="A336" s="18">
        <v>334</v>
      </c>
      <c r="B336" s="16" t="s">
        <v>528</v>
      </c>
      <c r="C336" s="16" t="s">
        <v>654</v>
      </c>
      <c r="D336" s="16" t="s">
        <v>530</v>
      </c>
      <c r="E336" s="16" t="s">
        <v>1759</v>
      </c>
      <c r="F336" s="18" t="s">
        <v>655</v>
      </c>
      <c r="G336" s="16" t="s">
        <v>656</v>
      </c>
      <c r="H336" s="25" t="s">
        <v>64</v>
      </c>
      <c r="I336" s="25" t="s">
        <v>1038</v>
      </c>
      <c r="J336" s="18" t="s">
        <v>24</v>
      </c>
      <c r="K336" s="16" t="s">
        <v>112</v>
      </c>
      <c r="L336" s="16" t="s">
        <v>659</v>
      </c>
      <c r="M336" s="16" t="s">
        <v>235</v>
      </c>
      <c r="N336" s="16">
        <v>4610047671</v>
      </c>
      <c r="O336" s="7">
        <v>4900049372</v>
      </c>
      <c r="P336" s="26">
        <v>7</v>
      </c>
      <c r="Q336" s="2">
        <f t="shared" si="140"/>
        <v>5132075.0828900002</v>
      </c>
      <c r="R336" s="3">
        <v>733153.58327000006</v>
      </c>
      <c r="S336" s="2">
        <v>3590.3</v>
      </c>
      <c r="T336" s="2">
        <v>5983.83</v>
      </c>
      <c r="U336" s="1">
        <v>2289.5</v>
      </c>
      <c r="V336" s="1">
        <v>2410</v>
      </c>
      <c r="W336" s="16">
        <v>8643.33</v>
      </c>
      <c r="X336" s="16">
        <v>0</v>
      </c>
      <c r="Y336" s="16">
        <v>18</v>
      </c>
      <c r="Z336" s="16">
        <v>18</v>
      </c>
      <c r="AA336" s="16">
        <v>0</v>
      </c>
      <c r="AB336" s="16">
        <v>0</v>
      </c>
      <c r="AC336" s="26">
        <v>7</v>
      </c>
      <c r="AD336" s="2">
        <f t="shared" si="121"/>
        <v>0</v>
      </c>
      <c r="AE336" s="16">
        <f t="shared" si="122"/>
        <v>753962.58000000007</v>
      </c>
      <c r="AF336" s="27">
        <f t="shared" si="123"/>
        <v>288477</v>
      </c>
      <c r="AG336" s="27">
        <f t="shared" si="124"/>
        <v>0</v>
      </c>
      <c r="AH336" s="28">
        <f t="shared" si="125"/>
        <v>0</v>
      </c>
      <c r="AI336" s="16">
        <f t="shared" si="126"/>
        <v>0</v>
      </c>
      <c r="AJ336" s="16">
        <f t="shared" si="127"/>
        <v>126</v>
      </c>
      <c r="AK336" s="16">
        <f t="shared" si="128"/>
        <v>126</v>
      </c>
      <c r="AL336" s="16">
        <f t="shared" si="129"/>
        <v>0</v>
      </c>
      <c r="AM336" s="16">
        <f t="shared" si="130"/>
        <v>0</v>
      </c>
      <c r="AN336" s="6">
        <f t="shared" si="131"/>
        <v>1042439.5800000001</v>
      </c>
      <c r="AO336" s="2">
        <f t="shared" si="132"/>
        <v>6174514.6628900003</v>
      </c>
      <c r="AP336" s="12">
        <f t="shared" si="133"/>
        <v>3.9131141156663763E-3</v>
      </c>
      <c r="AQ336" s="2">
        <f t="shared" si="134"/>
        <v>185235.43988670001</v>
      </c>
      <c r="AR336" s="30">
        <f t="shared" si="120"/>
        <v>100000</v>
      </c>
      <c r="AS336" s="30">
        <v>0</v>
      </c>
      <c r="AT336" s="12">
        <v>4.0000000000000001E-3</v>
      </c>
      <c r="AU336" s="2">
        <f t="shared" si="135"/>
        <v>189348.36491999999</v>
      </c>
      <c r="AV336" s="2">
        <f t="shared" si="136"/>
        <v>6463863.0278099999</v>
      </c>
      <c r="AW336" s="2">
        <f t="shared" si="137"/>
        <v>15765.519580024389</v>
      </c>
      <c r="BC336" s="21">
        <f t="shared" si="138"/>
        <v>923409.00397285714</v>
      </c>
      <c r="BD336" s="21">
        <f t="shared" si="139"/>
        <v>2252.2170828606272</v>
      </c>
      <c r="BE336" s="21">
        <f t="shared" si="141"/>
        <v>9327.3636764935072</v>
      </c>
      <c r="BF336" s="22">
        <f t="shared" si="142"/>
        <v>22.749667503642701</v>
      </c>
    </row>
    <row r="337" spans="1:58" s="7" customFormat="1" x14ac:dyDescent="0.35">
      <c r="A337" s="18">
        <v>335</v>
      </c>
      <c r="B337" s="16" t="s">
        <v>528</v>
      </c>
      <c r="C337" s="16" t="s">
        <v>654</v>
      </c>
      <c r="D337" s="16" t="s">
        <v>530</v>
      </c>
      <c r="E337" s="16" t="s">
        <v>1759</v>
      </c>
      <c r="F337" s="18" t="s">
        <v>655</v>
      </c>
      <c r="G337" s="16" t="s">
        <v>656</v>
      </c>
      <c r="H337" s="25" t="s">
        <v>1039</v>
      </c>
      <c r="I337" s="25" t="s">
        <v>1040</v>
      </c>
      <c r="J337" s="18" t="s">
        <v>24</v>
      </c>
      <c r="K337" s="16" t="s">
        <v>112</v>
      </c>
      <c r="L337" s="16" t="s">
        <v>659</v>
      </c>
      <c r="M337" s="16" t="s">
        <v>235</v>
      </c>
      <c r="N337" s="16">
        <v>4610047671</v>
      </c>
      <c r="O337" s="7">
        <v>4900049372</v>
      </c>
      <c r="P337" s="26">
        <v>7</v>
      </c>
      <c r="Q337" s="2">
        <f t="shared" si="140"/>
        <v>5132075.0828900002</v>
      </c>
      <c r="R337" s="3">
        <v>733153.58327000006</v>
      </c>
      <c r="S337" s="2">
        <v>3590.3</v>
      </c>
      <c r="T337" s="2">
        <v>5983.83</v>
      </c>
      <c r="U337" s="1">
        <v>2289.5</v>
      </c>
      <c r="V337" s="1">
        <v>2410</v>
      </c>
      <c r="W337" s="16">
        <v>8643.33</v>
      </c>
      <c r="X337" s="16">
        <v>0</v>
      </c>
      <c r="Y337" s="16">
        <v>18</v>
      </c>
      <c r="Z337" s="16">
        <v>18</v>
      </c>
      <c r="AA337" s="16">
        <v>0</v>
      </c>
      <c r="AB337" s="16">
        <v>0</v>
      </c>
      <c r="AC337" s="26">
        <v>7</v>
      </c>
      <c r="AD337" s="2">
        <f t="shared" si="121"/>
        <v>0</v>
      </c>
      <c r="AE337" s="16">
        <f t="shared" si="122"/>
        <v>753962.58000000007</v>
      </c>
      <c r="AF337" s="27">
        <f t="shared" si="123"/>
        <v>288477</v>
      </c>
      <c r="AG337" s="27">
        <f t="shared" si="124"/>
        <v>0</v>
      </c>
      <c r="AH337" s="28">
        <f t="shared" si="125"/>
        <v>0</v>
      </c>
      <c r="AI337" s="16">
        <f t="shared" si="126"/>
        <v>0</v>
      </c>
      <c r="AJ337" s="16">
        <f t="shared" si="127"/>
        <v>126</v>
      </c>
      <c r="AK337" s="16">
        <f t="shared" si="128"/>
        <v>126</v>
      </c>
      <c r="AL337" s="16">
        <f t="shared" si="129"/>
        <v>0</v>
      </c>
      <c r="AM337" s="16">
        <f t="shared" si="130"/>
        <v>0</v>
      </c>
      <c r="AN337" s="6">
        <f t="shared" si="131"/>
        <v>1042439.5800000001</v>
      </c>
      <c r="AO337" s="2">
        <f t="shared" si="132"/>
        <v>6174514.6628900003</v>
      </c>
      <c r="AP337" s="12">
        <f t="shared" si="133"/>
        <v>3.9131141156663763E-3</v>
      </c>
      <c r="AQ337" s="2">
        <f t="shared" si="134"/>
        <v>185235.43988670001</v>
      </c>
      <c r="AR337" s="30">
        <f t="shared" si="120"/>
        <v>100000</v>
      </c>
      <c r="AS337" s="30">
        <v>0</v>
      </c>
      <c r="AT337" s="12">
        <v>4.0000000000000001E-3</v>
      </c>
      <c r="AU337" s="2">
        <f t="shared" si="135"/>
        <v>189348.36491999999</v>
      </c>
      <c r="AV337" s="2">
        <f t="shared" si="136"/>
        <v>6463863.0278099999</v>
      </c>
      <c r="AW337" s="2">
        <f t="shared" si="137"/>
        <v>15765.519580024389</v>
      </c>
      <c r="BC337" s="21">
        <f t="shared" si="138"/>
        <v>923409.00397285714</v>
      </c>
      <c r="BD337" s="21">
        <f t="shared" si="139"/>
        <v>2252.2170828606272</v>
      </c>
      <c r="BE337" s="21">
        <f t="shared" si="141"/>
        <v>9327.3636764935072</v>
      </c>
      <c r="BF337" s="22">
        <f t="shared" si="142"/>
        <v>22.749667503642701</v>
      </c>
    </row>
    <row r="338" spans="1:58" s="7" customFormat="1" x14ac:dyDescent="0.35">
      <c r="A338" s="18">
        <v>336</v>
      </c>
      <c r="B338" s="16" t="s">
        <v>528</v>
      </c>
      <c r="C338" s="16" t="s">
        <v>654</v>
      </c>
      <c r="D338" s="16" t="s">
        <v>530</v>
      </c>
      <c r="E338" s="16" t="s">
        <v>1759</v>
      </c>
      <c r="F338" s="18" t="s">
        <v>655</v>
      </c>
      <c r="G338" s="16" t="s">
        <v>656</v>
      </c>
      <c r="H338" s="25" t="s">
        <v>44</v>
      </c>
      <c r="I338" s="25" t="s">
        <v>1041</v>
      </c>
      <c r="J338" s="18" t="s">
        <v>24</v>
      </c>
      <c r="K338" s="16" t="s">
        <v>820</v>
      </c>
      <c r="L338" s="16" t="s">
        <v>659</v>
      </c>
      <c r="M338" s="16" t="s">
        <v>235</v>
      </c>
      <c r="N338" s="16">
        <v>4610047671</v>
      </c>
      <c r="O338" s="7">
        <v>4900049372</v>
      </c>
      <c r="P338" s="26">
        <v>7</v>
      </c>
      <c r="Q338" s="2">
        <f t="shared" si="140"/>
        <v>5131655.0828900002</v>
      </c>
      <c r="R338" s="3">
        <v>733093.58327000006</v>
      </c>
      <c r="S338" s="2">
        <v>3590.3</v>
      </c>
      <c r="T338" s="2">
        <v>5983.83</v>
      </c>
      <c r="U338" s="1">
        <v>2289.5</v>
      </c>
      <c r="V338" s="1">
        <v>2410</v>
      </c>
      <c r="W338" s="16">
        <v>8643.33</v>
      </c>
      <c r="X338" s="16">
        <v>0</v>
      </c>
      <c r="Y338" s="16">
        <v>0</v>
      </c>
      <c r="Z338" s="16">
        <v>18</v>
      </c>
      <c r="AA338" s="16">
        <v>0</v>
      </c>
      <c r="AB338" s="16">
        <v>0</v>
      </c>
      <c r="AC338" s="26">
        <v>7</v>
      </c>
      <c r="AD338" s="2">
        <f t="shared" si="121"/>
        <v>0</v>
      </c>
      <c r="AE338" s="16">
        <f t="shared" si="122"/>
        <v>753962.58000000007</v>
      </c>
      <c r="AF338" s="27">
        <f t="shared" si="123"/>
        <v>0</v>
      </c>
      <c r="AG338" s="27">
        <f t="shared" si="124"/>
        <v>0</v>
      </c>
      <c r="AH338" s="28">
        <f t="shared" si="125"/>
        <v>0</v>
      </c>
      <c r="AI338" s="16">
        <f t="shared" si="126"/>
        <v>0</v>
      </c>
      <c r="AJ338" s="16">
        <f t="shared" si="127"/>
        <v>126</v>
      </c>
      <c r="AK338" s="16">
        <f t="shared" si="128"/>
        <v>0</v>
      </c>
      <c r="AL338" s="16">
        <f t="shared" si="129"/>
        <v>0</v>
      </c>
      <c r="AM338" s="16">
        <f t="shared" si="130"/>
        <v>0</v>
      </c>
      <c r="AN338" s="6">
        <f t="shared" si="131"/>
        <v>753962.58000000007</v>
      </c>
      <c r="AO338" s="2">
        <f t="shared" si="132"/>
        <v>5885617.6628900003</v>
      </c>
      <c r="AP338" s="12">
        <f t="shared" si="133"/>
        <v>3.7300249191230253E-3</v>
      </c>
      <c r="AQ338" s="2">
        <f t="shared" si="134"/>
        <v>176568.52988670001</v>
      </c>
      <c r="AR338" s="30">
        <f t="shared" si="120"/>
        <v>100000</v>
      </c>
      <c r="AS338" s="30">
        <v>0</v>
      </c>
      <c r="AT338" s="12">
        <v>3.0000000000000001E-3</v>
      </c>
      <c r="AU338" s="2">
        <f t="shared" si="135"/>
        <v>142011.27369</v>
      </c>
      <c r="AV338" s="2">
        <f t="shared" si="136"/>
        <v>6127628.9365800004</v>
      </c>
      <c r="AW338" s="2">
        <f t="shared" si="137"/>
        <v>14945.436430682928</v>
      </c>
      <c r="BC338" s="21">
        <f t="shared" si="138"/>
        <v>875375.56236857153</v>
      </c>
      <c r="BD338" s="21">
        <f t="shared" si="139"/>
        <v>2135.0623472404181</v>
      </c>
      <c r="BE338" s="21">
        <f t="shared" si="141"/>
        <v>8842.177397662339</v>
      </c>
      <c r="BF338" s="22">
        <f t="shared" si="142"/>
        <v>21.566286335761799</v>
      </c>
    </row>
    <row r="339" spans="1:58" s="7" customFormat="1" x14ac:dyDescent="0.35">
      <c r="A339" s="18">
        <v>337</v>
      </c>
      <c r="B339" s="16" t="s">
        <v>528</v>
      </c>
      <c r="C339" s="16" t="s">
        <v>654</v>
      </c>
      <c r="D339" s="16" t="s">
        <v>530</v>
      </c>
      <c r="E339" s="16" t="s">
        <v>1759</v>
      </c>
      <c r="F339" s="18" t="s">
        <v>655</v>
      </c>
      <c r="G339" s="16" t="s">
        <v>656</v>
      </c>
      <c r="H339" s="25" t="s">
        <v>35</v>
      </c>
      <c r="I339" s="25" t="s">
        <v>35</v>
      </c>
      <c r="J339" s="18" t="s">
        <v>24</v>
      </c>
      <c r="K339" s="16" t="s">
        <v>98</v>
      </c>
      <c r="L339" s="16" t="s">
        <v>659</v>
      </c>
      <c r="M339" s="16" t="s">
        <v>235</v>
      </c>
      <c r="N339" s="16">
        <v>4610047671</v>
      </c>
      <c r="O339" s="7">
        <v>4900049372</v>
      </c>
      <c r="P339" s="26">
        <v>7</v>
      </c>
      <c r="Q339" s="2">
        <f t="shared" si="140"/>
        <v>3555742.9432000001</v>
      </c>
      <c r="R339" s="3">
        <v>507963.27760000003</v>
      </c>
      <c r="S339" s="2">
        <v>3590.3</v>
      </c>
      <c r="T339" s="2">
        <v>5983.83</v>
      </c>
      <c r="U339" s="1">
        <v>2289.5</v>
      </c>
      <c r="V339" s="1">
        <v>2410</v>
      </c>
      <c r="W339" s="16">
        <v>8643.33</v>
      </c>
      <c r="X339" s="16">
        <v>0</v>
      </c>
      <c r="Y339" s="16">
        <v>0</v>
      </c>
      <c r="Z339" s="16">
        <v>18</v>
      </c>
      <c r="AA339" s="16">
        <v>18</v>
      </c>
      <c r="AB339" s="16">
        <v>0</v>
      </c>
      <c r="AC339" s="26">
        <v>7</v>
      </c>
      <c r="AD339" s="2">
        <f t="shared" si="121"/>
        <v>0</v>
      </c>
      <c r="AE339" s="16">
        <f t="shared" si="122"/>
        <v>753962.58000000007</v>
      </c>
      <c r="AF339" s="27">
        <f t="shared" si="123"/>
        <v>0</v>
      </c>
      <c r="AG339" s="27">
        <f t="shared" si="124"/>
        <v>303660</v>
      </c>
      <c r="AH339" s="28">
        <f t="shared" si="125"/>
        <v>0</v>
      </c>
      <c r="AI339" s="16">
        <f t="shared" si="126"/>
        <v>0</v>
      </c>
      <c r="AJ339" s="16">
        <f t="shared" si="127"/>
        <v>126</v>
      </c>
      <c r="AK339" s="16">
        <f t="shared" si="128"/>
        <v>0</v>
      </c>
      <c r="AL339" s="16">
        <f t="shared" si="129"/>
        <v>126</v>
      </c>
      <c r="AM339" s="16">
        <f t="shared" si="130"/>
        <v>0</v>
      </c>
      <c r="AN339" s="6">
        <f t="shared" si="131"/>
        <v>1057622.58</v>
      </c>
      <c r="AO339" s="2">
        <f t="shared" si="132"/>
        <v>4613365.5231999997</v>
      </c>
      <c r="AP339" s="12">
        <f t="shared" si="133"/>
        <v>2.9237319425382872E-3</v>
      </c>
      <c r="AQ339" s="2">
        <f t="shared" si="134"/>
        <v>138400.965696</v>
      </c>
      <c r="AR339" s="30">
        <f t="shared" si="120"/>
        <v>100000</v>
      </c>
      <c r="AS339" s="30">
        <v>0</v>
      </c>
      <c r="AT339" s="12">
        <v>3.0000000000000001E-3</v>
      </c>
      <c r="AU339" s="2">
        <f t="shared" si="135"/>
        <v>142011.27369</v>
      </c>
      <c r="AV339" s="2">
        <f t="shared" si="136"/>
        <v>4855376.7968899999</v>
      </c>
      <c r="AW339" s="2">
        <f t="shared" si="137"/>
        <v>11842.382431439024</v>
      </c>
      <c r="BC339" s="21">
        <f t="shared" si="138"/>
        <v>693625.25669857138</v>
      </c>
      <c r="BD339" s="21">
        <f t="shared" si="139"/>
        <v>1691.7689187770034</v>
      </c>
      <c r="BE339" s="21">
        <f t="shared" si="141"/>
        <v>7006.315724227994</v>
      </c>
      <c r="BF339" s="22">
        <f t="shared" si="142"/>
        <v>17.088574937141448</v>
      </c>
    </row>
    <row r="340" spans="1:58" s="7" customFormat="1" x14ac:dyDescent="0.35">
      <c r="A340" s="18">
        <v>338</v>
      </c>
      <c r="B340" s="16" t="s">
        <v>528</v>
      </c>
      <c r="C340" s="16" t="s">
        <v>654</v>
      </c>
      <c r="D340" s="16" t="s">
        <v>530</v>
      </c>
      <c r="E340" s="16" t="s">
        <v>1759</v>
      </c>
      <c r="F340" s="18" t="s">
        <v>655</v>
      </c>
      <c r="G340" s="16" t="s">
        <v>656</v>
      </c>
      <c r="H340" s="25" t="s">
        <v>1042</v>
      </c>
      <c r="I340" s="25" t="s">
        <v>1043</v>
      </c>
      <c r="J340" s="18" t="s">
        <v>24</v>
      </c>
      <c r="K340" s="16" t="s">
        <v>98</v>
      </c>
      <c r="L340" s="16" t="s">
        <v>659</v>
      </c>
      <c r="M340" s="16" t="s">
        <v>235</v>
      </c>
      <c r="N340" s="16">
        <v>4610047671</v>
      </c>
      <c r="O340" s="7">
        <v>4900049372</v>
      </c>
      <c r="P340" s="26">
        <v>7</v>
      </c>
      <c r="Q340" s="2">
        <f t="shared" si="140"/>
        <v>3555742.9432000001</v>
      </c>
      <c r="R340" s="3">
        <v>507963.27760000003</v>
      </c>
      <c r="S340" s="2">
        <v>3590.3</v>
      </c>
      <c r="T340" s="2">
        <v>5983.83</v>
      </c>
      <c r="U340" s="1">
        <v>2289.5</v>
      </c>
      <c r="V340" s="1">
        <v>2410</v>
      </c>
      <c r="W340" s="16">
        <v>8643.33</v>
      </c>
      <c r="X340" s="16">
        <v>0</v>
      </c>
      <c r="Y340" s="16">
        <v>0</v>
      </c>
      <c r="Z340" s="16">
        <v>18</v>
      </c>
      <c r="AA340" s="16">
        <v>18</v>
      </c>
      <c r="AB340" s="16">
        <v>0</v>
      </c>
      <c r="AC340" s="26">
        <v>7</v>
      </c>
      <c r="AD340" s="2">
        <f t="shared" si="121"/>
        <v>0</v>
      </c>
      <c r="AE340" s="16">
        <f t="shared" si="122"/>
        <v>753962.58000000007</v>
      </c>
      <c r="AF340" s="27">
        <f t="shared" si="123"/>
        <v>0</v>
      </c>
      <c r="AG340" s="27">
        <f t="shared" si="124"/>
        <v>303660</v>
      </c>
      <c r="AH340" s="28">
        <f t="shared" si="125"/>
        <v>0</v>
      </c>
      <c r="AI340" s="16">
        <f t="shared" si="126"/>
        <v>0</v>
      </c>
      <c r="AJ340" s="16">
        <f t="shared" si="127"/>
        <v>126</v>
      </c>
      <c r="AK340" s="16">
        <f t="shared" si="128"/>
        <v>0</v>
      </c>
      <c r="AL340" s="16">
        <f t="shared" si="129"/>
        <v>126</v>
      </c>
      <c r="AM340" s="16">
        <f t="shared" si="130"/>
        <v>0</v>
      </c>
      <c r="AN340" s="6">
        <f t="shared" si="131"/>
        <v>1057622.58</v>
      </c>
      <c r="AO340" s="2">
        <f t="shared" si="132"/>
        <v>4613365.5231999997</v>
      </c>
      <c r="AP340" s="12">
        <f t="shared" si="133"/>
        <v>2.9237319425382872E-3</v>
      </c>
      <c r="AQ340" s="2">
        <f t="shared" si="134"/>
        <v>138400.965696</v>
      </c>
      <c r="AR340" s="30">
        <f t="shared" si="120"/>
        <v>100000</v>
      </c>
      <c r="AS340" s="30">
        <v>0</v>
      </c>
      <c r="AT340" s="12">
        <v>3.0000000000000001E-3</v>
      </c>
      <c r="AU340" s="2">
        <f t="shared" si="135"/>
        <v>142011.27369</v>
      </c>
      <c r="AV340" s="2">
        <f t="shared" si="136"/>
        <v>4855376.7968899999</v>
      </c>
      <c r="AW340" s="2">
        <f t="shared" si="137"/>
        <v>11842.382431439024</v>
      </c>
      <c r="BC340" s="21">
        <f t="shared" si="138"/>
        <v>693625.25669857138</v>
      </c>
      <c r="BD340" s="21">
        <f t="shared" si="139"/>
        <v>1691.7689187770034</v>
      </c>
      <c r="BE340" s="21">
        <f t="shared" si="141"/>
        <v>7006.315724227994</v>
      </c>
      <c r="BF340" s="22">
        <f t="shared" si="142"/>
        <v>17.088574937141448</v>
      </c>
    </row>
    <row r="341" spans="1:58" s="7" customFormat="1" x14ac:dyDescent="0.35">
      <c r="A341" s="18">
        <v>339</v>
      </c>
      <c r="B341" s="16" t="s">
        <v>528</v>
      </c>
      <c r="C341" s="16" t="s">
        <v>654</v>
      </c>
      <c r="D341" s="16" t="s">
        <v>530</v>
      </c>
      <c r="E341" s="16" t="s">
        <v>1759</v>
      </c>
      <c r="F341" s="18" t="s">
        <v>655</v>
      </c>
      <c r="G341" s="16" t="s">
        <v>656</v>
      </c>
      <c r="H341" s="25" t="s">
        <v>1044</v>
      </c>
      <c r="I341" s="25" t="s">
        <v>1045</v>
      </c>
      <c r="J341" s="18" t="s">
        <v>24</v>
      </c>
      <c r="K341" s="16" t="s">
        <v>98</v>
      </c>
      <c r="L341" s="16" t="s">
        <v>659</v>
      </c>
      <c r="M341" s="16" t="s">
        <v>235</v>
      </c>
      <c r="N341" s="16">
        <v>4610047671</v>
      </c>
      <c r="O341" s="7">
        <v>4900049372</v>
      </c>
      <c r="P341" s="26">
        <v>7</v>
      </c>
      <c r="Q341" s="2">
        <f t="shared" si="140"/>
        <v>3555742.9432000001</v>
      </c>
      <c r="R341" s="3">
        <v>507963.27760000003</v>
      </c>
      <c r="S341" s="2">
        <v>3590.3</v>
      </c>
      <c r="T341" s="2">
        <v>5983.83</v>
      </c>
      <c r="U341" s="1">
        <v>2289.5</v>
      </c>
      <c r="V341" s="1">
        <v>2410</v>
      </c>
      <c r="W341" s="16">
        <v>8643.33</v>
      </c>
      <c r="X341" s="16">
        <v>0</v>
      </c>
      <c r="Y341" s="16">
        <v>0</v>
      </c>
      <c r="Z341" s="16">
        <v>18</v>
      </c>
      <c r="AA341" s="16">
        <v>18</v>
      </c>
      <c r="AB341" s="16">
        <v>0</v>
      </c>
      <c r="AC341" s="26">
        <v>7</v>
      </c>
      <c r="AD341" s="2">
        <f t="shared" si="121"/>
        <v>0</v>
      </c>
      <c r="AE341" s="16">
        <f t="shared" si="122"/>
        <v>753962.58000000007</v>
      </c>
      <c r="AF341" s="27">
        <f t="shared" si="123"/>
        <v>0</v>
      </c>
      <c r="AG341" s="27">
        <f t="shared" si="124"/>
        <v>303660</v>
      </c>
      <c r="AH341" s="28">
        <f t="shared" si="125"/>
        <v>0</v>
      </c>
      <c r="AI341" s="16">
        <f t="shared" si="126"/>
        <v>0</v>
      </c>
      <c r="AJ341" s="16">
        <f t="shared" si="127"/>
        <v>126</v>
      </c>
      <c r="AK341" s="16">
        <f t="shared" si="128"/>
        <v>0</v>
      </c>
      <c r="AL341" s="16">
        <f t="shared" si="129"/>
        <v>126</v>
      </c>
      <c r="AM341" s="16">
        <f t="shared" si="130"/>
        <v>0</v>
      </c>
      <c r="AN341" s="6">
        <f t="shared" si="131"/>
        <v>1057622.58</v>
      </c>
      <c r="AO341" s="2">
        <f t="shared" si="132"/>
        <v>4613365.5231999997</v>
      </c>
      <c r="AP341" s="12">
        <f t="shared" si="133"/>
        <v>2.9237319425382872E-3</v>
      </c>
      <c r="AQ341" s="2">
        <f t="shared" si="134"/>
        <v>138400.965696</v>
      </c>
      <c r="AR341" s="30">
        <f t="shared" si="120"/>
        <v>100000</v>
      </c>
      <c r="AS341" s="30">
        <v>0</v>
      </c>
      <c r="AT341" s="12">
        <v>3.0000000000000001E-3</v>
      </c>
      <c r="AU341" s="2">
        <f t="shared" si="135"/>
        <v>142011.27369</v>
      </c>
      <c r="AV341" s="2">
        <f t="shared" si="136"/>
        <v>4855376.7968899999</v>
      </c>
      <c r="AW341" s="2">
        <f t="shared" si="137"/>
        <v>11842.382431439024</v>
      </c>
      <c r="BC341" s="21">
        <f t="shared" si="138"/>
        <v>693625.25669857138</v>
      </c>
      <c r="BD341" s="21">
        <f t="shared" si="139"/>
        <v>1691.7689187770034</v>
      </c>
      <c r="BE341" s="21">
        <f t="shared" si="141"/>
        <v>7006.315724227994</v>
      </c>
      <c r="BF341" s="22">
        <f t="shared" si="142"/>
        <v>17.088574937141448</v>
      </c>
    </row>
    <row r="342" spans="1:58" s="7" customFormat="1" x14ac:dyDescent="0.35">
      <c r="A342" s="18">
        <v>340</v>
      </c>
      <c r="B342" s="16" t="s">
        <v>528</v>
      </c>
      <c r="C342" s="16" t="s">
        <v>654</v>
      </c>
      <c r="D342" s="16" t="s">
        <v>530</v>
      </c>
      <c r="E342" s="16" t="s">
        <v>1759</v>
      </c>
      <c r="F342" s="18" t="s">
        <v>655</v>
      </c>
      <c r="G342" s="16" t="s">
        <v>656</v>
      </c>
      <c r="H342" s="25" t="s">
        <v>35</v>
      </c>
      <c r="I342" s="25" t="s">
        <v>35</v>
      </c>
      <c r="J342" s="18" t="s">
        <v>24</v>
      </c>
      <c r="K342" s="16" t="s">
        <v>100</v>
      </c>
      <c r="L342" s="16" t="s">
        <v>659</v>
      </c>
      <c r="M342" s="16" t="s">
        <v>235</v>
      </c>
      <c r="N342" s="16">
        <v>4610047671</v>
      </c>
      <c r="O342" s="7">
        <v>4900049372</v>
      </c>
      <c r="P342" s="26">
        <v>7</v>
      </c>
      <c r="Q342" s="2">
        <f t="shared" si="140"/>
        <v>3555966.9432000001</v>
      </c>
      <c r="R342" s="3">
        <v>507995.27760000003</v>
      </c>
      <c r="S342" s="2">
        <v>3590.3</v>
      </c>
      <c r="T342" s="2">
        <v>5983.83</v>
      </c>
      <c r="U342" s="1">
        <v>2289.5</v>
      </c>
      <c r="V342" s="1">
        <v>2410</v>
      </c>
      <c r="W342" s="16">
        <v>8643.33</v>
      </c>
      <c r="X342" s="16">
        <v>0</v>
      </c>
      <c r="Y342" s="16">
        <v>0</v>
      </c>
      <c r="Z342" s="16">
        <v>18</v>
      </c>
      <c r="AA342" s="16">
        <v>0</v>
      </c>
      <c r="AB342" s="16">
        <v>0</v>
      </c>
      <c r="AC342" s="26">
        <v>7</v>
      </c>
      <c r="AD342" s="2">
        <f t="shared" si="121"/>
        <v>0</v>
      </c>
      <c r="AE342" s="16">
        <f t="shared" si="122"/>
        <v>753962.58000000007</v>
      </c>
      <c r="AF342" s="27">
        <f t="shared" si="123"/>
        <v>0</v>
      </c>
      <c r="AG342" s="27">
        <f t="shared" si="124"/>
        <v>0</v>
      </c>
      <c r="AH342" s="28">
        <f t="shared" si="125"/>
        <v>0</v>
      </c>
      <c r="AI342" s="16">
        <f t="shared" si="126"/>
        <v>0</v>
      </c>
      <c r="AJ342" s="16">
        <f t="shared" si="127"/>
        <v>126</v>
      </c>
      <c r="AK342" s="16">
        <f t="shared" si="128"/>
        <v>0</v>
      </c>
      <c r="AL342" s="16">
        <f t="shared" si="129"/>
        <v>0</v>
      </c>
      <c r="AM342" s="16">
        <f t="shared" si="130"/>
        <v>0</v>
      </c>
      <c r="AN342" s="6">
        <f t="shared" si="131"/>
        <v>753962.58000000007</v>
      </c>
      <c r="AO342" s="2">
        <f t="shared" si="132"/>
        <v>4309929.5231999997</v>
      </c>
      <c r="AP342" s="12">
        <f t="shared" si="133"/>
        <v>2.7314286183697137E-3</v>
      </c>
      <c r="AQ342" s="2">
        <f t="shared" si="134"/>
        <v>129297.88569599998</v>
      </c>
      <c r="AR342" s="30">
        <f t="shared" si="120"/>
        <v>100000</v>
      </c>
      <c r="AS342" s="30">
        <v>0</v>
      </c>
      <c r="AT342" s="12">
        <v>3.0000000000000001E-3</v>
      </c>
      <c r="AU342" s="2">
        <f t="shared" si="135"/>
        <v>142011.27369</v>
      </c>
      <c r="AV342" s="2">
        <f t="shared" si="136"/>
        <v>4551940.7968899999</v>
      </c>
      <c r="AW342" s="2">
        <f t="shared" si="137"/>
        <v>11102.294626560975</v>
      </c>
      <c r="BC342" s="21">
        <f t="shared" si="138"/>
        <v>650277.25669857138</v>
      </c>
      <c r="BD342" s="21">
        <f t="shared" si="139"/>
        <v>1586.0420895087107</v>
      </c>
      <c r="BE342" s="21">
        <f t="shared" si="141"/>
        <v>6568.4571383694074</v>
      </c>
      <c r="BF342" s="22">
        <f t="shared" si="142"/>
        <v>16.020627166754654</v>
      </c>
    </row>
    <row r="343" spans="1:58" s="48" customFormat="1" ht="15.5" x14ac:dyDescent="0.35">
      <c r="A343" s="18">
        <v>341</v>
      </c>
      <c r="B343" s="16" t="s">
        <v>528</v>
      </c>
      <c r="C343" s="16" t="s">
        <v>654</v>
      </c>
      <c r="D343" s="16" t="s">
        <v>530</v>
      </c>
      <c r="E343" s="16" t="s">
        <v>1759</v>
      </c>
      <c r="F343" s="18" t="s">
        <v>655</v>
      </c>
      <c r="G343" s="16" t="s">
        <v>656</v>
      </c>
      <c r="H343" s="25" t="s">
        <v>1046</v>
      </c>
      <c r="I343" s="25" t="s">
        <v>121</v>
      </c>
      <c r="J343" s="18" t="s">
        <v>24</v>
      </c>
      <c r="K343" s="16" t="s">
        <v>91</v>
      </c>
      <c r="L343" s="16" t="s">
        <v>659</v>
      </c>
      <c r="M343" s="16" t="s">
        <v>235</v>
      </c>
      <c r="N343" s="16">
        <v>4610047671</v>
      </c>
      <c r="O343" s="7">
        <v>4900049372</v>
      </c>
      <c r="P343" s="26">
        <v>7</v>
      </c>
      <c r="Q343" s="2">
        <f t="shared" si="140"/>
        <v>3555455.9432000001</v>
      </c>
      <c r="R343" s="3">
        <v>507922.27760000003</v>
      </c>
      <c r="S343" s="2">
        <v>3590.3</v>
      </c>
      <c r="T343" s="2">
        <v>5983.83</v>
      </c>
      <c r="U343" s="1">
        <v>2289.5</v>
      </c>
      <c r="V343" s="1">
        <v>2410</v>
      </c>
      <c r="W343" s="16">
        <v>8643.33</v>
      </c>
      <c r="X343" s="16">
        <v>0</v>
      </c>
      <c r="Y343" s="16">
        <v>0</v>
      </c>
      <c r="Z343" s="16">
        <v>18</v>
      </c>
      <c r="AA343" s="16">
        <v>0</v>
      </c>
      <c r="AB343" s="16">
        <v>0</v>
      </c>
      <c r="AC343" s="26">
        <v>7</v>
      </c>
      <c r="AD343" s="2">
        <f t="shared" si="121"/>
        <v>0</v>
      </c>
      <c r="AE343" s="16">
        <f t="shared" si="122"/>
        <v>753962.58000000007</v>
      </c>
      <c r="AF343" s="27">
        <f t="shared" si="123"/>
        <v>0</v>
      </c>
      <c r="AG343" s="27">
        <f t="shared" si="124"/>
        <v>0</v>
      </c>
      <c r="AH343" s="28">
        <f t="shared" si="125"/>
        <v>0</v>
      </c>
      <c r="AI343" s="16">
        <f t="shared" si="126"/>
        <v>0</v>
      </c>
      <c r="AJ343" s="16">
        <f t="shared" si="127"/>
        <v>126</v>
      </c>
      <c r="AK343" s="16">
        <f t="shared" si="128"/>
        <v>0</v>
      </c>
      <c r="AL343" s="16">
        <f t="shared" si="129"/>
        <v>0</v>
      </c>
      <c r="AM343" s="16">
        <f t="shared" si="130"/>
        <v>0</v>
      </c>
      <c r="AN343" s="6">
        <f t="shared" si="131"/>
        <v>753962.58000000007</v>
      </c>
      <c r="AO343" s="2">
        <f t="shared" si="132"/>
        <v>4309418.5231999997</v>
      </c>
      <c r="AP343" s="12">
        <f t="shared" si="133"/>
        <v>2.7311047708412392E-3</v>
      </c>
      <c r="AQ343" s="2">
        <f t="shared" si="134"/>
        <v>129282.55569599998</v>
      </c>
      <c r="AR343" s="30">
        <f t="shared" si="120"/>
        <v>100000</v>
      </c>
      <c r="AS343" s="30">
        <v>0</v>
      </c>
      <c r="AT343" s="12">
        <v>3.0000000000000001E-3</v>
      </c>
      <c r="AU343" s="2">
        <f t="shared" si="135"/>
        <v>142011.27369</v>
      </c>
      <c r="AV343" s="2">
        <f t="shared" si="136"/>
        <v>4551429.7968899999</v>
      </c>
      <c r="AW343" s="2">
        <f t="shared" si="137"/>
        <v>11101.04828509756</v>
      </c>
      <c r="BC343" s="21">
        <f t="shared" si="138"/>
        <v>650204.25669857138</v>
      </c>
      <c r="BD343" s="21">
        <f t="shared" si="139"/>
        <v>1585.864040728223</v>
      </c>
      <c r="BE343" s="21">
        <f t="shared" si="141"/>
        <v>6567.7197646320346</v>
      </c>
      <c r="BF343" s="22">
        <f t="shared" si="142"/>
        <v>16.018828694224474</v>
      </c>
    </row>
    <row r="344" spans="1:58" s="48" customFormat="1" ht="15.5" x14ac:dyDescent="0.35">
      <c r="A344" s="18">
        <v>342</v>
      </c>
      <c r="B344" s="16" t="s">
        <v>528</v>
      </c>
      <c r="C344" s="16" t="s">
        <v>654</v>
      </c>
      <c r="D344" s="16" t="s">
        <v>530</v>
      </c>
      <c r="E344" s="16" t="s">
        <v>1759</v>
      </c>
      <c r="F344" s="18" t="s">
        <v>655</v>
      </c>
      <c r="G344" s="16" t="s">
        <v>656</v>
      </c>
      <c r="H344" s="25" t="s">
        <v>1047</v>
      </c>
      <c r="I344" s="25" t="s">
        <v>1048</v>
      </c>
      <c r="J344" s="18" t="s">
        <v>24</v>
      </c>
      <c r="K344" s="16" t="s">
        <v>16</v>
      </c>
      <c r="L344" s="16" t="s">
        <v>659</v>
      </c>
      <c r="M344" s="16" t="s">
        <v>235</v>
      </c>
      <c r="N344" s="16">
        <v>4610047671</v>
      </c>
      <c r="O344" s="7">
        <v>4900049372</v>
      </c>
      <c r="P344" s="26">
        <v>7</v>
      </c>
      <c r="Q344" s="2">
        <f t="shared" si="140"/>
        <v>3555504.9432000001</v>
      </c>
      <c r="R344" s="3">
        <v>507929.27760000003</v>
      </c>
      <c r="S344" s="2">
        <v>3590.3</v>
      </c>
      <c r="T344" s="2">
        <v>5983.83</v>
      </c>
      <c r="U344" s="1">
        <v>2289.5</v>
      </c>
      <c r="V344" s="1">
        <v>2410</v>
      </c>
      <c r="W344" s="16">
        <v>8643.33</v>
      </c>
      <c r="X344" s="16">
        <v>0</v>
      </c>
      <c r="Y344" s="16">
        <v>0</v>
      </c>
      <c r="Z344" s="16">
        <v>18</v>
      </c>
      <c r="AA344" s="16">
        <v>0</v>
      </c>
      <c r="AB344" s="16">
        <v>0</v>
      </c>
      <c r="AC344" s="26">
        <v>7</v>
      </c>
      <c r="AD344" s="2">
        <f t="shared" si="121"/>
        <v>0</v>
      </c>
      <c r="AE344" s="16">
        <f t="shared" si="122"/>
        <v>753962.58000000007</v>
      </c>
      <c r="AF344" s="27">
        <f t="shared" si="123"/>
        <v>0</v>
      </c>
      <c r="AG344" s="27">
        <f t="shared" si="124"/>
        <v>0</v>
      </c>
      <c r="AH344" s="28">
        <f t="shared" si="125"/>
        <v>0</v>
      </c>
      <c r="AI344" s="16">
        <f t="shared" si="126"/>
        <v>0</v>
      </c>
      <c r="AJ344" s="16">
        <f t="shared" si="127"/>
        <v>126</v>
      </c>
      <c r="AK344" s="16">
        <f t="shared" si="128"/>
        <v>0</v>
      </c>
      <c r="AL344" s="16">
        <f t="shared" si="129"/>
        <v>0</v>
      </c>
      <c r="AM344" s="16">
        <f t="shared" si="130"/>
        <v>0</v>
      </c>
      <c r="AN344" s="6">
        <f t="shared" si="131"/>
        <v>753962.58000000007</v>
      </c>
      <c r="AO344" s="2">
        <f t="shared" si="132"/>
        <v>4309467.5231999997</v>
      </c>
      <c r="AP344" s="12">
        <f t="shared" si="133"/>
        <v>2.7311358247138328E-3</v>
      </c>
      <c r="AQ344" s="2">
        <f t="shared" si="134"/>
        <v>129284.02569599998</v>
      </c>
      <c r="AR344" s="30">
        <f t="shared" si="120"/>
        <v>100000</v>
      </c>
      <c r="AS344" s="30">
        <v>0</v>
      </c>
      <c r="AT344" s="12">
        <v>3.0000000000000001E-3</v>
      </c>
      <c r="AU344" s="2">
        <f t="shared" si="135"/>
        <v>142011.27369</v>
      </c>
      <c r="AV344" s="2">
        <f t="shared" si="136"/>
        <v>4551478.7968899999</v>
      </c>
      <c r="AW344" s="2">
        <f t="shared" si="137"/>
        <v>11101.167797292683</v>
      </c>
      <c r="BC344" s="21">
        <f t="shared" si="138"/>
        <v>650211.25669857138</v>
      </c>
      <c r="BD344" s="21">
        <f t="shared" si="139"/>
        <v>1585.8811138989547</v>
      </c>
      <c r="BE344" s="21">
        <f t="shared" si="141"/>
        <v>6567.7904717027413</v>
      </c>
      <c r="BF344" s="22">
        <f t="shared" si="142"/>
        <v>16.019001150494493</v>
      </c>
    </row>
    <row r="345" spans="1:58" s="7" customFormat="1" ht="16.5" customHeight="1" x14ac:dyDescent="0.35">
      <c r="A345" s="18">
        <v>343</v>
      </c>
      <c r="B345" s="16" t="s">
        <v>528</v>
      </c>
      <c r="C345" s="16" t="s">
        <v>654</v>
      </c>
      <c r="D345" s="16" t="s">
        <v>530</v>
      </c>
      <c r="E345" s="16" t="s">
        <v>1759</v>
      </c>
      <c r="F345" s="18" t="s">
        <v>655</v>
      </c>
      <c r="G345" s="16" t="s">
        <v>656</v>
      </c>
      <c r="H345" s="25" t="s">
        <v>1049</v>
      </c>
      <c r="I345" s="25" t="s">
        <v>75</v>
      </c>
      <c r="J345" s="18" t="s">
        <v>24</v>
      </c>
      <c r="K345" s="16" t="s">
        <v>16</v>
      </c>
      <c r="L345" s="16" t="s">
        <v>659</v>
      </c>
      <c r="M345" s="16" t="s">
        <v>113</v>
      </c>
      <c r="N345" s="34">
        <v>4610047717</v>
      </c>
      <c r="O345" s="16">
        <v>4900049373</v>
      </c>
      <c r="P345" s="26">
        <v>7</v>
      </c>
      <c r="Q345" s="2">
        <f t="shared" si="140"/>
        <v>3555504.9432000001</v>
      </c>
      <c r="R345" s="3">
        <v>507929.27760000003</v>
      </c>
      <c r="S345" s="2">
        <v>3590.3</v>
      </c>
      <c r="T345" s="2">
        <v>5983.83</v>
      </c>
      <c r="U345" s="1">
        <v>2289.5</v>
      </c>
      <c r="V345" s="1">
        <v>2410</v>
      </c>
      <c r="W345" s="16">
        <v>8643.33</v>
      </c>
      <c r="X345" s="16">
        <v>0</v>
      </c>
      <c r="Y345" s="16">
        <v>0</v>
      </c>
      <c r="Z345" s="16">
        <v>18</v>
      </c>
      <c r="AA345" s="16">
        <v>0</v>
      </c>
      <c r="AB345" s="16">
        <v>0</v>
      </c>
      <c r="AC345" s="26">
        <v>7</v>
      </c>
      <c r="AD345" s="2">
        <f t="shared" si="121"/>
        <v>0</v>
      </c>
      <c r="AE345" s="16">
        <f t="shared" si="122"/>
        <v>753962.58000000007</v>
      </c>
      <c r="AF345" s="27">
        <f t="shared" si="123"/>
        <v>0</v>
      </c>
      <c r="AG345" s="27">
        <f t="shared" si="124"/>
        <v>0</v>
      </c>
      <c r="AH345" s="28">
        <f t="shared" si="125"/>
        <v>0</v>
      </c>
      <c r="AI345" s="16">
        <f t="shared" si="126"/>
        <v>0</v>
      </c>
      <c r="AJ345" s="16">
        <f t="shared" si="127"/>
        <v>126</v>
      </c>
      <c r="AK345" s="16">
        <f t="shared" si="128"/>
        <v>0</v>
      </c>
      <c r="AL345" s="16">
        <f t="shared" si="129"/>
        <v>0</v>
      </c>
      <c r="AM345" s="16">
        <f t="shared" si="130"/>
        <v>0</v>
      </c>
      <c r="AN345" s="6">
        <f t="shared" si="131"/>
        <v>753962.58000000007</v>
      </c>
      <c r="AO345" s="2">
        <f t="shared" si="132"/>
        <v>4309467.5231999997</v>
      </c>
      <c r="AP345" s="12">
        <f t="shared" si="133"/>
        <v>2.7311358247138328E-3</v>
      </c>
      <c r="AQ345" s="2">
        <f t="shared" si="134"/>
        <v>129284.02569599998</v>
      </c>
      <c r="AR345" s="30">
        <f t="shared" si="120"/>
        <v>100000</v>
      </c>
      <c r="AS345" s="30">
        <v>0</v>
      </c>
      <c r="AT345" s="12">
        <v>3.0000000000000001E-3</v>
      </c>
      <c r="AU345" s="2">
        <f t="shared" si="135"/>
        <v>142011.27369</v>
      </c>
      <c r="AV345" s="2">
        <f t="shared" si="136"/>
        <v>4551478.7968899999</v>
      </c>
      <c r="AW345" s="2">
        <f t="shared" si="137"/>
        <v>11101.167797292683</v>
      </c>
      <c r="BC345" s="21">
        <f t="shared" si="138"/>
        <v>650211.25669857138</v>
      </c>
      <c r="BD345" s="21">
        <f t="shared" si="139"/>
        <v>1585.8811138989547</v>
      </c>
      <c r="BE345" s="21">
        <f t="shared" si="141"/>
        <v>6567.7904717027413</v>
      </c>
      <c r="BF345" s="22">
        <f t="shared" si="142"/>
        <v>16.019001150494493</v>
      </c>
    </row>
    <row r="346" spans="1:58" s="7" customFormat="1" ht="16.5" customHeight="1" x14ac:dyDescent="0.35">
      <c r="A346" s="18">
        <v>344</v>
      </c>
      <c r="B346" s="16" t="s">
        <v>528</v>
      </c>
      <c r="C346" s="16" t="s">
        <v>654</v>
      </c>
      <c r="D346" s="16" t="s">
        <v>530</v>
      </c>
      <c r="E346" s="16" t="s">
        <v>1759</v>
      </c>
      <c r="F346" s="18" t="s">
        <v>655</v>
      </c>
      <c r="G346" s="16" t="s">
        <v>656</v>
      </c>
      <c r="H346" s="25" t="s">
        <v>1050</v>
      </c>
      <c r="I346" s="25" t="s">
        <v>1051</v>
      </c>
      <c r="J346" s="18" t="s">
        <v>24</v>
      </c>
      <c r="K346" s="16" t="s">
        <v>708</v>
      </c>
      <c r="L346" s="16" t="s">
        <v>659</v>
      </c>
      <c r="M346" s="16" t="s">
        <v>113</v>
      </c>
      <c r="N346" s="34">
        <v>4610047717</v>
      </c>
      <c r="O346" s="16">
        <v>4900049373</v>
      </c>
      <c r="P346" s="26">
        <v>7</v>
      </c>
      <c r="Q346" s="2">
        <f t="shared" si="140"/>
        <v>3555518.9432000001</v>
      </c>
      <c r="R346" s="3">
        <v>507931.27760000003</v>
      </c>
      <c r="S346" s="2">
        <v>3590.3</v>
      </c>
      <c r="T346" s="2">
        <v>5983.83</v>
      </c>
      <c r="U346" s="1">
        <v>2289.5</v>
      </c>
      <c r="V346" s="1">
        <v>2410</v>
      </c>
      <c r="W346" s="16">
        <v>8643.33</v>
      </c>
      <c r="X346" s="16">
        <v>0</v>
      </c>
      <c r="Y346" s="16">
        <v>0</v>
      </c>
      <c r="Z346" s="16">
        <v>18</v>
      </c>
      <c r="AA346" s="16">
        <v>0</v>
      </c>
      <c r="AB346" s="16">
        <v>0</v>
      </c>
      <c r="AC346" s="26">
        <v>7</v>
      </c>
      <c r="AD346" s="2">
        <f t="shared" si="121"/>
        <v>0</v>
      </c>
      <c r="AE346" s="16">
        <f t="shared" si="122"/>
        <v>753962.58000000007</v>
      </c>
      <c r="AF346" s="27">
        <f t="shared" si="123"/>
        <v>0</v>
      </c>
      <c r="AG346" s="27">
        <f t="shared" si="124"/>
        <v>0</v>
      </c>
      <c r="AH346" s="28">
        <f t="shared" si="125"/>
        <v>0</v>
      </c>
      <c r="AI346" s="16">
        <f t="shared" si="126"/>
        <v>0</v>
      </c>
      <c r="AJ346" s="16">
        <f t="shared" si="127"/>
        <v>126</v>
      </c>
      <c r="AK346" s="16">
        <f t="shared" si="128"/>
        <v>0</v>
      </c>
      <c r="AL346" s="16">
        <f t="shared" si="129"/>
        <v>0</v>
      </c>
      <c r="AM346" s="16">
        <f t="shared" si="130"/>
        <v>0</v>
      </c>
      <c r="AN346" s="6">
        <f t="shared" si="131"/>
        <v>753962.58000000007</v>
      </c>
      <c r="AO346" s="2">
        <f t="shared" si="132"/>
        <v>4309481.5231999997</v>
      </c>
      <c r="AP346" s="12">
        <f t="shared" si="133"/>
        <v>2.7311446972488594E-3</v>
      </c>
      <c r="AQ346" s="2">
        <f t="shared" si="134"/>
        <v>129284.44569599998</v>
      </c>
      <c r="AR346" s="30">
        <f t="shared" si="120"/>
        <v>100000</v>
      </c>
      <c r="AS346" s="30">
        <v>0</v>
      </c>
      <c r="AT346" s="12">
        <v>3.0000000000000001E-3</v>
      </c>
      <c r="AU346" s="2">
        <f t="shared" si="135"/>
        <v>142011.27369</v>
      </c>
      <c r="AV346" s="2">
        <f t="shared" si="136"/>
        <v>4551492.7968899999</v>
      </c>
      <c r="AW346" s="2">
        <f t="shared" si="137"/>
        <v>11101.201943634145</v>
      </c>
      <c r="BC346" s="21">
        <f t="shared" si="138"/>
        <v>650213.25669857138</v>
      </c>
      <c r="BD346" s="21">
        <f t="shared" si="139"/>
        <v>1585.885991947735</v>
      </c>
      <c r="BE346" s="21">
        <f t="shared" si="141"/>
        <v>6567.8106737229436</v>
      </c>
      <c r="BF346" s="22">
        <f t="shared" si="142"/>
        <v>16.019050423714496</v>
      </c>
    </row>
    <row r="347" spans="1:58" s="7" customFormat="1" ht="16.5" customHeight="1" x14ac:dyDescent="0.35">
      <c r="A347" s="18">
        <v>345</v>
      </c>
      <c r="B347" s="16" t="s">
        <v>528</v>
      </c>
      <c r="C347" s="16" t="s">
        <v>654</v>
      </c>
      <c r="D347" s="16" t="s">
        <v>530</v>
      </c>
      <c r="E347" s="16" t="s">
        <v>1759</v>
      </c>
      <c r="F347" s="18" t="s">
        <v>655</v>
      </c>
      <c r="G347" s="16" t="s">
        <v>656</v>
      </c>
      <c r="H347" s="25" t="s">
        <v>1052</v>
      </c>
      <c r="I347" s="25" t="s">
        <v>48</v>
      </c>
      <c r="J347" s="18" t="s">
        <v>24</v>
      </c>
      <c r="K347" s="16" t="s">
        <v>16</v>
      </c>
      <c r="L347" s="16" t="s">
        <v>659</v>
      </c>
      <c r="M347" s="16" t="s">
        <v>113</v>
      </c>
      <c r="N347" s="34">
        <v>4610047717</v>
      </c>
      <c r="O347" s="16">
        <v>4900049373</v>
      </c>
      <c r="P347" s="26">
        <v>7</v>
      </c>
      <c r="Q347" s="2">
        <f t="shared" si="140"/>
        <v>3555504.9432000001</v>
      </c>
      <c r="R347" s="3">
        <v>507929.27760000003</v>
      </c>
      <c r="S347" s="2">
        <v>3590.3</v>
      </c>
      <c r="T347" s="2">
        <v>5983.83</v>
      </c>
      <c r="U347" s="1">
        <v>2289.5</v>
      </c>
      <c r="V347" s="1">
        <v>2410</v>
      </c>
      <c r="W347" s="16">
        <v>8643.33</v>
      </c>
      <c r="X347" s="16">
        <v>0</v>
      </c>
      <c r="Y347" s="16">
        <v>0</v>
      </c>
      <c r="Z347" s="16">
        <v>18</v>
      </c>
      <c r="AA347" s="16">
        <v>0</v>
      </c>
      <c r="AB347" s="16">
        <v>0</v>
      </c>
      <c r="AC347" s="26">
        <v>7</v>
      </c>
      <c r="AD347" s="2">
        <f t="shared" si="121"/>
        <v>0</v>
      </c>
      <c r="AE347" s="16">
        <f t="shared" si="122"/>
        <v>753962.58000000007</v>
      </c>
      <c r="AF347" s="27">
        <f t="shared" si="123"/>
        <v>0</v>
      </c>
      <c r="AG347" s="27">
        <f t="shared" si="124"/>
        <v>0</v>
      </c>
      <c r="AH347" s="28">
        <f t="shared" si="125"/>
        <v>0</v>
      </c>
      <c r="AI347" s="16">
        <f t="shared" si="126"/>
        <v>0</v>
      </c>
      <c r="AJ347" s="16">
        <f t="shared" si="127"/>
        <v>126</v>
      </c>
      <c r="AK347" s="16">
        <f t="shared" si="128"/>
        <v>0</v>
      </c>
      <c r="AL347" s="16">
        <f t="shared" si="129"/>
        <v>0</v>
      </c>
      <c r="AM347" s="16">
        <f t="shared" si="130"/>
        <v>0</v>
      </c>
      <c r="AN347" s="6">
        <f t="shared" si="131"/>
        <v>753962.58000000007</v>
      </c>
      <c r="AO347" s="2">
        <f t="shared" si="132"/>
        <v>4309467.5231999997</v>
      </c>
      <c r="AP347" s="12">
        <f t="shared" si="133"/>
        <v>2.7311358247138328E-3</v>
      </c>
      <c r="AQ347" s="2">
        <f t="shared" si="134"/>
        <v>129284.02569599998</v>
      </c>
      <c r="AR347" s="30">
        <f t="shared" si="120"/>
        <v>100000</v>
      </c>
      <c r="AS347" s="30">
        <v>0</v>
      </c>
      <c r="AT347" s="12">
        <v>3.0000000000000001E-3</v>
      </c>
      <c r="AU347" s="2">
        <f t="shared" si="135"/>
        <v>142011.27369</v>
      </c>
      <c r="AV347" s="2">
        <f t="shared" si="136"/>
        <v>4551478.7968899999</v>
      </c>
      <c r="AW347" s="2">
        <f t="shared" si="137"/>
        <v>11101.167797292683</v>
      </c>
      <c r="BC347" s="21">
        <f t="shared" si="138"/>
        <v>650211.25669857138</v>
      </c>
      <c r="BD347" s="21">
        <f t="shared" si="139"/>
        <v>1585.8811138989547</v>
      </c>
      <c r="BE347" s="21">
        <f t="shared" si="141"/>
        <v>6567.7904717027413</v>
      </c>
      <c r="BF347" s="22">
        <f t="shared" si="142"/>
        <v>16.019001150494493</v>
      </c>
    </row>
    <row r="348" spans="1:58" s="7" customFormat="1" ht="16.5" customHeight="1" x14ac:dyDescent="0.35">
      <c r="A348" s="18">
        <v>346</v>
      </c>
      <c r="B348" s="16" t="s">
        <v>528</v>
      </c>
      <c r="C348" s="16" t="s">
        <v>654</v>
      </c>
      <c r="D348" s="16" t="s">
        <v>530</v>
      </c>
      <c r="E348" s="16" t="s">
        <v>1759</v>
      </c>
      <c r="F348" s="18" t="s">
        <v>655</v>
      </c>
      <c r="G348" s="16" t="s">
        <v>656</v>
      </c>
      <c r="H348" s="25" t="s">
        <v>1053</v>
      </c>
      <c r="I348" s="25" t="s">
        <v>832</v>
      </c>
      <c r="J348" s="18" t="s">
        <v>24</v>
      </c>
      <c r="K348" s="16" t="s">
        <v>98</v>
      </c>
      <c r="L348" s="16" t="s">
        <v>659</v>
      </c>
      <c r="M348" s="16" t="s">
        <v>113</v>
      </c>
      <c r="N348" s="34">
        <v>4610047717</v>
      </c>
      <c r="O348" s="16">
        <v>4900049373</v>
      </c>
      <c r="P348" s="26">
        <v>7</v>
      </c>
      <c r="Q348" s="2">
        <f t="shared" si="140"/>
        <v>3555742.9432000001</v>
      </c>
      <c r="R348" s="3">
        <v>507963.27760000003</v>
      </c>
      <c r="S348" s="2">
        <v>3590.3</v>
      </c>
      <c r="T348" s="2">
        <v>5983.83</v>
      </c>
      <c r="U348" s="1">
        <v>2289.5</v>
      </c>
      <c r="V348" s="1">
        <v>2410</v>
      </c>
      <c r="W348" s="16">
        <v>8643.33</v>
      </c>
      <c r="X348" s="16">
        <v>0</v>
      </c>
      <c r="Y348" s="16">
        <v>0</v>
      </c>
      <c r="Z348" s="16">
        <v>18</v>
      </c>
      <c r="AA348" s="16">
        <v>18</v>
      </c>
      <c r="AB348" s="16">
        <v>0</v>
      </c>
      <c r="AC348" s="26">
        <v>7</v>
      </c>
      <c r="AD348" s="2">
        <f t="shared" si="121"/>
        <v>0</v>
      </c>
      <c r="AE348" s="16">
        <f t="shared" si="122"/>
        <v>753962.58000000007</v>
      </c>
      <c r="AF348" s="27">
        <f t="shared" si="123"/>
        <v>0</v>
      </c>
      <c r="AG348" s="27">
        <f t="shared" si="124"/>
        <v>303660</v>
      </c>
      <c r="AH348" s="28">
        <f t="shared" si="125"/>
        <v>0</v>
      </c>
      <c r="AI348" s="16">
        <f t="shared" si="126"/>
        <v>0</v>
      </c>
      <c r="AJ348" s="16">
        <f t="shared" si="127"/>
        <v>126</v>
      </c>
      <c r="AK348" s="16">
        <f t="shared" si="128"/>
        <v>0</v>
      </c>
      <c r="AL348" s="16">
        <f t="shared" si="129"/>
        <v>126</v>
      </c>
      <c r="AM348" s="16">
        <f t="shared" si="130"/>
        <v>0</v>
      </c>
      <c r="AN348" s="6">
        <f t="shared" si="131"/>
        <v>1057622.58</v>
      </c>
      <c r="AO348" s="2">
        <f t="shared" si="132"/>
        <v>4613365.5231999997</v>
      </c>
      <c r="AP348" s="12">
        <f t="shared" si="133"/>
        <v>2.9237319425382872E-3</v>
      </c>
      <c r="AQ348" s="2">
        <f t="shared" si="134"/>
        <v>138400.965696</v>
      </c>
      <c r="AR348" s="30">
        <f t="shared" si="120"/>
        <v>100000</v>
      </c>
      <c r="AS348" s="30">
        <v>0</v>
      </c>
      <c r="AT348" s="12">
        <v>3.0000000000000001E-3</v>
      </c>
      <c r="AU348" s="2">
        <f t="shared" si="135"/>
        <v>142011.27369</v>
      </c>
      <c r="AV348" s="2">
        <f t="shared" si="136"/>
        <v>4855376.7968899999</v>
      </c>
      <c r="AW348" s="2">
        <f t="shared" si="137"/>
        <v>11842.382431439024</v>
      </c>
      <c r="BC348" s="21">
        <f t="shared" si="138"/>
        <v>693625.25669857138</v>
      </c>
      <c r="BD348" s="21">
        <f t="shared" si="139"/>
        <v>1691.7689187770034</v>
      </c>
      <c r="BE348" s="21">
        <f t="shared" si="141"/>
        <v>7006.315724227994</v>
      </c>
      <c r="BF348" s="22">
        <f t="shared" si="142"/>
        <v>17.088574937141448</v>
      </c>
    </row>
    <row r="349" spans="1:58" s="7" customFormat="1" ht="16.5" customHeight="1" x14ac:dyDescent="0.35">
      <c r="A349" s="18">
        <v>347</v>
      </c>
      <c r="B349" s="16" t="s">
        <v>528</v>
      </c>
      <c r="C349" s="16" t="s">
        <v>654</v>
      </c>
      <c r="D349" s="16" t="s">
        <v>530</v>
      </c>
      <c r="E349" s="16" t="s">
        <v>1759</v>
      </c>
      <c r="F349" s="18" t="s">
        <v>655</v>
      </c>
      <c r="G349" s="16" t="s">
        <v>656</v>
      </c>
      <c r="H349" s="25" t="s">
        <v>56</v>
      </c>
      <c r="I349" s="25" t="s">
        <v>1054</v>
      </c>
      <c r="J349" s="18" t="s">
        <v>24</v>
      </c>
      <c r="K349" s="16" t="s">
        <v>98</v>
      </c>
      <c r="L349" s="16" t="s">
        <v>659</v>
      </c>
      <c r="M349" s="16" t="s">
        <v>113</v>
      </c>
      <c r="N349" s="34">
        <v>4610047717</v>
      </c>
      <c r="O349" s="16">
        <v>4900049373</v>
      </c>
      <c r="P349" s="26">
        <v>7</v>
      </c>
      <c r="Q349" s="2">
        <f t="shared" si="140"/>
        <v>3555742.9432000001</v>
      </c>
      <c r="R349" s="3">
        <v>507963.27760000003</v>
      </c>
      <c r="S349" s="2">
        <v>3590.3</v>
      </c>
      <c r="T349" s="2">
        <v>5983.83</v>
      </c>
      <c r="U349" s="1">
        <v>2289.5</v>
      </c>
      <c r="V349" s="1">
        <v>2410</v>
      </c>
      <c r="W349" s="16">
        <v>8643.33</v>
      </c>
      <c r="X349" s="16">
        <v>0</v>
      </c>
      <c r="Y349" s="16">
        <v>0</v>
      </c>
      <c r="Z349" s="16">
        <v>18</v>
      </c>
      <c r="AA349" s="16">
        <v>18</v>
      </c>
      <c r="AB349" s="16">
        <v>0</v>
      </c>
      <c r="AC349" s="26">
        <v>7</v>
      </c>
      <c r="AD349" s="2">
        <f t="shared" si="121"/>
        <v>0</v>
      </c>
      <c r="AE349" s="16">
        <f t="shared" si="122"/>
        <v>753962.58000000007</v>
      </c>
      <c r="AF349" s="27">
        <f t="shared" si="123"/>
        <v>0</v>
      </c>
      <c r="AG349" s="27">
        <f t="shared" si="124"/>
        <v>303660</v>
      </c>
      <c r="AH349" s="28">
        <f t="shared" si="125"/>
        <v>0</v>
      </c>
      <c r="AI349" s="16">
        <f t="shared" si="126"/>
        <v>0</v>
      </c>
      <c r="AJ349" s="16">
        <f t="shared" si="127"/>
        <v>126</v>
      </c>
      <c r="AK349" s="16">
        <f t="shared" si="128"/>
        <v>0</v>
      </c>
      <c r="AL349" s="16">
        <f t="shared" si="129"/>
        <v>126</v>
      </c>
      <c r="AM349" s="16">
        <f t="shared" si="130"/>
        <v>0</v>
      </c>
      <c r="AN349" s="6">
        <f t="shared" si="131"/>
        <v>1057622.58</v>
      </c>
      <c r="AO349" s="2">
        <f t="shared" si="132"/>
        <v>4613365.5231999997</v>
      </c>
      <c r="AP349" s="12">
        <f t="shared" si="133"/>
        <v>2.9237319425382872E-3</v>
      </c>
      <c r="AQ349" s="2">
        <f t="shared" si="134"/>
        <v>138400.965696</v>
      </c>
      <c r="AR349" s="30">
        <f t="shared" si="120"/>
        <v>100000</v>
      </c>
      <c r="AS349" s="30">
        <v>0</v>
      </c>
      <c r="AT349" s="12">
        <v>3.0000000000000001E-3</v>
      </c>
      <c r="AU349" s="2">
        <f t="shared" si="135"/>
        <v>142011.27369</v>
      </c>
      <c r="AV349" s="2">
        <f t="shared" si="136"/>
        <v>4855376.7968899999</v>
      </c>
      <c r="AW349" s="2">
        <f t="shared" si="137"/>
        <v>11842.382431439024</v>
      </c>
      <c r="BC349" s="21">
        <f t="shared" si="138"/>
        <v>693625.25669857138</v>
      </c>
      <c r="BD349" s="21">
        <f t="shared" si="139"/>
        <v>1691.7689187770034</v>
      </c>
      <c r="BE349" s="21">
        <f t="shared" si="141"/>
        <v>7006.315724227994</v>
      </c>
      <c r="BF349" s="22">
        <f t="shared" si="142"/>
        <v>17.088574937141448</v>
      </c>
    </row>
    <row r="350" spans="1:58" s="7" customFormat="1" ht="16.5" customHeight="1" x14ac:dyDescent="0.35">
      <c r="A350" s="18">
        <v>348</v>
      </c>
      <c r="B350" s="16" t="s">
        <v>528</v>
      </c>
      <c r="C350" s="16" t="s">
        <v>654</v>
      </c>
      <c r="D350" s="16" t="s">
        <v>530</v>
      </c>
      <c r="E350" s="16" t="s">
        <v>1759</v>
      </c>
      <c r="F350" s="18" t="s">
        <v>655</v>
      </c>
      <c r="G350" s="16" t="s">
        <v>656</v>
      </c>
      <c r="H350" s="25" t="s">
        <v>1055</v>
      </c>
      <c r="I350" s="25" t="s">
        <v>1056</v>
      </c>
      <c r="J350" s="18" t="s">
        <v>24</v>
      </c>
      <c r="K350" s="16" t="s">
        <v>16</v>
      </c>
      <c r="L350" s="16" t="s">
        <v>659</v>
      </c>
      <c r="M350" s="16" t="s">
        <v>113</v>
      </c>
      <c r="N350" s="34">
        <v>4610047717</v>
      </c>
      <c r="O350" s="16">
        <v>4900049373</v>
      </c>
      <c r="P350" s="26">
        <v>7</v>
      </c>
      <c r="Q350" s="2">
        <f t="shared" si="140"/>
        <v>3555504.9432000001</v>
      </c>
      <c r="R350" s="3">
        <v>507929.27760000003</v>
      </c>
      <c r="S350" s="2">
        <v>3590.3</v>
      </c>
      <c r="T350" s="2">
        <v>5983.83</v>
      </c>
      <c r="U350" s="1">
        <v>2289.5</v>
      </c>
      <c r="V350" s="1">
        <v>2410</v>
      </c>
      <c r="W350" s="16">
        <v>8643.33</v>
      </c>
      <c r="X350" s="16">
        <v>0</v>
      </c>
      <c r="Y350" s="16">
        <v>0</v>
      </c>
      <c r="Z350" s="16">
        <v>18</v>
      </c>
      <c r="AA350" s="16">
        <v>0</v>
      </c>
      <c r="AB350" s="16">
        <v>0</v>
      </c>
      <c r="AC350" s="26">
        <v>7</v>
      </c>
      <c r="AD350" s="2">
        <f t="shared" si="121"/>
        <v>0</v>
      </c>
      <c r="AE350" s="16">
        <f t="shared" si="122"/>
        <v>753962.58000000007</v>
      </c>
      <c r="AF350" s="27">
        <f t="shared" si="123"/>
        <v>0</v>
      </c>
      <c r="AG350" s="27">
        <f t="shared" si="124"/>
        <v>0</v>
      </c>
      <c r="AH350" s="28">
        <f t="shared" si="125"/>
        <v>0</v>
      </c>
      <c r="AI350" s="16">
        <f t="shared" si="126"/>
        <v>0</v>
      </c>
      <c r="AJ350" s="16">
        <f t="shared" si="127"/>
        <v>126</v>
      </c>
      <c r="AK350" s="16">
        <f t="shared" si="128"/>
        <v>0</v>
      </c>
      <c r="AL350" s="16">
        <f t="shared" si="129"/>
        <v>0</v>
      </c>
      <c r="AM350" s="16">
        <f t="shared" si="130"/>
        <v>0</v>
      </c>
      <c r="AN350" s="6">
        <f t="shared" si="131"/>
        <v>753962.58000000007</v>
      </c>
      <c r="AO350" s="2">
        <f t="shared" si="132"/>
        <v>4309467.5231999997</v>
      </c>
      <c r="AP350" s="12">
        <f t="shared" si="133"/>
        <v>2.7311358247138328E-3</v>
      </c>
      <c r="AQ350" s="2">
        <f t="shared" si="134"/>
        <v>129284.02569599998</v>
      </c>
      <c r="AR350" s="30">
        <f t="shared" si="120"/>
        <v>100000</v>
      </c>
      <c r="AS350" s="30">
        <v>0</v>
      </c>
      <c r="AT350" s="12">
        <v>3.0000000000000001E-3</v>
      </c>
      <c r="AU350" s="2">
        <f t="shared" si="135"/>
        <v>142011.27369</v>
      </c>
      <c r="AV350" s="2">
        <f t="shared" si="136"/>
        <v>4551478.7968899999</v>
      </c>
      <c r="AW350" s="2">
        <f t="shared" si="137"/>
        <v>11101.167797292683</v>
      </c>
      <c r="BC350" s="21">
        <f t="shared" si="138"/>
        <v>650211.25669857138</v>
      </c>
      <c r="BD350" s="21">
        <f t="shared" si="139"/>
        <v>1585.8811138989547</v>
      </c>
      <c r="BE350" s="21">
        <f t="shared" si="141"/>
        <v>6567.7904717027413</v>
      </c>
      <c r="BF350" s="22">
        <f t="shared" si="142"/>
        <v>16.019001150494493</v>
      </c>
    </row>
    <row r="351" spans="1:58" s="7" customFormat="1" ht="16.5" customHeight="1" x14ac:dyDescent="0.35">
      <c r="A351" s="18">
        <v>349</v>
      </c>
      <c r="B351" s="16" t="s">
        <v>528</v>
      </c>
      <c r="C351" s="16" t="s">
        <v>654</v>
      </c>
      <c r="D351" s="16" t="s">
        <v>530</v>
      </c>
      <c r="E351" s="16" t="s">
        <v>1759</v>
      </c>
      <c r="F351" s="18" t="s">
        <v>655</v>
      </c>
      <c r="G351" s="16" t="s">
        <v>656</v>
      </c>
      <c r="H351" s="25" t="s">
        <v>1057</v>
      </c>
      <c r="I351" s="25" t="s">
        <v>1058</v>
      </c>
      <c r="J351" s="18" t="s">
        <v>24</v>
      </c>
      <c r="K351" s="16" t="s">
        <v>820</v>
      </c>
      <c r="L351" s="16" t="s">
        <v>659</v>
      </c>
      <c r="M351" s="16" t="s">
        <v>113</v>
      </c>
      <c r="N351" s="34">
        <v>4610047717</v>
      </c>
      <c r="O351" s="16">
        <v>4900049373</v>
      </c>
      <c r="P351" s="26">
        <v>7</v>
      </c>
      <c r="Q351" s="2">
        <f t="shared" si="140"/>
        <v>5131655.0828900002</v>
      </c>
      <c r="R351" s="2">
        <v>733093.58327000006</v>
      </c>
      <c r="S351" s="2">
        <v>3590.3</v>
      </c>
      <c r="T351" s="2">
        <v>5983.83</v>
      </c>
      <c r="U351" s="1">
        <v>2289.5</v>
      </c>
      <c r="V351" s="1">
        <v>2410</v>
      </c>
      <c r="W351" s="16">
        <v>8643.33</v>
      </c>
      <c r="X351" s="16">
        <v>0</v>
      </c>
      <c r="Y351" s="16">
        <v>18</v>
      </c>
      <c r="Z351" s="16">
        <v>18</v>
      </c>
      <c r="AA351" s="16"/>
      <c r="AB351" s="16">
        <v>0</v>
      </c>
      <c r="AC351" s="26">
        <v>7</v>
      </c>
      <c r="AD351" s="2">
        <f t="shared" si="121"/>
        <v>0</v>
      </c>
      <c r="AE351" s="16">
        <f t="shared" si="122"/>
        <v>753962.58000000007</v>
      </c>
      <c r="AF351" s="27">
        <f t="shared" si="123"/>
        <v>288477</v>
      </c>
      <c r="AG351" s="27">
        <f t="shared" si="124"/>
        <v>0</v>
      </c>
      <c r="AH351" s="28">
        <f t="shared" si="125"/>
        <v>0</v>
      </c>
      <c r="AI351" s="16">
        <f t="shared" si="126"/>
        <v>0</v>
      </c>
      <c r="AJ351" s="16">
        <f t="shared" si="127"/>
        <v>126</v>
      </c>
      <c r="AK351" s="16">
        <f t="shared" si="128"/>
        <v>126</v>
      </c>
      <c r="AL351" s="16">
        <f t="shared" si="129"/>
        <v>0</v>
      </c>
      <c r="AM351" s="16">
        <f t="shared" si="130"/>
        <v>0</v>
      </c>
      <c r="AN351" s="6">
        <f t="shared" si="131"/>
        <v>1042439.5800000001</v>
      </c>
      <c r="AO351" s="2">
        <f t="shared" si="132"/>
        <v>6174094.6628900003</v>
      </c>
      <c r="AP351" s="12">
        <f t="shared" si="133"/>
        <v>3.9128479396155751E-3</v>
      </c>
      <c r="AQ351" s="2">
        <f t="shared" si="134"/>
        <v>185222.83988670001</v>
      </c>
      <c r="AR351" s="30">
        <f t="shared" si="120"/>
        <v>100000</v>
      </c>
      <c r="AS351" s="30">
        <v>0</v>
      </c>
      <c r="AT351" s="12">
        <v>4.0000000000000001E-3</v>
      </c>
      <c r="AU351" s="2">
        <f t="shared" si="135"/>
        <v>189348.36491999999</v>
      </c>
      <c r="AV351" s="2">
        <f t="shared" si="136"/>
        <v>6463443.0278099999</v>
      </c>
      <c r="AW351" s="2">
        <f t="shared" si="137"/>
        <v>15764.495189780488</v>
      </c>
      <c r="BC351" s="21">
        <f t="shared" si="138"/>
        <v>923349.00397285714</v>
      </c>
      <c r="BD351" s="21">
        <f t="shared" si="139"/>
        <v>2252.0707413972127</v>
      </c>
      <c r="BE351" s="21">
        <f t="shared" si="141"/>
        <v>9326.7576158874454</v>
      </c>
      <c r="BF351" s="22">
        <f t="shared" si="142"/>
        <v>22.748189307042555</v>
      </c>
    </row>
    <row r="352" spans="1:58" s="7" customFormat="1" ht="16.5" customHeight="1" x14ac:dyDescent="0.35">
      <c r="A352" s="18">
        <v>350</v>
      </c>
      <c r="B352" s="16" t="s">
        <v>528</v>
      </c>
      <c r="C352" s="16" t="s">
        <v>654</v>
      </c>
      <c r="D352" s="16" t="s">
        <v>530</v>
      </c>
      <c r="E352" s="16" t="s">
        <v>1759</v>
      </c>
      <c r="F352" s="18" t="s">
        <v>655</v>
      </c>
      <c r="G352" s="16" t="s">
        <v>656</v>
      </c>
      <c r="H352" s="25" t="s">
        <v>1059</v>
      </c>
      <c r="I352" s="25" t="s">
        <v>1060</v>
      </c>
      <c r="J352" s="18" t="s">
        <v>24</v>
      </c>
      <c r="K352" s="16" t="s">
        <v>98</v>
      </c>
      <c r="L352" s="16" t="s">
        <v>659</v>
      </c>
      <c r="M352" s="16" t="s">
        <v>113</v>
      </c>
      <c r="N352" s="34">
        <v>4610047717</v>
      </c>
      <c r="O352" s="16">
        <v>4900049373</v>
      </c>
      <c r="P352" s="26">
        <v>7</v>
      </c>
      <c r="Q352" s="2">
        <f t="shared" si="140"/>
        <v>3555742.9432000001</v>
      </c>
      <c r="R352" s="3">
        <v>507963.27760000003</v>
      </c>
      <c r="S352" s="2">
        <v>3590.3</v>
      </c>
      <c r="T352" s="2">
        <v>5983.83</v>
      </c>
      <c r="U352" s="1">
        <v>2289.5</v>
      </c>
      <c r="V352" s="1">
        <v>2410</v>
      </c>
      <c r="W352" s="16">
        <v>8643.33</v>
      </c>
      <c r="X352" s="16">
        <v>0</v>
      </c>
      <c r="Y352" s="16">
        <v>0</v>
      </c>
      <c r="Z352" s="16">
        <v>18</v>
      </c>
      <c r="AA352" s="16">
        <v>18</v>
      </c>
      <c r="AB352" s="16">
        <v>0</v>
      </c>
      <c r="AC352" s="26">
        <v>7</v>
      </c>
      <c r="AD352" s="2">
        <f t="shared" si="121"/>
        <v>0</v>
      </c>
      <c r="AE352" s="16">
        <f t="shared" si="122"/>
        <v>753962.58000000007</v>
      </c>
      <c r="AF352" s="27">
        <f t="shared" si="123"/>
        <v>0</v>
      </c>
      <c r="AG352" s="27">
        <f t="shared" si="124"/>
        <v>303660</v>
      </c>
      <c r="AH352" s="28">
        <f t="shared" si="125"/>
        <v>0</v>
      </c>
      <c r="AI352" s="16">
        <f t="shared" si="126"/>
        <v>0</v>
      </c>
      <c r="AJ352" s="16">
        <f t="shared" si="127"/>
        <v>126</v>
      </c>
      <c r="AK352" s="16">
        <f t="shared" si="128"/>
        <v>0</v>
      </c>
      <c r="AL352" s="16">
        <f t="shared" si="129"/>
        <v>126</v>
      </c>
      <c r="AM352" s="16">
        <f t="shared" si="130"/>
        <v>0</v>
      </c>
      <c r="AN352" s="6">
        <f t="shared" si="131"/>
        <v>1057622.58</v>
      </c>
      <c r="AO352" s="2">
        <f t="shared" si="132"/>
        <v>4613365.5231999997</v>
      </c>
      <c r="AP352" s="12">
        <f t="shared" si="133"/>
        <v>2.9237319425382872E-3</v>
      </c>
      <c r="AQ352" s="2">
        <f t="shared" si="134"/>
        <v>138400.965696</v>
      </c>
      <c r="AR352" s="30">
        <f t="shared" si="120"/>
        <v>100000</v>
      </c>
      <c r="AS352" s="30">
        <v>0</v>
      </c>
      <c r="AT352" s="12">
        <v>3.0000000000000001E-3</v>
      </c>
      <c r="AU352" s="2">
        <f t="shared" si="135"/>
        <v>142011.27369</v>
      </c>
      <c r="AV352" s="2">
        <f t="shared" si="136"/>
        <v>4855376.7968899999</v>
      </c>
      <c r="AW352" s="2">
        <f t="shared" si="137"/>
        <v>11842.382431439024</v>
      </c>
      <c r="BC352" s="21">
        <f t="shared" si="138"/>
        <v>693625.25669857138</v>
      </c>
      <c r="BD352" s="21">
        <f t="shared" si="139"/>
        <v>1691.7689187770034</v>
      </c>
      <c r="BE352" s="21">
        <f t="shared" si="141"/>
        <v>7006.315724227994</v>
      </c>
      <c r="BF352" s="22">
        <f t="shared" si="142"/>
        <v>17.088574937141448</v>
      </c>
    </row>
    <row r="353" spans="1:58" s="7" customFormat="1" ht="16.5" customHeight="1" x14ac:dyDescent="0.35">
      <c r="A353" s="18">
        <v>351</v>
      </c>
      <c r="B353" s="16" t="s">
        <v>528</v>
      </c>
      <c r="C353" s="16" t="s">
        <v>654</v>
      </c>
      <c r="D353" s="16" t="s">
        <v>530</v>
      </c>
      <c r="E353" s="16" t="s">
        <v>1759</v>
      </c>
      <c r="F353" s="18" t="s">
        <v>655</v>
      </c>
      <c r="G353" s="16" t="s">
        <v>656</v>
      </c>
      <c r="H353" s="25" t="s">
        <v>1061</v>
      </c>
      <c r="I353" s="25" t="s">
        <v>719</v>
      </c>
      <c r="J353" s="18" t="s">
        <v>24</v>
      </c>
      <c r="K353" s="16" t="s">
        <v>98</v>
      </c>
      <c r="L353" s="16" t="s">
        <v>659</v>
      </c>
      <c r="M353" s="16" t="s">
        <v>113</v>
      </c>
      <c r="N353" s="34">
        <v>4610047717</v>
      </c>
      <c r="O353" s="16">
        <v>4900049373</v>
      </c>
      <c r="P353" s="26">
        <v>7</v>
      </c>
      <c r="Q353" s="2">
        <f t="shared" si="140"/>
        <v>3555742.9432000001</v>
      </c>
      <c r="R353" s="3">
        <v>507963.27760000003</v>
      </c>
      <c r="S353" s="2">
        <v>3590.3</v>
      </c>
      <c r="T353" s="2">
        <v>5983.83</v>
      </c>
      <c r="U353" s="1">
        <v>2289.5</v>
      </c>
      <c r="V353" s="1">
        <v>2410</v>
      </c>
      <c r="W353" s="16">
        <v>8643.33</v>
      </c>
      <c r="X353" s="16">
        <v>0</v>
      </c>
      <c r="Y353" s="16">
        <v>0</v>
      </c>
      <c r="Z353" s="16">
        <v>18</v>
      </c>
      <c r="AA353" s="16">
        <v>18</v>
      </c>
      <c r="AB353" s="16">
        <v>0</v>
      </c>
      <c r="AC353" s="26">
        <v>7</v>
      </c>
      <c r="AD353" s="2">
        <f t="shared" si="121"/>
        <v>0</v>
      </c>
      <c r="AE353" s="16">
        <f t="shared" si="122"/>
        <v>753962.58000000007</v>
      </c>
      <c r="AF353" s="27">
        <f t="shared" si="123"/>
        <v>0</v>
      </c>
      <c r="AG353" s="27">
        <f t="shared" si="124"/>
        <v>303660</v>
      </c>
      <c r="AH353" s="28">
        <f t="shared" si="125"/>
        <v>0</v>
      </c>
      <c r="AI353" s="16">
        <f t="shared" si="126"/>
        <v>0</v>
      </c>
      <c r="AJ353" s="16">
        <f t="shared" si="127"/>
        <v>126</v>
      </c>
      <c r="AK353" s="16">
        <f t="shared" si="128"/>
        <v>0</v>
      </c>
      <c r="AL353" s="16">
        <f t="shared" si="129"/>
        <v>126</v>
      </c>
      <c r="AM353" s="16">
        <f t="shared" si="130"/>
        <v>0</v>
      </c>
      <c r="AN353" s="6">
        <f t="shared" si="131"/>
        <v>1057622.58</v>
      </c>
      <c r="AO353" s="2">
        <f t="shared" si="132"/>
        <v>4613365.5231999997</v>
      </c>
      <c r="AP353" s="12">
        <f t="shared" si="133"/>
        <v>2.9237319425382872E-3</v>
      </c>
      <c r="AQ353" s="2">
        <f t="shared" si="134"/>
        <v>138400.965696</v>
      </c>
      <c r="AR353" s="30">
        <f t="shared" si="120"/>
        <v>100000</v>
      </c>
      <c r="AS353" s="30">
        <v>0</v>
      </c>
      <c r="AT353" s="12">
        <v>3.0000000000000001E-3</v>
      </c>
      <c r="AU353" s="2">
        <f t="shared" si="135"/>
        <v>142011.27369</v>
      </c>
      <c r="AV353" s="2">
        <f t="shared" si="136"/>
        <v>4855376.7968899999</v>
      </c>
      <c r="AW353" s="2">
        <f t="shared" si="137"/>
        <v>11842.382431439024</v>
      </c>
      <c r="BC353" s="21">
        <f t="shared" si="138"/>
        <v>693625.25669857138</v>
      </c>
      <c r="BD353" s="21">
        <f t="shared" si="139"/>
        <v>1691.7689187770034</v>
      </c>
      <c r="BE353" s="21">
        <f t="shared" si="141"/>
        <v>7006.315724227994</v>
      </c>
      <c r="BF353" s="22">
        <f t="shared" si="142"/>
        <v>17.088574937141448</v>
      </c>
    </row>
    <row r="354" spans="1:58" s="7" customFormat="1" ht="16.5" customHeight="1" x14ac:dyDescent="0.35">
      <c r="A354" s="18">
        <v>352</v>
      </c>
      <c r="B354" s="16" t="s">
        <v>528</v>
      </c>
      <c r="C354" s="16" t="s">
        <v>654</v>
      </c>
      <c r="D354" s="16" t="s">
        <v>530</v>
      </c>
      <c r="E354" s="16" t="s">
        <v>1759</v>
      </c>
      <c r="F354" s="18" t="s">
        <v>655</v>
      </c>
      <c r="G354" s="16" t="s">
        <v>656</v>
      </c>
      <c r="H354" s="25" t="s">
        <v>1062</v>
      </c>
      <c r="I354" s="25" t="s">
        <v>73</v>
      </c>
      <c r="J354" s="18" t="s">
        <v>24</v>
      </c>
      <c r="K354" s="16" t="s">
        <v>98</v>
      </c>
      <c r="L354" s="16" t="s">
        <v>659</v>
      </c>
      <c r="M354" s="16" t="s">
        <v>113</v>
      </c>
      <c r="N354" s="34">
        <v>4610047717</v>
      </c>
      <c r="O354" s="16">
        <v>4900049373</v>
      </c>
      <c r="P354" s="26">
        <v>7</v>
      </c>
      <c r="Q354" s="2">
        <f t="shared" si="140"/>
        <v>3555742.9432000001</v>
      </c>
      <c r="R354" s="3">
        <v>507963.27760000003</v>
      </c>
      <c r="S354" s="2">
        <v>3590.3</v>
      </c>
      <c r="T354" s="2">
        <v>5983.83</v>
      </c>
      <c r="U354" s="1">
        <v>2289.5</v>
      </c>
      <c r="V354" s="1">
        <v>2410</v>
      </c>
      <c r="W354" s="16">
        <v>8643.33</v>
      </c>
      <c r="X354" s="16">
        <v>0</v>
      </c>
      <c r="Y354" s="16">
        <v>0</v>
      </c>
      <c r="Z354" s="16">
        <v>18</v>
      </c>
      <c r="AA354" s="16">
        <v>18</v>
      </c>
      <c r="AB354" s="16">
        <v>0</v>
      </c>
      <c r="AC354" s="26">
        <v>7</v>
      </c>
      <c r="AD354" s="2">
        <f t="shared" si="121"/>
        <v>0</v>
      </c>
      <c r="AE354" s="16">
        <f t="shared" si="122"/>
        <v>753962.58000000007</v>
      </c>
      <c r="AF354" s="27">
        <f t="shared" si="123"/>
        <v>0</v>
      </c>
      <c r="AG354" s="27">
        <f t="shared" si="124"/>
        <v>303660</v>
      </c>
      <c r="AH354" s="28">
        <f t="shared" si="125"/>
        <v>0</v>
      </c>
      <c r="AI354" s="16">
        <f t="shared" si="126"/>
        <v>0</v>
      </c>
      <c r="AJ354" s="16">
        <f t="shared" si="127"/>
        <v>126</v>
      </c>
      <c r="AK354" s="16">
        <f t="shared" si="128"/>
        <v>0</v>
      </c>
      <c r="AL354" s="16">
        <f t="shared" si="129"/>
        <v>126</v>
      </c>
      <c r="AM354" s="16">
        <f t="shared" si="130"/>
        <v>0</v>
      </c>
      <c r="AN354" s="6">
        <f t="shared" si="131"/>
        <v>1057622.58</v>
      </c>
      <c r="AO354" s="2">
        <f t="shared" si="132"/>
        <v>4613365.5231999997</v>
      </c>
      <c r="AP354" s="12">
        <f t="shared" si="133"/>
        <v>2.9237319425382872E-3</v>
      </c>
      <c r="AQ354" s="2">
        <f t="shared" si="134"/>
        <v>138400.965696</v>
      </c>
      <c r="AR354" s="30">
        <f t="shared" si="120"/>
        <v>100000</v>
      </c>
      <c r="AS354" s="30">
        <v>0</v>
      </c>
      <c r="AT354" s="12">
        <v>3.0000000000000001E-3</v>
      </c>
      <c r="AU354" s="2">
        <f t="shared" si="135"/>
        <v>142011.27369</v>
      </c>
      <c r="AV354" s="2">
        <f t="shared" si="136"/>
        <v>4855376.7968899999</v>
      </c>
      <c r="AW354" s="2">
        <f t="shared" si="137"/>
        <v>11842.382431439024</v>
      </c>
      <c r="BC354" s="21">
        <f t="shared" si="138"/>
        <v>693625.25669857138</v>
      </c>
      <c r="BD354" s="21">
        <f t="shared" si="139"/>
        <v>1691.7689187770034</v>
      </c>
      <c r="BE354" s="21">
        <f t="shared" si="141"/>
        <v>7006.315724227994</v>
      </c>
      <c r="BF354" s="22">
        <f t="shared" si="142"/>
        <v>17.088574937141448</v>
      </c>
    </row>
    <row r="355" spans="1:58" s="7" customFormat="1" ht="12.75" customHeight="1" x14ac:dyDescent="0.35">
      <c r="A355" s="18">
        <v>353</v>
      </c>
      <c r="B355" s="16" t="s">
        <v>528</v>
      </c>
      <c r="C355" s="16" t="s">
        <v>654</v>
      </c>
      <c r="D355" s="16" t="s">
        <v>530</v>
      </c>
      <c r="E355" s="16" t="s">
        <v>1759</v>
      </c>
      <c r="F355" s="18" t="s">
        <v>655</v>
      </c>
      <c r="G355" s="16" t="s">
        <v>656</v>
      </c>
      <c r="H355" s="25" t="s">
        <v>1063</v>
      </c>
      <c r="I355" s="25" t="s">
        <v>1064</v>
      </c>
      <c r="J355" s="18" t="s">
        <v>24</v>
      </c>
      <c r="K355" s="16" t="s">
        <v>98</v>
      </c>
      <c r="L355" s="16" t="s">
        <v>659</v>
      </c>
      <c r="M355" s="16" t="s">
        <v>113</v>
      </c>
      <c r="N355" s="34">
        <v>4610047717</v>
      </c>
      <c r="O355" s="16">
        <v>4900049373</v>
      </c>
      <c r="P355" s="26">
        <v>7</v>
      </c>
      <c r="Q355" s="2">
        <f t="shared" si="140"/>
        <v>3555742.9432000001</v>
      </c>
      <c r="R355" s="3">
        <v>507963.27760000003</v>
      </c>
      <c r="S355" s="2">
        <v>3590.3</v>
      </c>
      <c r="T355" s="2">
        <v>5983.83</v>
      </c>
      <c r="U355" s="1">
        <v>2289.5</v>
      </c>
      <c r="V355" s="1">
        <v>2410</v>
      </c>
      <c r="W355" s="16">
        <v>8643.33</v>
      </c>
      <c r="X355" s="16">
        <v>0</v>
      </c>
      <c r="Y355" s="16">
        <v>0</v>
      </c>
      <c r="Z355" s="16">
        <v>18</v>
      </c>
      <c r="AA355" s="16">
        <v>18</v>
      </c>
      <c r="AB355" s="16">
        <v>0</v>
      </c>
      <c r="AC355" s="26">
        <v>7</v>
      </c>
      <c r="AD355" s="2">
        <f t="shared" si="121"/>
        <v>0</v>
      </c>
      <c r="AE355" s="16">
        <f t="shared" si="122"/>
        <v>753962.58000000007</v>
      </c>
      <c r="AF355" s="27">
        <f t="shared" si="123"/>
        <v>0</v>
      </c>
      <c r="AG355" s="27">
        <f t="shared" si="124"/>
        <v>303660</v>
      </c>
      <c r="AH355" s="28">
        <f t="shared" si="125"/>
        <v>0</v>
      </c>
      <c r="AI355" s="16">
        <f t="shared" si="126"/>
        <v>0</v>
      </c>
      <c r="AJ355" s="16">
        <f t="shared" si="127"/>
        <v>126</v>
      </c>
      <c r="AK355" s="16">
        <f t="shared" si="128"/>
        <v>0</v>
      </c>
      <c r="AL355" s="16">
        <f t="shared" si="129"/>
        <v>126</v>
      </c>
      <c r="AM355" s="16">
        <f t="shared" si="130"/>
        <v>0</v>
      </c>
      <c r="AN355" s="6">
        <f t="shared" si="131"/>
        <v>1057622.58</v>
      </c>
      <c r="AO355" s="2">
        <f t="shared" si="132"/>
        <v>4613365.5231999997</v>
      </c>
      <c r="AP355" s="12">
        <f t="shared" si="133"/>
        <v>2.9237319425382872E-3</v>
      </c>
      <c r="AQ355" s="2">
        <f t="shared" si="134"/>
        <v>138400.965696</v>
      </c>
      <c r="AR355" s="30">
        <f t="shared" si="120"/>
        <v>100000</v>
      </c>
      <c r="AS355" s="30">
        <v>0</v>
      </c>
      <c r="AT355" s="12">
        <v>3.0000000000000001E-3</v>
      </c>
      <c r="AU355" s="2">
        <f t="shared" si="135"/>
        <v>142011.27369</v>
      </c>
      <c r="AV355" s="2">
        <f t="shared" si="136"/>
        <v>4855376.7968899999</v>
      </c>
      <c r="AW355" s="2">
        <f t="shared" si="137"/>
        <v>11842.382431439024</v>
      </c>
      <c r="BC355" s="21">
        <f t="shared" si="138"/>
        <v>693625.25669857138</v>
      </c>
      <c r="BD355" s="21">
        <f t="shared" si="139"/>
        <v>1691.7689187770034</v>
      </c>
      <c r="BE355" s="21">
        <f t="shared" si="141"/>
        <v>7006.315724227994</v>
      </c>
      <c r="BF355" s="22">
        <f t="shared" si="142"/>
        <v>17.088574937141448</v>
      </c>
    </row>
    <row r="356" spans="1:58" s="7" customFormat="1" ht="12.75" customHeight="1" x14ac:dyDescent="0.35">
      <c r="A356" s="18">
        <v>354</v>
      </c>
      <c r="B356" s="16" t="s">
        <v>528</v>
      </c>
      <c r="C356" s="16" t="s">
        <v>654</v>
      </c>
      <c r="D356" s="16" t="s">
        <v>530</v>
      </c>
      <c r="E356" s="16" t="s">
        <v>1759</v>
      </c>
      <c r="F356" s="18" t="s">
        <v>655</v>
      </c>
      <c r="G356" s="16" t="s">
        <v>656</v>
      </c>
      <c r="H356" s="25" t="s">
        <v>1065</v>
      </c>
      <c r="I356" s="25" t="s">
        <v>1066</v>
      </c>
      <c r="J356" s="18" t="s">
        <v>24</v>
      </c>
      <c r="K356" s="16" t="s">
        <v>14</v>
      </c>
      <c r="L356" s="16" t="s">
        <v>659</v>
      </c>
      <c r="M356" s="16" t="s">
        <v>113</v>
      </c>
      <c r="N356" s="34">
        <v>4610047717</v>
      </c>
      <c r="O356" s="16">
        <v>4900049373</v>
      </c>
      <c r="P356" s="26">
        <v>7</v>
      </c>
      <c r="Q356" s="2">
        <f t="shared" si="140"/>
        <v>3555462.9432000001</v>
      </c>
      <c r="R356" s="3">
        <v>507923.27760000003</v>
      </c>
      <c r="S356" s="2">
        <v>3590.3</v>
      </c>
      <c r="T356" s="2">
        <v>5983.83</v>
      </c>
      <c r="U356" s="1">
        <v>2289.5</v>
      </c>
      <c r="V356" s="1">
        <v>2410</v>
      </c>
      <c r="W356" s="16">
        <v>8643.33</v>
      </c>
      <c r="X356" s="16">
        <v>0</v>
      </c>
      <c r="Y356" s="16">
        <v>0</v>
      </c>
      <c r="Z356" s="16">
        <v>18</v>
      </c>
      <c r="AA356" s="16">
        <v>0</v>
      </c>
      <c r="AB356" s="16">
        <v>0</v>
      </c>
      <c r="AC356" s="26">
        <v>7</v>
      </c>
      <c r="AD356" s="2">
        <f t="shared" si="121"/>
        <v>0</v>
      </c>
      <c r="AE356" s="16">
        <f t="shared" si="122"/>
        <v>753962.58000000007</v>
      </c>
      <c r="AF356" s="27">
        <f t="shared" si="123"/>
        <v>0</v>
      </c>
      <c r="AG356" s="27">
        <f t="shared" si="124"/>
        <v>0</v>
      </c>
      <c r="AH356" s="28">
        <f t="shared" si="125"/>
        <v>0</v>
      </c>
      <c r="AI356" s="16">
        <f t="shared" si="126"/>
        <v>0</v>
      </c>
      <c r="AJ356" s="16">
        <f t="shared" si="127"/>
        <v>126</v>
      </c>
      <c r="AK356" s="16">
        <f t="shared" si="128"/>
        <v>0</v>
      </c>
      <c r="AL356" s="16">
        <f t="shared" si="129"/>
        <v>0</v>
      </c>
      <c r="AM356" s="16">
        <f t="shared" si="130"/>
        <v>0</v>
      </c>
      <c r="AN356" s="6">
        <f t="shared" si="131"/>
        <v>753962.58000000007</v>
      </c>
      <c r="AO356" s="2">
        <f t="shared" si="132"/>
        <v>4309425.5231999997</v>
      </c>
      <c r="AP356" s="12">
        <f t="shared" si="133"/>
        <v>2.7311092071087527E-3</v>
      </c>
      <c r="AQ356" s="2">
        <f t="shared" si="134"/>
        <v>129282.76569599999</v>
      </c>
      <c r="AR356" s="30">
        <f t="shared" si="120"/>
        <v>100000</v>
      </c>
      <c r="AS356" s="30">
        <v>0</v>
      </c>
      <c r="AT356" s="12">
        <v>3.0000000000000001E-3</v>
      </c>
      <c r="AU356" s="2">
        <f t="shared" si="135"/>
        <v>142011.27369</v>
      </c>
      <c r="AV356" s="2">
        <f t="shared" si="136"/>
        <v>4551436.7968899999</v>
      </c>
      <c r="AW356" s="2">
        <f t="shared" si="137"/>
        <v>11101.065358268292</v>
      </c>
      <c r="BC356" s="21">
        <f t="shared" si="138"/>
        <v>650205.25669857138</v>
      </c>
      <c r="BD356" s="21">
        <f t="shared" si="139"/>
        <v>1585.866479752613</v>
      </c>
      <c r="BE356" s="21">
        <f t="shared" si="141"/>
        <v>6567.7298656421353</v>
      </c>
      <c r="BF356" s="22">
        <f t="shared" si="142"/>
        <v>16.018853330834478</v>
      </c>
    </row>
    <row r="357" spans="1:58" s="7" customFormat="1" ht="12.75" customHeight="1" x14ac:dyDescent="0.35">
      <c r="A357" s="18">
        <v>355</v>
      </c>
      <c r="B357" s="16" t="s">
        <v>528</v>
      </c>
      <c r="C357" s="16" t="s">
        <v>654</v>
      </c>
      <c r="D357" s="16" t="s">
        <v>530</v>
      </c>
      <c r="E357" s="16" t="s">
        <v>1759</v>
      </c>
      <c r="F357" s="18" t="s">
        <v>655</v>
      </c>
      <c r="G357" s="16" t="s">
        <v>656</v>
      </c>
      <c r="H357" s="25" t="s">
        <v>1067</v>
      </c>
      <c r="I357" s="25" t="s">
        <v>1068</v>
      </c>
      <c r="J357" s="18" t="s">
        <v>24</v>
      </c>
      <c r="K357" s="16" t="s">
        <v>98</v>
      </c>
      <c r="L357" s="16" t="s">
        <v>659</v>
      </c>
      <c r="M357" s="16" t="s">
        <v>964</v>
      </c>
      <c r="N357" s="16">
        <v>4610047667</v>
      </c>
      <c r="O357" s="16">
        <v>4900049383</v>
      </c>
      <c r="P357" s="26">
        <v>7</v>
      </c>
      <c r="Q357" s="2">
        <f t="shared" si="140"/>
        <v>3555742.9432000001</v>
      </c>
      <c r="R357" s="3">
        <v>507963.27760000003</v>
      </c>
      <c r="S357" s="2">
        <v>3590.3</v>
      </c>
      <c r="T357" s="2">
        <v>5983.83</v>
      </c>
      <c r="U357" s="1">
        <v>2289.5</v>
      </c>
      <c r="V357" s="1">
        <v>2410</v>
      </c>
      <c r="W357" s="16">
        <v>8643.33</v>
      </c>
      <c r="X357" s="16">
        <v>0</v>
      </c>
      <c r="Y357" s="16">
        <v>0</v>
      </c>
      <c r="Z357" s="16">
        <v>18</v>
      </c>
      <c r="AA357" s="16">
        <v>18</v>
      </c>
      <c r="AB357" s="16">
        <v>0</v>
      </c>
      <c r="AC357" s="26">
        <v>7</v>
      </c>
      <c r="AD357" s="2">
        <f t="shared" si="121"/>
        <v>0</v>
      </c>
      <c r="AE357" s="16">
        <f t="shared" si="122"/>
        <v>753962.58000000007</v>
      </c>
      <c r="AF357" s="27">
        <f t="shared" si="123"/>
        <v>0</v>
      </c>
      <c r="AG357" s="27">
        <f t="shared" si="124"/>
        <v>303660</v>
      </c>
      <c r="AH357" s="28">
        <f t="shared" si="125"/>
        <v>0</v>
      </c>
      <c r="AI357" s="16">
        <f t="shared" si="126"/>
        <v>0</v>
      </c>
      <c r="AJ357" s="16">
        <f t="shared" si="127"/>
        <v>126</v>
      </c>
      <c r="AK357" s="16">
        <f t="shared" si="128"/>
        <v>0</v>
      </c>
      <c r="AL357" s="16">
        <f t="shared" si="129"/>
        <v>126</v>
      </c>
      <c r="AM357" s="16">
        <f t="shared" si="130"/>
        <v>0</v>
      </c>
      <c r="AN357" s="6">
        <f t="shared" si="131"/>
        <v>1057622.58</v>
      </c>
      <c r="AO357" s="2">
        <f t="shared" si="132"/>
        <v>4613365.5231999997</v>
      </c>
      <c r="AP357" s="12">
        <f t="shared" si="133"/>
        <v>2.9237319425382872E-3</v>
      </c>
      <c r="AQ357" s="2">
        <f t="shared" si="134"/>
        <v>138400.965696</v>
      </c>
      <c r="AR357" s="30">
        <f t="shared" si="120"/>
        <v>100000</v>
      </c>
      <c r="AS357" s="30">
        <v>0</v>
      </c>
      <c r="AT357" s="12">
        <v>3.0000000000000001E-3</v>
      </c>
      <c r="AU357" s="2">
        <f t="shared" si="135"/>
        <v>142011.27369</v>
      </c>
      <c r="AV357" s="2">
        <f t="shared" si="136"/>
        <v>4855376.7968899999</v>
      </c>
      <c r="AW357" s="2">
        <f t="shared" si="137"/>
        <v>11842.382431439024</v>
      </c>
      <c r="BC357" s="21">
        <f t="shared" si="138"/>
        <v>693625.25669857138</v>
      </c>
      <c r="BD357" s="21">
        <f t="shared" si="139"/>
        <v>1691.7689187770034</v>
      </c>
      <c r="BE357" s="21">
        <f t="shared" si="141"/>
        <v>7006.315724227994</v>
      </c>
      <c r="BF357" s="22">
        <f t="shared" si="142"/>
        <v>17.088574937141448</v>
      </c>
    </row>
    <row r="358" spans="1:58" s="7" customFormat="1" ht="12.75" customHeight="1" x14ac:dyDescent="0.35">
      <c r="A358" s="18">
        <v>356</v>
      </c>
      <c r="B358" s="16" t="s">
        <v>528</v>
      </c>
      <c r="C358" s="16" t="s">
        <v>654</v>
      </c>
      <c r="D358" s="16" t="s">
        <v>530</v>
      </c>
      <c r="E358" s="16" t="s">
        <v>1759</v>
      </c>
      <c r="F358" s="18" t="s">
        <v>655</v>
      </c>
      <c r="G358" s="16" t="s">
        <v>656</v>
      </c>
      <c r="H358" s="25" t="s">
        <v>1069</v>
      </c>
      <c r="I358" s="25" t="s">
        <v>56</v>
      </c>
      <c r="J358" s="18" t="s">
        <v>24</v>
      </c>
      <c r="K358" s="16" t="s">
        <v>16</v>
      </c>
      <c r="L358" s="16" t="s">
        <v>659</v>
      </c>
      <c r="M358" s="16" t="s">
        <v>964</v>
      </c>
      <c r="N358" s="16">
        <v>4610047667</v>
      </c>
      <c r="O358" s="16">
        <v>4900049383</v>
      </c>
      <c r="P358" s="26">
        <v>7</v>
      </c>
      <c r="Q358" s="2">
        <f t="shared" si="140"/>
        <v>3555504.9432000001</v>
      </c>
      <c r="R358" s="3">
        <v>507929.27760000003</v>
      </c>
      <c r="S358" s="2">
        <v>3590.3</v>
      </c>
      <c r="T358" s="2">
        <v>5983.83</v>
      </c>
      <c r="U358" s="1">
        <v>2289.5</v>
      </c>
      <c r="V358" s="1">
        <v>2410</v>
      </c>
      <c r="W358" s="16">
        <v>8643.33</v>
      </c>
      <c r="X358" s="16">
        <v>0</v>
      </c>
      <c r="Y358" s="16">
        <v>0</v>
      </c>
      <c r="Z358" s="16">
        <v>18</v>
      </c>
      <c r="AA358" s="16">
        <v>0</v>
      </c>
      <c r="AB358" s="16">
        <v>0</v>
      </c>
      <c r="AC358" s="26">
        <v>7</v>
      </c>
      <c r="AD358" s="2">
        <f t="shared" si="121"/>
        <v>0</v>
      </c>
      <c r="AE358" s="16">
        <f t="shared" si="122"/>
        <v>753962.58000000007</v>
      </c>
      <c r="AF358" s="27">
        <f t="shared" si="123"/>
        <v>0</v>
      </c>
      <c r="AG358" s="27">
        <f t="shared" si="124"/>
        <v>0</v>
      </c>
      <c r="AH358" s="28">
        <f t="shared" si="125"/>
        <v>0</v>
      </c>
      <c r="AI358" s="16">
        <f t="shared" si="126"/>
        <v>0</v>
      </c>
      <c r="AJ358" s="16">
        <f t="shared" si="127"/>
        <v>126</v>
      </c>
      <c r="AK358" s="16">
        <f t="shared" si="128"/>
        <v>0</v>
      </c>
      <c r="AL358" s="16">
        <f t="shared" si="129"/>
        <v>0</v>
      </c>
      <c r="AM358" s="16">
        <f t="shared" si="130"/>
        <v>0</v>
      </c>
      <c r="AN358" s="6">
        <f t="shared" si="131"/>
        <v>753962.58000000007</v>
      </c>
      <c r="AO358" s="2">
        <f t="shared" si="132"/>
        <v>4309467.5231999997</v>
      </c>
      <c r="AP358" s="12">
        <f t="shared" si="133"/>
        <v>2.7311358247138328E-3</v>
      </c>
      <c r="AQ358" s="2">
        <f t="shared" si="134"/>
        <v>129284.02569599998</v>
      </c>
      <c r="AR358" s="30">
        <f t="shared" si="120"/>
        <v>100000</v>
      </c>
      <c r="AS358" s="30">
        <v>0</v>
      </c>
      <c r="AT358" s="12">
        <v>3.0000000000000001E-3</v>
      </c>
      <c r="AU358" s="2">
        <f t="shared" si="135"/>
        <v>142011.27369</v>
      </c>
      <c r="AV358" s="2">
        <f t="shared" si="136"/>
        <v>4551478.7968899999</v>
      </c>
      <c r="AW358" s="2">
        <f t="shared" si="137"/>
        <v>11101.167797292683</v>
      </c>
      <c r="BC358" s="21">
        <f t="shared" si="138"/>
        <v>650211.25669857138</v>
      </c>
      <c r="BD358" s="21">
        <f t="shared" si="139"/>
        <v>1585.8811138989547</v>
      </c>
      <c r="BE358" s="21">
        <f t="shared" si="141"/>
        <v>6567.7904717027413</v>
      </c>
      <c r="BF358" s="22">
        <f t="shared" si="142"/>
        <v>16.019001150494493</v>
      </c>
    </row>
    <row r="359" spans="1:58" s="7" customFormat="1" ht="12.75" customHeight="1" x14ac:dyDescent="0.35">
      <c r="A359" s="18">
        <v>357</v>
      </c>
      <c r="B359" s="16" t="s">
        <v>528</v>
      </c>
      <c r="C359" s="16" t="s">
        <v>654</v>
      </c>
      <c r="D359" s="16" t="s">
        <v>530</v>
      </c>
      <c r="E359" s="16" t="s">
        <v>1759</v>
      </c>
      <c r="F359" s="18" t="s">
        <v>655</v>
      </c>
      <c r="G359" s="16" t="s">
        <v>656</v>
      </c>
      <c r="H359" s="25" t="s">
        <v>1070</v>
      </c>
      <c r="I359" s="25" t="s">
        <v>74</v>
      </c>
      <c r="J359" s="18" t="s">
        <v>24</v>
      </c>
      <c r="K359" s="16" t="s">
        <v>100</v>
      </c>
      <c r="L359" s="16" t="s">
        <v>659</v>
      </c>
      <c r="M359" s="16" t="s">
        <v>964</v>
      </c>
      <c r="N359" s="16">
        <v>4610047667</v>
      </c>
      <c r="O359" s="16">
        <v>4900049383</v>
      </c>
      <c r="P359" s="26">
        <v>7</v>
      </c>
      <c r="Q359" s="2">
        <f t="shared" si="140"/>
        <v>3555966.9432000001</v>
      </c>
      <c r="R359" s="3">
        <v>507995.27760000003</v>
      </c>
      <c r="S359" s="2">
        <v>3590.3</v>
      </c>
      <c r="T359" s="2">
        <v>5983.83</v>
      </c>
      <c r="U359" s="1">
        <v>2289.5</v>
      </c>
      <c r="V359" s="1">
        <v>2410</v>
      </c>
      <c r="W359" s="16">
        <v>8643.33</v>
      </c>
      <c r="X359" s="16">
        <v>0</v>
      </c>
      <c r="Y359" s="16">
        <v>0</v>
      </c>
      <c r="Z359" s="16">
        <v>18</v>
      </c>
      <c r="AA359" s="16">
        <v>0</v>
      </c>
      <c r="AB359" s="16">
        <v>0</v>
      </c>
      <c r="AC359" s="26">
        <v>7</v>
      </c>
      <c r="AD359" s="2">
        <f t="shared" si="121"/>
        <v>0</v>
      </c>
      <c r="AE359" s="16">
        <f t="shared" si="122"/>
        <v>753962.58000000007</v>
      </c>
      <c r="AF359" s="27">
        <f t="shared" si="123"/>
        <v>0</v>
      </c>
      <c r="AG359" s="27">
        <f t="shared" si="124"/>
        <v>0</v>
      </c>
      <c r="AH359" s="28">
        <f t="shared" si="125"/>
        <v>0</v>
      </c>
      <c r="AI359" s="16">
        <f t="shared" si="126"/>
        <v>0</v>
      </c>
      <c r="AJ359" s="16">
        <f t="shared" si="127"/>
        <v>126</v>
      </c>
      <c r="AK359" s="16">
        <f t="shared" si="128"/>
        <v>0</v>
      </c>
      <c r="AL359" s="16">
        <f t="shared" si="129"/>
        <v>0</v>
      </c>
      <c r="AM359" s="16">
        <f t="shared" si="130"/>
        <v>0</v>
      </c>
      <c r="AN359" s="6">
        <f t="shared" si="131"/>
        <v>753962.58000000007</v>
      </c>
      <c r="AO359" s="2">
        <f t="shared" si="132"/>
        <v>4309929.5231999997</v>
      </c>
      <c r="AP359" s="12">
        <f t="shared" si="133"/>
        <v>2.7314286183697137E-3</v>
      </c>
      <c r="AQ359" s="2">
        <f t="shared" si="134"/>
        <v>129297.88569599998</v>
      </c>
      <c r="AR359" s="30">
        <f t="shared" ref="AR359:AR370" si="143">$BA$2</f>
        <v>100000</v>
      </c>
      <c r="AS359" s="30">
        <v>0</v>
      </c>
      <c r="AT359" s="12">
        <v>3.0000000000000001E-3</v>
      </c>
      <c r="AU359" s="2">
        <f t="shared" si="135"/>
        <v>142011.27369</v>
      </c>
      <c r="AV359" s="2">
        <f t="shared" si="136"/>
        <v>4551940.7968899999</v>
      </c>
      <c r="AW359" s="2">
        <f t="shared" si="137"/>
        <v>11102.294626560975</v>
      </c>
      <c r="BC359" s="21">
        <f t="shared" si="138"/>
        <v>650277.25669857138</v>
      </c>
      <c r="BD359" s="21">
        <f t="shared" si="139"/>
        <v>1586.0420895087107</v>
      </c>
      <c r="BE359" s="21">
        <f t="shared" si="141"/>
        <v>6568.4571383694074</v>
      </c>
      <c r="BF359" s="22">
        <f t="shared" si="142"/>
        <v>16.020627166754654</v>
      </c>
    </row>
    <row r="360" spans="1:58" s="7" customFormat="1" ht="12.75" customHeight="1" x14ac:dyDescent="0.35">
      <c r="A360" s="18">
        <v>358</v>
      </c>
      <c r="B360" s="16" t="s">
        <v>528</v>
      </c>
      <c r="C360" s="16" t="s">
        <v>654</v>
      </c>
      <c r="D360" s="16" t="s">
        <v>530</v>
      </c>
      <c r="E360" s="16" t="s">
        <v>1759</v>
      </c>
      <c r="F360" s="18" t="s">
        <v>655</v>
      </c>
      <c r="G360" s="16" t="s">
        <v>656</v>
      </c>
      <c r="H360" s="25" t="s">
        <v>763</v>
      </c>
      <c r="I360" s="25" t="s">
        <v>1071</v>
      </c>
      <c r="J360" s="18" t="s">
        <v>24</v>
      </c>
      <c r="K360" s="16" t="s">
        <v>99</v>
      </c>
      <c r="L360" s="16" t="s">
        <v>659</v>
      </c>
      <c r="M360" s="16" t="s">
        <v>964</v>
      </c>
      <c r="N360" s="16">
        <v>4610047667</v>
      </c>
      <c r="O360" s="16">
        <v>4900049383</v>
      </c>
      <c r="P360" s="26">
        <v>7</v>
      </c>
      <c r="Q360" s="2">
        <f t="shared" si="140"/>
        <v>5131487.0828900002</v>
      </c>
      <c r="R360" s="3">
        <v>733069.58327000006</v>
      </c>
      <c r="S360" s="2">
        <v>3590.3</v>
      </c>
      <c r="T360" s="2">
        <v>5983.83</v>
      </c>
      <c r="U360" s="1">
        <v>2289.5</v>
      </c>
      <c r="V360" s="1">
        <v>2410</v>
      </c>
      <c r="W360" s="16">
        <v>8643.33</v>
      </c>
      <c r="X360" s="16">
        <v>0</v>
      </c>
      <c r="Y360" s="16">
        <v>0</v>
      </c>
      <c r="Z360" s="16">
        <v>18</v>
      </c>
      <c r="AA360" s="16">
        <v>18</v>
      </c>
      <c r="AB360" s="16">
        <v>0</v>
      </c>
      <c r="AC360" s="26">
        <v>7</v>
      </c>
      <c r="AD360" s="2">
        <f t="shared" si="121"/>
        <v>0</v>
      </c>
      <c r="AE360" s="16">
        <f t="shared" si="122"/>
        <v>753962.58000000007</v>
      </c>
      <c r="AF360" s="27">
        <f t="shared" si="123"/>
        <v>0</v>
      </c>
      <c r="AG360" s="27">
        <f t="shared" si="124"/>
        <v>303660</v>
      </c>
      <c r="AH360" s="28">
        <f t="shared" si="125"/>
        <v>0</v>
      </c>
      <c r="AI360" s="16">
        <f t="shared" si="126"/>
        <v>0</v>
      </c>
      <c r="AJ360" s="16">
        <f t="shared" si="127"/>
        <v>126</v>
      </c>
      <c r="AK360" s="16">
        <f t="shared" si="128"/>
        <v>0</v>
      </c>
      <c r="AL360" s="16">
        <f t="shared" si="129"/>
        <v>126</v>
      </c>
      <c r="AM360" s="16">
        <f t="shared" si="130"/>
        <v>0</v>
      </c>
      <c r="AN360" s="6">
        <f t="shared" si="131"/>
        <v>1057622.58</v>
      </c>
      <c r="AO360" s="2">
        <f t="shared" si="132"/>
        <v>6189109.6628900003</v>
      </c>
      <c r="AP360" s="12">
        <f t="shared" si="133"/>
        <v>3.922363733431705E-3</v>
      </c>
      <c r="AQ360" s="2">
        <f t="shared" si="134"/>
        <v>185673.28988669999</v>
      </c>
      <c r="AR360" s="30">
        <f t="shared" si="143"/>
        <v>100000</v>
      </c>
      <c r="AS360" s="30">
        <v>0</v>
      </c>
      <c r="AT360" s="12">
        <v>3.0000000000000001E-3</v>
      </c>
      <c r="AU360" s="2">
        <f t="shared" si="135"/>
        <v>142011.27369</v>
      </c>
      <c r="AV360" s="2">
        <f t="shared" si="136"/>
        <v>6431120.9365800004</v>
      </c>
      <c r="AW360" s="2">
        <f t="shared" si="137"/>
        <v>15685.660820926831</v>
      </c>
      <c r="BC360" s="21">
        <f t="shared" si="138"/>
        <v>918731.56236857153</v>
      </c>
      <c r="BD360" s="21">
        <f t="shared" si="139"/>
        <v>2240.808688703833</v>
      </c>
      <c r="BE360" s="21">
        <f t="shared" si="141"/>
        <v>9280.116791601733</v>
      </c>
      <c r="BF360" s="22">
        <f t="shared" si="142"/>
        <v>22.634431199028615</v>
      </c>
    </row>
    <row r="361" spans="1:58" s="7" customFormat="1" ht="12.75" customHeight="1" x14ac:dyDescent="0.35">
      <c r="A361" s="18">
        <v>359</v>
      </c>
      <c r="B361" s="16" t="s">
        <v>528</v>
      </c>
      <c r="C361" s="16" t="s">
        <v>654</v>
      </c>
      <c r="D361" s="16" t="s">
        <v>530</v>
      </c>
      <c r="E361" s="16" t="s">
        <v>1759</v>
      </c>
      <c r="F361" s="18" t="s">
        <v>655</v>
      </c>
      <c r="G361" s="16" t="s">
        <v>656</v>
      </c>
      <c r="H361" s="25" t="s">
        <v>559</v>
      </c>
      <c r="I361" s="25" t="s">
        <v>782</v>
      </c>
      <c r="J361" s="18" t="s">
        <v>24</v>
      </c>
      <c r="K361" s="16" t="s">
        <v>14</v>
      </c>
      <c r="L361" s="16" t="s">
        <v>659</v>
      </c>
      <c r="M361" s="16" t="s">
        <v>964</v>
      </c>
      <c r="N361" s="16">
        <v>4610047667</v>
      </c>
      <c r="O361" s="16">
        <v>4900049383</v>
      </c>
      <c r="P361" s="26">
        <v>7</v>
      </c>
      <c r="Q361" s="2">
        <f t="shared" si="140"/>
        <v>3555462.9432000001</v>
      </c>
      <c r="R361" s="3">
        <v>507923.27760000003</v>
      </c>
      <c r="S361" s="2">
        <v>3590.3</v>
      </c>
      <c r="T361" s="2">
        <v>5983.83</v>
      </c>
      <c r="U361" s="1">
        <v>2289.5</v>
      </c>
      <c r="V361" s="1">
        <v>2410</v>
      </c>
      <c r="W361" s="16">
        <v>8643.33</v>
      </c>
      <c r="X361" s="16">
        <v>0</v>
      </c>
      <c r="Y361" s="16">
        <v>0</v>
      </c>
      <c r="Z361" s="16">
        <v>18</v>
      </c>
      <c r="AA361" s="16">
        <v>0</v>
      </c>
      <c r="AB361" s="16">
        <v>0</v>
      </c>
      <c r="AC361" s="26">
        <v>7</v>
      </c>
      <c r="AD361" s="2">
        <f t="shared" si="121"/>
        <v>0</v>
      </c>
      <c r="AE361" s="16">
        <f t="shared" si="122"/>
        <v>753962.58000000007</v>
      </c>
      <c r="AF361" s="27">
        <f t="shared" si="123"/>
        <v>0</v>
      </c>
      <c r="AG361" s="27">
        <f t="shared" si="124"/>
        <v>0</v>
      </c>
      <c r="AH361" s="28">
        <f t="shared" si="125"/>
        <v>0</v>
      </c>
      <c r="AI361" s="16">
        <f t="shared" si="126"/>
        <v>0</v>
      </c>
      <c r="AJ361" s="16">
        <f t="shared" si="127"/>
        <v>126</v>
      </c>
      <c r="AK361" s="16">
        <f t="shared" si="128"/>
        <v>0</v>
      </c>
      <c r="AL361" s="16">
        <f t="shared" si="129"/>
        <v>0</v>
      </c>
      <c r="AM361" s="16">
        <f t="shared" si="130"/>
        <v>0</v>
      </c>
      <c r="AN361" s="6">
        <f t="shared" si="131"/>
        <v>753962.58000000007</v>
      </c>
      <c r="AO361" s="2">
        <f t="shared" si="132"/>
        <v>4309425.5231999997</v>
      </c>
      <c r="AP361" s="12">
        <f t="shared" si="133"/>
        <v>2.7311092071087527E-3</v>
      </c>
      <c r="AQ361" s="2">
        <f t="shared" si="134"/>
        <v>129282.76569599999</v>
      </c>
      <c r="AR361" s="30">
        <f t="shared" si="143"/>
        <v>100000</v>
      </c>
      <c r="AS361" s="30">
        <v>0</v>
      </c>
      <c r="AT361" s="12">
        <v>3.0000000000000001E-3</v>
      </c>
      <c r="AU361" s="2">
        <f t="shared" si="135"/>
        <v>142011.27369</v>
      </c>
      <c r="AV361" s="2">
        <f t="shared" si="136"/>
        <v>4551436.7968899999</v>
      </c>
      <c r="AW361" s="2">
        <f t="shared" si="137"/>
        <v>11101.065358268292</v>
      </c>
      <c r="BC361" s="21">
        <f t="shared" si="138"/>
        <v>650205.25669857138</v>
      </c>
      <c r="BD361" s="21">
        <f t="shared" si="139"/>
        <v>1585.866479752613</v>
      </c>
      <c r="BE361" s="21">
        <f t="shared" si="141"/>
        <v>6567.7298656421353</v>
      </c>
      <c r="BF361" s="22">
        <f t="shared" si="142"/>
        <v>16.018853330834478</v>
      </c>
    </row>
    <row r="362" spans="1:58" s="7" customFormat="1" ht="12.75" customHeight="1" x14ac:dyDescent="0.35">
      <c r="A362" s="18">
        <v>360</v>
      </c>
      <c r="B362" s="16" t="s">
        <v>528</v>
      </c>
      <c r="C362" s="16" t="s">
        <v>654</v>
      </c>
      <c r="D362" s="16" t="s">
        <v>530</v>
      </c>
      <c r="E362" s="16" t="s">
        <v>1759</v>
      </c>
      <c r="F362" s="18" t="s">
        <v>655</v>
      </c>
      <c r="G362" s="16" t="s">
        <v>656</v>
      </c>
      <c r="H362" s="25" t="s">
        <v>748</v>
      </c>
      <c r="I362" s="25" t="s">
        <v>976</v>
      </c>
      <c r="J362" s="18" t="s">
        <v>24</v>
      </c>
      <c r="K362" s="16" t="s">
        <v>100</v>
      </c>
      <c r="L362" s="16" t="s">
        <v>659</v>
      </c>
      <c r="M362" s="16" t="s">
        <v>964</v>
      </c>
      <c r="N362" s="16">
        <v>4610047667</v>
      </c>
      <c r="O362" s="16">
        <v>4900049383</v>
      </c>
      <c r="P362" s="26">
        <v>7</v>
      </c>
      <c r="Q362" s="2">
        <f t="shared" si="140"/>
        <v>3555966.9432000001</v>
      </c>
      <c r="R362" s="3">
        <v>507995.27760000003</v>
      </c>
      <c r="S362" s="2">
        <v>3590.3</v>
      </c>
      <c r="T362" s="2">
        <v>5983.83</v>
      </c>
      <c r="U362" s="1">
        <v>2289.5</v>
      </c>
      <c r="V362" s="1">
        <v>2410</v>
      </c>
      <c r="W362" s="16">
        <v>8643.33</v>
      </c>
      <c r="X362" s="16">
        <v>0</v>
      </c>
      <c r="Y362" s="16">
        <v>0</v>
      </c>
      <c r="Z362" s="16">
        <v>18</v>
      </c>
      <c r="AA362" s="16">
        <v>0</v>
      </c>
      <c r="AB362" s="16">
        <v>0</v>
      </c>
      <c r="AC362" s="26">
        <v>7</v>
      </c>
      <c r="AD362" s="2">
        <f t="shared" si="121"/>
        <v>0</v>
      </c>
      <c r="AE362" s="16">
        <f t="shared" si="122"/>
        <v>753962.58000000007</v>
      </c>
      <c r="AF362" s="27">
        <f t="shared" si="123"/>
        <v>0</v>
      </c>
      <c r="AG362" s="27">
        <f t="shared" si="124"/>
        <v>0</v>
      </c>
      <c r="AH362" s="28">
        <f t="shared" si="125"/>
        <v>0</v>
      </c>
      <c r="AI362" s="16">
        <f t="shared" si="126"/>
        <v>0</v>
      </c>
      <c r="AJ362" s="16">
        <f t="shared" si="127"/>
        <v>126</v>
      </c>
      <c r="AK362" s="16">
        <f t="shared" si="128"/>
        <v>0</v>
      </c>
      <c r="AL362" s="16">
        <f t="shared" si="129"/>
        <v>0</v>
      </c>
      <c r="AM362" s="16">
        <f t="shared" si="130"/>
        <v>0</v>
      </c>
      <c r="AN362" s="6">
        <f t="shared" si="131"/>
        <v>753962.58000000007</v>
      </c>
      <c r="AO362" s="2">
        <f t="shared" si="132"/>
        <v>4309929.5231999997</v>
      </c>
      <c r="AP362" s="12">
        <f t="shared" si="133"/>
        <v>2.7314286183697137E-3</v>
      </c>
      <c r="AQ362" s="2">
        <f t="shared" si="134"/>
        <v>129297.88569599998</v>
      </c>
      <c r="AR362" s="30">
        <f t="shared" si="143"/>
        <v>100000</v>
      </c>
      <c r="AS362" s="30">
        <v>0</v>
      </c>
      <c r="AT362" s="12">
        <v>3.0000000000000001E-3</v>
      </c>
      <c r="AU362" s="2">
        <f t="shared" si="135"/>
        <v>142011.27369</v>
      </c>
      <c r="AV362" s="2">
        <f t="shared" si="136"/>
        <v>4551940.7968899999</v>
      </c>
      <c r="AW362" s="2">
        <f t="shared" si="137"/>
        <v>11102.294626560975</v>
      </c>
      <c r="BC362" s="21">
        <f t="shared" si="138"/>
        <v>650277.25669857138</v>
      </c>
      <c r="BD362" s="21">
        <f t="shared" si="139"/>
        <v>1586.0420895087107</v>
      </c>
      <c r="BE362" s="21">
        <f t="shared" si="141"/>
        <v>6568.4571383694074</v>
      </c>
      <c r="BF362" s="22">
        <f t="shared" si="142"/>
        <v>16.020627166754654</v>
      </c>
    </row>
    <row r="363" spans="1:58" s="7" customFormat="1" ht="12.75" customHeight="1" x14ac:dyDescent="0.35">
      <c r="A363" s="18">
        <v>361</v>
      </c>
      <c r="B363" s="16" t="s">
        <v>528</v>
      </c>
      <c r="C363" s="16" t="s">
        <v>654</v>
      </c>
      <c r="D363" s="16" t="s">
        <v>530</v>
      </c>
      <c r="E363" s="16" t="s">
        <v>1759</v>
      </c>
      <c r="F363" s="18" t="s">
        <v>655</v>
      </c>
      <c r="G363" s="16" t="s">
        <v>656</v>
      </c>
      <c r="H363" s="25" t="s">
        <v>1072</v>
      </c>
      <c r="I363" s="25" t="s">
        <v>59</v>
      </c>
      <c r="J363" s="18" t="s">
        <v>24</v>
      </c>
      <c r="K363" s="16" t="s">
        <v>14</v>
      </c>
      <c r="L363" s="16" t="s">
        <v>659</v>
      </c>
      <c r="M363" s="16" t="s">
        <v>964</v>
      </c>
      <c r="N363" s="16">
        <v>4610047667</v>
      </c>
      <c r="O363" s="16">
        <v>4900049383</v>
      </c>
      <c r="P363" s="26">
        <v>7</v>
      </c>
      <c r="Q363" s="2">
        <f t="shared" si="140"/>
        <v>3555462.9432000001</v>
      </c>
      <c r="R363" s="3">
        <v>507923.27760000003</v>
      </c>
      <c r="S363" s="2">
        <v>3590.3</v>
      </c>
      <c r="T363" s="2">
        <v>5983.83</v>
      </c>
      <c r="U363" s="1">
        <v>2289.5</v>
      </c>
      <c r="V363" s="1">
        <v>2410</v>
      </c>
      <c r="W363" s="16">
        <v>8643.33</v>
      </c>
      <c r="X363" s="16">
        <v>0</v>
      </c>
      <c r="Y363" s="16">
        <v>0</v>
      </c>
      <c r="Z363" s="16">
        <v>18</v>
      </c>
      <c r="AA363" s="16">
        <v>0</v>
      </c>
      <c r="AB363" s="16">
        <v>0</v>
      </c>
      <c r="AC363" s="26">
        <v>7</v>
      </c>
      <c r="AD363" s="2">
        <f t="shared" si="121"/>
        <v>0</v>
      </c>
      <c r="AE363" s="16">
        <f t="shared" si="122"/>
        <v>753962.58000000007</v>
      </c>
      <c r="AF363" s="27">
        <f t="shared" si="123"/>
        <v>0</v>
      </c>
      <c r="AG363" s="27">
        <f t="shared" si="124"/>
        <v>0</v>
      </c>
      <c r="AH363" s="28">
        <f t="shared" si="125"/>
        <v>0</v>
      </c>
      <c r="AI363" s="16">
        <f t="shared" si="126"/>
        <v>0</v>
      </c>
      <c r="AJ363" s="16">
        <f t="shared" si="127"/>
        <v>126</v>
      </c>
      <c r="AK363" s="16">
        <f t="shared" si="128"/>
        <v>0</v>
      </c>
      <c r="AL363" s="16">
        <f t="shared" si="129"/>
        <v>0</v>
      </c>
      <c r="AM363" s="16">
        <f t="shared" si="130"/>
        <v>0</v>
      </c>
      <c r="AN363" s="6">
        <f t="shared" si="131"/>
        <v>753962.58000000007</v>
      </c>
      <c r="AO363" s="2">
        <f t="shared" si="132"/>
        <v>4309425.5231999997</v>
      </c>
      <c r="AP363" s="12">
        <f t="shared" si="133"/>
        <v>2.7311092071087527E-3</v>
      </c>
      <c r="AQ363" s="2">
        <f t="shared" si="134"/>
        <v>129282.76569599999</v>
      </c>
      <c r="AR363" s="30">
        <f t="shared" si="143"/>
        <v>100000</v>
      </c>
      <c r="AS363" s="30">
        <v>0</v>
      </c>
      <c r="AT363" s="12">
        <v>3.0000000000000001E-3</v>
      </c>
      <c r="AU363" s="2">
        <f t="shared" si="135"/>
        <v>142011.27369</v>
      </c>
      <c r="AV363" s="2">
        <f t="shared" si="136"/>
        <v>4551436.7968899999</v>
      </c>
      <c r="AW363" s="2">
        <f t="shared" si="137"/>
        <v>11101.065358268292</v>
      </c>
      <c r="BC363" s="21">
        <f t="shared" si="138"/>
        <v>650205.25669857138</v>
      </c>
      <c r="BD363" s="21">
        <f t="shared" si="139"/>
        <v>1585.866479752613</v>
      </c>
      <c r="BE363" s="21">
        <f t="shared" si="141"/>
        <v>6567.7298656421353</v>
      </c>
      <c r="BF363" s="22">
        <f t="shared" si="142"/>
        <v>16.018853330834478</v>
      </c>
    </row>
    <row r="364" spans="1:58" s="7" customFormat="1" ht="14.25" customHeight="1" x14ac:dyDescent="0.35">
      <c r="A364" s="18">
        <v>362</v>
      </c>
      <c r="B364" s="16" t="s">
        <v>528</v>
      </c>
      <c r="C364" s="16" t="s">
        <v>654</v>
      </c>
      <c r="D364" s="16" t="s">
        <v>530</v>
      </c>
      <c r="E364" s="16" t="s">
        <v>1759</v>
      </c>
      <c r="F364" s="18" t="s">
        <v>655</v>
      </c>
      <c r="G364" s="16" t="s">
        <v>656</v>
      </c>
      <c r="H364" s="25" t="s">
        <v>1073</v>
      </c>
      <c r="I364" s="25" t="s">
        <v>1074</v>
      </c>
      <c r="J364" s="18" t="s">
        <v>24</v>
      </c>
      <c r="K364" s="16" t="s">
        <v>16</v>
      </c>
      <c r="L364" s="16" t="s">
        <v>659</v>
      </c>
      <c r="M364" s="16" t="s">
        <v>964</v>
      </c>
      <c r="N364" s="16">
        <v>4610047667</v>
      </c>
      <c r="O364" s="16">
        <v>4900049383</v>
      </c>
      <c r="P364" s="26">
        <v>7</v>
      </c>
      <c r="Q364" s="2">
        <f t="shared" si="140"/>
        <v>3555504.9432000001</v>
      </c>
      <c r="R364" s="3">
        <v>507929.27760000003</v>
      </c>
      <c r="S364" s="2">
        <v>3590.3</v>
      </c>
      <c r="T364" s="2">
        <v>5983.83</v>
      </c>
      <c r="U364" s="1">
        <v>2289.5</v>
      </c>
      <c r="V364" s="1">
        <v>2410</v>
      </c>
      <c r="W364" s="16">
        <v>8643.33</v>
      </c>
      <c r="X364" s="16">
        <v>0</v>
      </c>
      <c r="Y364" s="16">
        <v>0</v>
      </c>
      <c r="Z364" s="16">
        <v>18</v>
      </c>
      <c r="AA364" s="16">
        <v>0</v>
      </c>
      <c r="AB364" s="16">
        <v>0</v>
      </c>
      <c r="AC364" s="26">
        <v>7</v>
      </c>
      <c r="AD364" s="2">
        <f t="shared" si="121"/>
        <v>0</v>
      </c>
      <c r="AE364" s="16">
        <f t="shared" si="122"/>
        <v>753962.58000000007</v>
      </c>
      <c r="AF364" s="27">
        <f t="shared" si="123"/>
        <v>0</v>
      </c>
      <c r="AG364" s="27">
        <f t="shared" si="124"/>
        <v>0</v>
      </c>
      <c r="AH364" s="28">
        <f t="shared" si="125"/>
        <v>0</v>
      </c>
      <c r="AI364" s="16">
        <f t="shared" si="126"/>
        <v>0</v>
      </c>
      <c r="AJ364" s="16">
        <f t="shared" si="127"/>
        <v>126</v>
      </c>
      <c r="AK364" s="16">
        <f t="shared" si="128"/>
        <v>0</v>
      </c>
      <c r="AL364" s="16">
        <f t="shared" si="129"/>
        <v>0</v>
      </c>
      <c r="AM364" s="16">
        <f t="shared" si="130"/>
        <v>0</v>
      </c>
      <c r="AN364" s="6">
        <f t="shared" si="131"/>
        <v>753962.58000000007</v>
      </c>
      <c r="AO364" s="2">
        <f t="shared" si="132"/>
        <v>4309467.5231999997</v>
      </c>
      <c r="AP364" s="12">
        <f t="shared" si="133"/>
        <v>2.7311358247138328E-3</v>
      </c>
      <c r="AQ364" s="2">
        <f t="shared" si="134"/>
        <v>129284.02569599998</v>
      </c>
      <c r="AR364" s="30">
        <f t="shared" si="143"/>
        <v>100000</v>
      </c>
      <c r="AS364" s="30">
        <v>0</v>
      </c>
      <c r="AT364" s="12">
        <v>3.0000000000000001E-3</v>
      </c>
      <c r="AU364" s="2">
        <f t="shared" si="135"/>
        <v>142011.27369</v>
      </c>
      <c r="AV364" s="2">
        <f t="shared" si="136"/>
        <v>4551478.7968899999</v>
      </c>
      <c r="AW364" s="2">
        <f t="shared" si="137"/>
        <v>11101.167797292683</v>
      </c>
      <c r="BC364" s="21">
        <f t="shared" si="138"/>
        <v>650211.25669857138</v>
      </c>
      <c r="BD364" s="21">
        <f t="shared" si="139"/>
        <v>1585.8811138989547</v>
      </c>
      <c r="BE364" s="21">
        <f t="shared" si="141"/>
        <v>6567.7904717027413</v>
      </c>
      <c r="BF364" s="22">
        <f t="shared" si="142"/>
        <v>16.019001150494493</v>
      </c>
    </row>
    <row r="365" spans="1:58" s="7" customFormat="1" x14ac:dyDescent="0.35">
      <c r="A365" s="18">
        <v>363</v>
      </c>
      <c r="B365" s="16" t="s">
        <v>528</v>
      </c>
      <c r="C365" s="16" t="s">
        <v>654</v>
      </c>
      <c r="D365" s="16" t="s">
        <v>530</v>
      </c>
      <c r="E365" s="16" t="s">
        <v>1759</v>
      </c>
      <c r="F365" s="18" t="s">
        <v>655</v>
      </c>
      <c r="G365" s="16" t="s">
        <v>656</v>
      </c>
      <c r="H365" s="25" t="s">
        <v>1075</v>
      </c>
      <c r="I365" s="25" t="s">
        <v>1076</v>
      </c>
      <c r="J365" s="18" t="s">
        <v>24</v>
      </c>
      <c r="K365" s="16" t="s">
        <v>1077</v>
      </c>
      <c r="L365" s="16" t="s">
        <v>659</v>
      </c>
      <c r="M365" s="16" t="s">
        <v>1078</v>
      </c>
      <c r="N365" s="16">
        <v>4610047668</v>
      </c>
      <c r="O365" s="7">
        <v>4900049378</v>
      </c>
      <c r="P365" s="26">
        <v>7</v>
      </c>
      <c r="Q365" s="2">
        <f t="shared" si="140"/>
        <v>5131571.0828900002</v>
      </c>
      <c r="R365" s="2">
        <v>733081.58327000006</v>
      </c>
      <c r="S365" s="2">
        <v>3590.3</v>
      </c>
      <c r="T365" s="2">
        <v>5983.83</v>
      </c>
      <c r="U365" s="1">
        <v>2289.5</v>
      </c>
      <c r="V365" s="1">
        <v>2410</v>
      </c>
      <c r="W365" s="16">
        <v>8643.33</v>
      </c>
      <c r="X365" s="16">
        <v>0</v>
      </c>
      <c r="Y365" s="16">
        <v>18</v>
      </c>
      <c r="Z365" s="16">
        <v>18</v>
      </c>
      <c r="AA365" s="16">
        <v>0</v>
      </c>
      <c r="AB365" s="16">
        <v>0</v>
      </c>
      <c r="AC365" s="26">
        <v>7</v>
      </c>
      <c r="AD365" s="2">
        <f t="shared" si="121"/>
        <v>0</v>
      </c>
      <c r="AE365" s="16">
        <f t="shared" si="122"/>
        <v>753962.58000000007</v>
      </c>
      <c r="AF365" s="27">
        <f t="shared" si="123"/>
        <v>288477</v>
      </c>
      <c r="AG365" s="27">
        <f t="shared" si="124"/>
        <v>0</v>
      </c>
      <c r="AH365" s="27">
        <f t="shared" si="125"/>
        <v>0</v>
      </c>
      <c r="AI365" s="16">
        <f t="shared" si="126"/>
        <v>0</v>
      </c>
      <c r="AJ365" s="16">
        <f t="shared" si="127"/>
        <v>126</v>
      </c>
      <c r="AK365" s="16">
        <f t="shared" si="128"/>
        <v>126</v>
      </c>
      <c r="AL365" s="16">
        <f t="shared" si="129"/>
        <v>0</v>
      </c>
      <c r="AM365" s="16">
        <f t="shared" si="130"/>
        <v>0</v>
      </c>
      <c r="AN365" s="6">
        <f t="shared" si="131"/>
        <v>1042439.5800000001</v>
      </c>
      <c r="AO365" s="2">
        <f t="shared" si="132"/>
        <v>6174010.6628900003</v>
      </c>
      <c r="AP365" s="12">
        <f t="shared" si="133"/>
        <v>3.9127947044054149E-3</v>
      </c>
      <c r="AQ365" s="2">
        <f t="shared" si="134"/>
        <v>185220.31988669999</v>
      </c>
      <c r="AR365" s="30">
        <f t="shared" si="143"/>
        <v>100000</v>
      </c>
      <c r="AS365" s="30">
        <v>0</v>
      </c>
      <c r="AT365" s="12">
        <v>4.0000000000000001E-3</v>
      </c>
      <c r="AU365" s="2">
        <f t="shared" si="135"/>
        <v>189348.36491999999</v>
      </c>
      <c r="AV365" s="2">
        <f t="shared" si="136"/>
        <v>6463359.0278099999</v>
      </c>
      <c r="AW365" s="2">
        <f t="shared" si="137"/>
        <v>15764.290311731707</v>
      </c>
      <c r="BC365" s="21">
        <f t="shared" si="138"/>
        <v>923337.00397285714</v>
      </c>
      <c r="BD365" s="21">
        <f t="shared" si="139"/>
        <v>2252.0414731045298</v>
      </c>
      <c r="BE365" s="21">
        <f t="shared" si="141"/>
        <v>9326.6364037662352</v>
      </c>
      <c r="BF365" s="22">
        <f t="shared" si="142"/>
        <v>22.747893667722526</v>
      </c>
    </row>
    <row r="366" spans="1:58" s="7" customFormat="1" x14ac:dyDescent="0.35">
      <c r="A366" s="18">
        <v>364</v>
      </c>
      <c r="B366" s="16" t="s">
        <v>528</v>
      </c>
      <c r="C366" s="16" t="s">
        <v>654</v>
      </c>
      <c r="D366" s="16" t="s">
        <v>530</v>
      </c>
      <c r="E366" s="16" t="s">
        <v>1759</v>
      </c>
      <c r="F366" s="18" t="s">
        <v>655</v>
      </c>
      <c r="G366" s="16" t="s">
        <v>656</v>
      </c>
      <c r="H366" s="25" t="s">
        <v>1079</v>
      </c>
      <c r="I366" s="25" t="s">
        <v>45</v>
      </c>
      <c r="J366" s="18" t="s">
        <v>24</v>
      </c>
      <c r="K366" s="16" t="s">
        <v>98</v>
      </c>
      <c r="L366" s="16" t="s">
        <v>659</v>
      </c>
      <c r="M366" s="16" t="s">
        <v>964</v>
      </c>
      <c r="N366" s="16">
        <v>4610047667</v>
      </c>
      <c r="O366" s="16">
        <v>4900049383</v>
      </c>
      <c r="P366" s="26">
        <v>7</v>
      </c>
      <c r="Q366" s="2">
        <f t="shared" si="140"/>
        <v>3555742.9432000001</v>
      </c>
      <c r="R366" s="3">
        <v>507963.27760000003</v>
      </c>
      <c r="S366" s="2">
        <v>3590.3</v>
      </c>
      <c r="T366" s="2">
        <v>5983.83</v>
      </c>
      <c r="U366" s="1">
        <v>2289.5</v>
      </c>
      <c r="V366" s="1">
        <v>2410</v>
      </c>
      <c r="W366" s="16">
        <v>8643.33</v>
      </c>
      <c r="X366" s="16">
        <v>0</v>
      </c>
      <c r="Y366" s="16">
        <v>0</v>
      </c>
      <c r="Z366" s="16">
        <v>18</v>
      </c>
      <c r="AA366" s="16">
        <v>18</v>
      </c>
      <c r="AB366" s="16">
        <v>0</v>
      </c>
      <c r="AC366" s="26">
        <v>7</v>
      </c>
      <c r="AD366" s="2">
        <f t="shared" si="121"/>
        <v>0</v>
      </c>
      <c r="AE366" s="16">
        <f t="shared" si="122"/>
        <v>753962.58000000007</v>
      </c>
      <c r="AF366" s="27">
        <f t="shared" si="123"/>
        <v>0</v>
      </c>
      <c r="AG366" s="27">
        <f t="shared" si="124"/>
        <v>303660</v>
      </c>
      <c r="AH366" s="28">
        <f t="shared" si="125"/>
        <v>0</v>
      </c>
      <c r="AI366" s="16">
        <f t="shared" si="126"/>
        <v>0</v>
      </c>
      <c r="AJ366" s="16">
        <f t="shared" si="127"/>
        <v>126</v>
      </c>
      <c r="AK366" s="16">
        <f t="shared" si="128"/>
        <v>0</v>
      </c>
      <c r="AL366" s="16">
        <f t="shared" si="129"/>
        <v>126</v>
      </c>
      <c r="AM366" s="16">
        <f t="shared" si="130"/>
        <v>0</v>
      </c>
      <c r="AN366" s="6">
        <f t="shared" si="131"/>
        <v>1057622.58</v>
      </c>
      <c r="AO366" s="2">
        <f t="shared" si="132"/>
        <v>4613365.5231999997</v>
      </c>
      <c r="AP366" s="12">
        <f t="shared" si="133"/>
        <v>2.9237319425382872E-3</v>
      </c>
      <c r="AQ366" s="2">
        <f t="shared" si="134"/>
        <v>138400.965696</v>
      </c>
      <c r="AR366" s="30">
        <f t="shared" si="143"/>
        <v>100000</v>
      </c>
      <c r="AS366" s="30">
        <v>0</v>
      </c>
      <c r="AT366" s="12">
        <v>3.0000000000000001E-3</v>
      </c>
      <c r="AU366" s="2">
        <f t="shared" si="135"/>
        <v>142011.27369</v>
      </c>
      <c r="AV366" s="2">
        <f t="shared" si="136"/>
        <v>4855376.7968899999</v>
      </c>
      <c r="AW366" s="2">
        <f t="shared" si="137"/>
        <v>11842.382431439024</v>
      </c>
      <c r="BC366" s="21">
        <f t="shared" si="138"/>
        <v>693625.25669857138</v>
      </c>
      <c r="BD366" s="21">
        <f t="shared" si="139"/>
        <v>1691.7689187770034</v>
      </c>
      <c r="BE366" s="21">
        <f t="shared" si="141"/>
        <v>7006.315724227994</v>
      </c>
      <c r="BF366" s="22">
        <f t="shared" si="142"/>
        <v>17.088574937141448</v>
      </c>
    </row>
    <row r="367" spans="1:58" s="7" customFormat="1" x14ac:dyDescent="0.35">
      <c r="A367" s="18">
        <v>365</v>
      </c>
      <c r="B367" s="16" t="s">
        <v>528</v>
      </c>
      <c r="C367" s="16" t="s">
        <v>654</v>
      </c>
      <c r="D367" s="16" t="s">
        <v>530</v>
      </c>
      <c r="E367" s="16" t="s">
        <v>1759</v>
      </c>
      <c r="F367" s="18" t="s">
        <v>655</v>
      </c>
      <c r="G367" s="16" t="s">
        <v>656</v>
      </c>
      <c r="H367" s="25" t="s">
        <v>35</v>
      </c>
      <c r="I367" s="25" t="s">
        <v>35</v>
      </c>
      <c r="J367" s="18" t="s">
        <v>24</v>
      </c>
      <c r="K367" s="16" t="s">
        <v>100</v>
      </c>
      <c r="L367" s="16" t="s">
        <v>659</v>
      </c>
      <c r="M367" s="16" t="s">
        <v>964</v>
      </c>
      <c r="N367" s="16">
        <v>4610047667</v>
      </c>
      <c r="O367" s="16">
        <v>4900049383</v>
      </c>
      <c r="P367" s="26">
        <v>7</v>
      </c>
      <c r="Q367" s="2">
        <f t="shared" si="140"/>
        <v>3555966.9432000001</v>
      </c>
      <c r="R367" s="2">
        <v>507995.27760000003</v>
      </c>
      <c r="S367" s="2">
        <v>3590.3</v>
      </c>
      <c r="T367" s="2">
        <v>5983.83</v>
      </c>
      <c r="U367" s="1">
        <v>2289.5</v>
      </c>
      <c r="V367" s="1">
        <v>2410</v>
      </c>
      <c r="W367" s="16">
        <v>8643.33</v>
      </c>
      <c r="X367" s="16">
        <v>0</v>
      </c>
      <c r="Y367" s="16">
        <v>18</v>
      </c>
      <c r="Z367" s="16">
        <v>18</v>
      </c>
      <c r="AA367" s="16"/>
      <c r="AB367" s="16">
        <v>0</v>
      </c>
      <c r="AC367" s="26">
        <v>7</v>
      </c>
      <c r="AD367" s="2">
        <f t="shared" si="121"/>
        <v>0</v>
      </c>
      <c r="AE367" s="16">
        <f t="shared" si="122"/>
        <v>753962.58000000007</v>
      </c>
      <c r="AF367" s="27">
        <f t="shared" si="123"/>
        <v>288477</v>
      </c>
      <c r="AG367" s="27">
        <f t="shared" si="124"/>
        <v>0</v>
      </c>
      <c r="AH367" s="28">
        <f t="shared" si="125"/>
        <v>0</v>
      </c>
      <c r="AI367" s="16">
        <f t="shared" si="126"/>
        <v>0</v>
      </c>
      <c r="AJ367" s="16">
        <f t="shared" si="127"/>
        <v>126</v>
      </c>
      <c r="AK367" s="16">
        <f t="shared" si="128"/>
        <v>126</v>
      </c>
      <c r="AL367" s="16">
        <f t="shared" si="129"/>
        <v>0</v>
      </c>
      <c r="AM367" s="16">
        <f t="shared" si="130"/>
        <v>0</v>
      </c>
      <c r="AN367" s="6">
        <f t="shared" si="131"/>
        <v>1042439.5800000001</v>
      </c>
      <c r="AO367" s="2">
        <f t="shared" si="132"/>
        <v>4598406.5231999997</v>
      </c>
      <c r="AP367" s="12">
        <f t="shared" si="133"/>
        <v>2.9142516388622635E-3</v>
      </c>
      <c r="AQ367" s="2">
        <f t="shared" si="134"/>
        <v>137952.19569599998</v>
      </c>
      <c r="AR367" s="30">
        <f t="shared" si="143"/>
        <v>100000</v>
      </c>
      <c r="AS367" s="30">
        <v>0</v>
      </c>
      <c r="AT367" s="12">
        <v>4.0000000000000001E-3</v>
      </c>
      <c r="AU367" s="2">
        <f t="shared" si="135"/>
        <v>189348.36491999999</v>
      </c>
      <c r="AV367" s="2">
        <f t="shared" si="136"/>
        <v>4887754.8881199993</v>
      </c>
      <c r="AW367" s="2">
        <f t="shared" si="137"/>
        <v>11921.353385658535</v>
      </c>
      <c r="BC367" s="21">
        <f t="shared" si="138"/>
        <v>698250.698302857</v>
      </c>
      <c r="BD367" s="21">
        <f t="shared" si="139"/>
        <v>1703.050483665505</v>
      </c>
      <c r="BE367" s="21">
        <f t="shared" si="141"/>
        <v>7053.0373565945156</v>
      </c>
      <c r="BF367" s="22">
        <f t="shared" si="142"/>
        <v>17.202530138035407</v>
      </c>
    </row>
    <row r="368" spans="1:58" s="9" customFormat="1" ht="15" customHeight="1" x14ac:dyDescent="0.35">
      <c r="A368" s="18">
        <v>366</v>
      </c>
      <c r="B368" s="16" t="s">
        <v>528</v>
      </c>
      <c r="C368" s="16" t="s">
        <v>654</v>
      </c>
      <c r="D368" s="16" t="s">
        <v>530</v>
      </c>
      <c r="E368" s="16" t="s">
        <v>1759</v>
      </c>
      <c r="F368" s="18" t="s">
        <v>655</v>
      </c>
      <c r="G368" s="16" t="s">
        <v>656</v>
      </c>
      <c r="H368" s="25" t="s">
        <v>1080</v>
      </c>
      <c r="I368" s="25" t="s">
        <v>94</v>
      </c>
      <c r="J368" s="18" t="s">
        <v>24</v>
      </c>
      <c r="K368" s="16" t="s">
        <v>16</v>
      </c>
      <c r="L368" s="16" t="s">
        <v>659</v>
      </c>
      <c r="M368" s="16" t="s">
        <v>964</v>
      </c>
      <c r="N368" s="16">
        <v>4610047667</v>
      </c>
      <c r="O368" s="16">
        <v>4900049383</v>
      </c>
      <c r="P368" s="26">
        <v>7</v>
      </c>
      <c r="Q368" s="2">
        <f t="shared" si="140"/>
        <v>3555504.9432000001</v>
      </c>
      <c r="R368" s="3">
        <v>507929.27760000003</v>
      </c>
      <c r="S368" s="2">
        <v>3590.3</v>
      </c>
      <c r="T368" s="2">
        <v>5983.83</v>
      </c>
      <c r="U368" s="1">
        <v>2289.5</v>
      </c>
      <c r="V368" s="1">
        <v>2410</v>
      </c>
      <c r="W368" s="16">
        <v>8643.33</v>
      </c>
      <c r="X368" s="16">
        <v>0</v>
      </c>
      <c r="Y368" s="16">
        <v>0</v>
      </c>
      <c r="Z368" s="16">
        <v>18</v>
      </c>
      <c r="AA368" s="16">
        <v>0</v>
      </c>
      <c r="AB368" s="16">
        <v>0</v>
      </c>
      <c r="AC368" s="26">
        <v>7</v>
      </c>
      <c r="AD368" s="2">
        <f t="shared" si="121"/>
        <v>0</v>
      </c>
      <c r="AE368" s="16">
        <f t="shared" si="122"/>
        <v>753962.58000000007</v>
      </c>
      <c r="AF368" s="27">
        <f t="shared" si="123"/>
        <v>0</v>
      </c>
      <c r="AG368" s="27">
        <f t="shared" si="124"/>
        <v>0</v>
      </c>
      <c r="AH368" s="28">
        <f t="shared" si="125"/>
        <v>0</v>
      </c>
      <c r="AI368" s="16">
        <f t="shared" si="126"/>
        <v>0</v>
      </c>
      <c r="AJ368" s="16">
        <f t="shared" si="127"/>
        <v>126</v>
      </c>
      <c r="AK368" s="16">
        <f t="shared" si="128"/>
        <v>0</v>
      </c>
      <c r="AL368" s="16">
        <f t="shared" si="129"/>
        <v>0</v>
      </c>
      <c r="AM368" s="16">
        <f t="shared" si="130"/>
        <v>0</v>
      </c>
      <c r="AN368" s="6">
        <f t="shared" si="131"/>
        <v>753962.58000000007</v>
      </c>
      <c r="AO368" s="2">
        <f t="shared" si="132"/>
        <v>4309467.5231999997</v>
      </c>
      <c r="AP368" s="12">
        <f t="shared" si="133"/>
        <v>2.7311358247138328E-3</v>
      </c>
      <c r="AQ368" s="2">
        <f t="shared" si="134"/>
        <v>129284.02569599998</v>
      </c>
      <c r="AR368" s="30">
        <f t="shared" si="143"/>
        <v>100000</v>
      </c>
      <c r="AS368" s="30">
        <v>0</v>
      </c>
      <c r="AT368" s="12">
        <v>3.0000000000000001E-3</v>
      </c>
      <c r="AU368" s="2">
        <f t="shared" si="135"/>
        <v>142011.27369</v>
      </c>
      <c r="AV368" s="2">
        <f t="shared" si="136"/>
        <v>4551478.7968899999</v>
      </c>
      <c r="AW368" s="2">
        <f t="shared" si="137"/>
        <v>11101.167797292683</v>
      </c>
      <c r="BC368" s="21">
        <f t="shared" si="138"/>
        <v>650211.25669857138</v>
      </c>
      <c r="BD368" s="21">
        <f t="shared" si="139"/>
        <v>1585.8811138989547</v>
      </c>
      <c r="BE368" s="21">
        <f t="shared" si="141"/>
        <v>6567.7904717027413</v>
      </c>
      <c r="BF368" s="22">
        <f t="shared" si="142"/>
        <v>16.019001150494493</v>
      </c>
    </row>
    <row r="369" spans="1:58" s="7" customFormat="1" ht="12.75" customHeight="1" x14ac:dyDescent="0.35">
      <c r="A369" s="18">
        <v>367</v>
      </c>
      <c r="B369" s="16" t="s">
        <v>528</v>
      </c>
      <c r="C369" s="16" t="s">
        <v>654</v>
      </c>
      <c r="D369" s="16" t="s">
        <v>530</v>
      </c>
      <c r="E369" s="16" t="s">
        <v>1759</v>
      </c>
      <c r="F369" s="18" t="s">
        <v>655</v>
      </c>
      <c r="G369" s="16" t="s">
        <v>656</v>
      </c>
      <c r="H369" s="25" t="s">
        <v>48</v>
      </c>
      <c r="I369" s="25" t="s">
        <v>1081</v>
      </c>
      <c r="J369" s="18" t="s">
        <v>24</v>
      </c>
      <c r="K369" s="16" t="s">
        <v>1082</v>
      </c>
      <c r="L369" s="16" t="s">
        <v>659</v>
      </c>
      <c r="M369" s="16" t="s">
        <v>964</v>
      </c>
      <c r="N369" s="16">
        <v>4610047667</v>
      </c>
      <c r="O369" s="16">
        <v>4900049383</v>
      </c>
      <c r="P369" s="26">
        <v>7</v>
      </c>
      <c r="Q369" s="2">
        <f t="shared" si="140"/>
        <v>5131445.0828900002</v>
      </c>
      <c r="R369" s="3">
        <v>733063.58327000006</v>
      </c>
      <c r="S369" s="2">
        <v>3590.3</v>
      </c>
      <c r="T369" s="2">
        <v>5983.83</v>
      </c>
      <c r="U369" s="1">
        <v>2289.5</v>
      </c>
      <c r="V369" s="1">
        <v>2410</v>
      </c>
      <c r="W369" s="16">
        <v>8643.33</v>
      </c>
      <c r="X369" s="16">
        <v>0</v>
      </c>
      <c r="Y369" s="16">
        <v>0</v>
      </c>
      <c r="Z369" s="16">
        <v>18</v>
      </c>
      <c r="AA369" s="16">
        <v>0</v>
      </c>
      <c r="AB369" s="16">
        <v>0</v>
      </c>
      <c r="AC369" s="26">
        <v>7</v>
      </c>
      <c r="AD369" s="2">
        <f t="shared" si="121"/>
        <v>0</v>
      </c>
      <c r="AE369" s="16">
        <f t="shared" si="122"/>
        <v>753962.58000000007</v>
      </c>
      <c r="AF369" s="27">
        <f t="shared" si="123"/>
        <v>0</v>
      </c>
      <c r="AG369" s="27">
        <f t="shared" si="124"/>
        <v>0</v>
      </c>
      <c r="AH369" s="28">
        <f t="shared" si="125"/>
        <v>0</v>
      </c>
      <c r="AI369" s="16">
        <f t="shared" si="126"/>
        <v>0</v>
      </c>
      <c r="AJ369" s="16">
        <f t="shared" si="127"/>
        <v>126</v>
      </c>
      <c r="AK369" s="16">
        <f t="shared" si="128"/>
        <v>0</v>
      </c>
      <c r="AL369" s="16">
        <f t="shared" si="129"/>
        <v>0</v>
      </c>
      <c r="AM369" s="16">
        <f t="shared" si="130"/>
        <v>0</v>
      </c>
      <c r="AN369" s="6">
        <f t="shared" si="131"/>
        <v>753962.58000000007</v>
      </c>
      <c r="AO369" s="2">
        <f t="shared" si="132"/>
        <v>5885407.6628900003</v>
      </c>
      <c r="AP369" s="12">
        <f t="shared" si="133"/>
        <v>3.7298918310976247E-3</v>
      </c>
      <c r="AQ369" s="2">
        <f t="shared" si="134"/>
        <v>176562.22988669999</v>
      </c>
      <c r="AR369" s="30">
        <f t="shared" si="143"/>
        <v>100000</v>
      </c>
      <c r="AS369" s="30">
        <v>0</v>
      </c>
      <c r="AT369" s="12">
        <v>3.0000000000000001E-3</v>
      </c>
      <c r="AU369" s="2">
        <f t="shared" si="135"/>
        <v>142011.27369</v>
      </c>
      <c r="AV369" s="2">
        <f t="shared" si="136"/>
        <v>6127418.9365800004</v>
      </c>
      <c r="AW369" s="2">
        <f t="shared" si="137"/>
        <v>14944.924235560977</v>
      </c>
      <c r="BC369" s="21">
        <f t="shared" si="138"/>
        <v>875345.56236857153</v>
      </c>
      <c r="BD369" s="21">
        <f t="shared" si="139"/>
        <v>2134.9891765087109</v>
      </c>
      <c r="BE369" s="21">
        <f t="shared" si="141"/>
        <v>8841.874367359309</v>
      </c>
      <c r="BF369" s="22">
        <f t="shared" si="142"/>
        <v>21.565547237461725</v>
      </c>
    </row>
    <row r="370" spans="1:58" s="7" customFormat="1" ht="12.75" customHeight="1" x14ac:dyDescent="0.35">
      <c r="A370" s="18">
        <v>368</v>
      </c>
      <c r="B370" s="16" t="s">
        <v>528</v>
      </c>
      <c r="C370" s="16" t="s">
        <v>654</v>
      </c>
      <c r="D370" s="16" t="s">
        <v>530</v>
      </c>
      <c r="E370" s="16" t="s">
        <v>1759</v>
      </c>
      <c r="F370" s="18" t="s">
        <v>655</v>
      </c>
      <c r="G370" s="16" t="s">
        <v>656</v>
      </c>
      <c r="H370" s="25" t="s">
        <v>1083</v>
      </c>
      <c r="I370" s="25" t="s">
        <v>1084</v>
      </c>
      <c r="J370" s="18" t="s">
        <v>24</v>
      </c>
      <c r="K370" s="16" t="s">
        <v>14</v>
      </c>
      <c r="L370" s="16" t="s">
        <v>659</v>
      </c>
      <c r="M370" s="16" t="s">
        <v>538</v>
      </c>
      <c r="N370" s="16">
        <v>4610047669</v>
      </c>
      <c r="O370" s="16">
        <v>4900049379</v>
      </c>
      <c r="P370" s="26">
        <v>7</v>
      </c>
      <c r="Q370" s="2">
        <f t="shared" si="140"/>
        <v>3555462.9432000001</v>
      </c>
      <c r="R370" s="3">
        <v>507923.27760000003</v>
      </c>
      <c r="S370" s="2">
        <v>3590.3</v>
      </c>
      <c r="T370" s="2">
        <v>5983.83</v>
      </c>
      <c r="U370" s="1">
        <v>2289.5</v>
      </c>
      <c r="V370" s="1">
        <v>2410</v>
      </c>
      <c r="W370" s="16">
        <v>8643.33</v>
      </c>
      <c r="X370" s="16">
        <v>0</v>
      </c>
      <c r="Y370" s="16">
        <v>0</v>
      </c>
      <c r="Z370" s="16">
        <v>18</v>
      </c>
      <c r="AA370" s="16">
        <v>0</v>
      </c>
      <c r="AB370" s="16">
        <v>0</v>
      </c>
      <c r="AC370" s="26">
        <v>7</v>
      </c>
      <c r="AD370" s="2">
        <f t="shared" si="121"/>
        <v>0</v>
      </c>
      <c r="AE370" s="16">
        <f t="shared" si="122"/>
        <v>753962.58000000007</v>
      </c>
      <c r="AF370" s="27">
        <f t="shared" si="123"/>
        <v>0</v>
      </c>
      <c r="AG370" s="27">
        <f t="shared" si="124"/>
        <v>0</v>
      </c>
      <c r="AH370" s="28">
        <f t="shared" si="125"/>
        <v>0</v>
      </c>
      <c r="AI370" s="16">
        <f t="shared" si="126"/>
        <v>0</v>
      </c>
      <c r="AJ370" s="16">
        <f t="shared" si="127"/>
        <v>126</v>
      </c>
      <c r="AK370" s="16">
        <f t="shared" si="128"/>
        <v>0</v>
      </c>
      <c r="AL370" s="16">
        <f t="shared" si="129"/>
        <v>0</v>
      </c>
      <c r="AM370" s="16">
        <f t="shared" si="130"/>
        <v>0</v>
      </c>
      <c r="AN370" s="6">
        <f t="shared" si="131"/>
        <v>753962.58000000007</v>
      </c>
      <c r="AO370" s="2">
        <f t="shared" si="132"/>
        <v>4309425.5231999997</v>
      </c>
      <c r="AP370" s="12">
        <f t="shared" si="133"/>
        <v>2.7311092071087527E-3</v>
      </c>
      <c r="AQ370" s="2">
        <f t="shared" si="134"/>
        <v>129282.76569599999</v>
      </c>
      <c r="AR370" s="30">
        <f t="shared" si="143"/>
        <v>100000</v>
      </c>
      <c r="AS370" s="30">
        <v>0</v>
      </c>
      <c r="AT370" s="12">
        <v>3.0000000000000001E-3</v>
      </c>
      <c r="AU370" s="2">
        <f t="shared" si="135"/>
        <v>142011.27369</v>
      </c>
      <c r="AV370" s="2">
        <f t="shared" si="136"/>
        <v>4551436.7968899999</v>
      </c>
      <c r="AW370" s="2">
        <f t="shared" si="137"/>
        <v>11101.065358268292</v>
      </c>
      <c r="BC370" s="21">
        <f t="shared" si="138"/>
        <v>650205.25669857138</v>
      </c>
      <c r="BD370" s="21">
        <f t="shared" si="139"/>
        <v>1585.866479752613</v>
      </c>
      <c r="BE370" s="21">
        <f t="shared" si="141"/>
        <v>6567.7298656421353</v>
      </c>
      <c r="BF370" s="22">
        <f t="shared" si="142"/>
        <v>16.018853330834478</v>
      </c>
    </row>
    <row r="371" spans="1:58" s="7" customFormat="1" ht="12.75" customHeight="1" x14ac:dyDescent="0.35">
      <c r="A371" s="18">
        <v>369</v>
      </c>
      <c r="B371" s="16" t="s">
        <v>528</v>
      </c>
      <c r="C371" s="16" t="s">
        <v>812</v>
      </c>
      <c r="D371" s="16" t="s">
        <v>530</v>
      </c>
      <c r="E371" s="16" t="s">
        <v>531</v>
      </c>
      <c r="F371" s="18" t="s">
        <v>655</v>
      </c>
      <c r="G371" s="16" t="s">
        <v>1085</v>
      </c>
      <c r="H371" s="25" t="s">
        <v>1086</v>
      </c>
      <c r="I371" s="25" t="s">
        <v>1087</v>
      </c>
      <c r="J371" s="18" t="s">
        <v>24</v>
      </c>
      <c r="K371" s="16" t="s">
        <v>662</v>
      </c>
      <c r="L371" s="16" t="s">
        <v>812</v>
      </c>
      <c r="M371" s="16" t="s">
        <v>235</v>
      </c>
      <c r="N371" s="16">
        <v>4610047671</v>
      </c>
      <c r="O371" s="7">
        <v>4900049372</v>
      </c>
      <c r="P371" s="26">
        <v>7</v>
      </c>
      <c r="Q371" s="2">
        <f t="shared" si="140"/>
        <v>5131235.0828900002</v>
      </c>
      <c r="R371" s="2">
        <v>733033.58327000006</v>
      </c>
      <c r="S371" s="2">
        <v>3590.3</v>
      </c>
      <c r="T371" s="2">
        <v>5983.83</v>
      </c>
      <c r="U371" s="1">
        <v>2289.5</v>
      </c>
      <c r="V371" s="1">
        <v>2410</v>
      </c>
      <c r="W371" s="16">
        <v>8643.33</v>
      </c>
      <c r="X371" s="16">
        <v>0</v>
      </c>
      <c r="Y371" s="16">
        <v>0</v>
      </c>
      <c r="Z371" s="16">
        <v>0</v>
      </c>
      <c r="AA371" s="16">
        <v>0</v>
      </c>
      <c r="AB371" s="16">
        <v>0</v>
      </c>
      <c r="AC371" s="26">
        <v>7</v>
      </c>
      <c r="AD371" s="2">
        <f t="shared" si="121"/>
        <v>0</v>
      </c>
      <c r="AE371" s="16">
        <f t="shared" si="122"/>
        <v>0</v>
      </c>
      <c r="AF371" s="27">
        <f t="shared" si="123"/>
        <v>0</v>
      </c>
      <c r="AG371" s="27">
        <f t="shared" si="124"/>
        <v>0</v>
      </c>
      <c r="AH371" s="28">
        <f t="shared" si="125"/>
        <v>0</v>
      </c>
      <c r="AI371" s="16">
        <f t="shared" si="126"/>
        <v>0</v>
      </c>
      <c r="AJ371" s="16">
        <f t="shared" si="127"/>
        <v>0</v>
      </c>
      <c r="AK371" s="16">
        <f t="shared" si="128"/>
        <v>0</v>
      </c>
      <c r="AL371" s="16">
        <f t="shared" si="129"/>
        <v>0</v>
      </c>
      <c r="AM371" s="16">
        <f t="shared" si="130"/>
        <v>0</v>
      </c>
      <c r="AN371" s="6">
        <f t="shared" si="131"/>
        <v>0</v>
      </c>
      <c r="AO371" s="2">
        <f t="shared" si="132"/>
        <v>5131235.0828900002</v>
      </c>
      <c r="AP371" s="12">
        <f t="shared" si="133"/>
        <v>3.2519330716531654E-3</v>
      </c>
      <c r="AQ371" s="2">
        <f t="shared" si="134"/>
        <v>153937.05248670001</v>
      </c>
      <c r="AR371" s="30">
        <v>0</v>
      </c>
      <c r="AS371" s="30">
        <v>0</v>
      </c>
      <c r="AT371" s="12">
        <v>3.0000000000000001E-3</v>
      </c>
      <c r="AU371" s="2">
        <f t="shared" si="135"/>
        <v>142011.27369</v>
      </c>
      <c r="AV371" s="2">
        <f t="shared" si="136"/>
        <v>5273246.3565800004</v>
      </c>
      <c r="AW371" s="2">
        <f t="shared" si="137"/>
        <v>12861.576479463416</v>
      </c>
      <c r="BC371" s="21">
        <f t="shared" si="138"/>
        <v>753320.90808285715</v>
      </c>
      <c r="BD371" s="21">
        <f t="shared" si="139"/>
        <v>1837.3680684947738</v>
      </c>
      <c r="BE371" s="21">
        <f t="shared" si="141"/>
        <v>7609.3021018470426</v>
      </c>
      <c r="BF371" s="22">
        <f t="shared" si="142"/>
        <v>18.559273419139132</v>
      </c>
    </row>
    <row r="372" spans="1:58" s="7" customFormat="1" ht="12.75" customHeight="1" x14ac:dyDescent="0.35">
      <c r="A372" s="18">
        <v>370</v>
      </c>
      <c r="B372" s="16" t="s">
        <v>528</v>
      </c>
      <c r="C372" s="16" t="s">
        <v>812</v>
      </c>
      <c r="D372" s="16" t="s">
        <v>530</v>
      </c>
      <c r="E372" s="16" t="s">
        <v>531</v>
      </c>
      <c r="F372" s="18" t="s">
        <v>655</v>
      </c>
      <c r="G372" s="16" t="s">
        <v>1085</v>
      </c>
      <c r="H372" s="25" t="s">
        <v>1088</v>
      </c>
      <c r="I372" s="25" t="s">
        <v>1089</v>
      </c>
      <c r="J372" s="18" t="s">
        <v>23</v>
      </c>
      <c r="K372" s="16" t="s">
        <v>817</v>
      </c>
      <c r="L372" s="16" t="s">
        <v>812</v>
      </c>
      <c r="M372" s="16" t="s">
        <v>235</v>
      </c>
      <c r="N372" s="16">
        <v>4610047671</v>
      </c>
      <c r="O372" s="7">
        <v>4900049372</v>
      </c>
      <c r="P372" s="26">
        <v>7</v>
      </c>
      <c r="Q372" s="2">
        <f t="shared" si="140"/>
        <v>5131270.0828900002</v>
      </c>
      <c r="R372" s="3">
        <v>733038.58327000006</v>
      </c>
      <c r="S372" s="2">
        <v>3590.3</v>
      </c>
      <c r="T372" s="2">
        <v>5983.83</v>
      </c>
      <c r="U372" s="1">
        <v>2289.5</v>
      </c>
      <c r="V372" s="1">
        <v>2410</v>
      </c>
      <c r="W372" s="16">
        <v>8643.33</v>
      </c>
      <c r="X372" s="16">
        <v>0</v>
      </c>
      <c r="Y372" s="16">
        <v>0</v>
      </c>
      <c r="Z372" s="16">
        <v>0</v>
      </c>
      <c r="AA372" s="16">
        <v>0</v>
      </c>
      <c r="AB372" s="16">
        <v>0</v>
      </c>
      <c r="AC372" s="26">
        <v>7</v>
      </c>
      <c r="AD372" s="2">
        <f t="shared" si="121"/>
        <v>0</v>
      </c>
      <c r="AE372" s="16">
        <f t="shared" si="122"/>
        <v>0</v>
      </c>
      <c r="AF372" s="27">
        <f t="shared" si="123"/>
        <v>0</v>
      </c>
      <c r="AG372" s="27">
        <f t="shared" si="124"/>
        <v>0</v>
      </c>
      <c r="AH372" s="28">
        <f t="shared" si="125"/>
        <v>0</v>
      </c>
      <c r="AI372" s="16">
        <f t="shared" si="126"/>
        <v>0</v>
      </c>
      <c r="AJ372" s="16">
        <f t="shared" si="127"/>
        <v>0</v>
      </c>
      <c r="AK372" s="16">
        <f t="shared" si="128"/>
        <v>0</v>
      </c>
      <c r="AL372" s="16">
        <f t="shared" si="129"/>
        <v>0</v>
      </c>
      <c r="AM372" s="16">
        <f t="shared" si="130"/>
        <v>0</v>
      </c>
      <c r="AN372" s="6">
        <f t="shared" si="131"/>
        <v>0</v>
      </c>
      <c r="AO372" s="2">
        <f t="shared" si="132"/>
        <v>5131270.0828900002</v>
      </c>
      <c r="AP372" s="12">
        <f t="shared" si="133"/>
        <v>3.251955252990732E-3</v>
      </c>
      <c r="AQ372" s="2">
        <f t="shared" si="134"/>
        <v>153938.10248669999</v>
      </c>
      <c r="AR372" s="30">
        <v>0</v>
      </c>
      <c r="AS372" s="30">
        <v>0</v>
      </c>
      <c r="AT372" s="12">
        <v>3.0000000000000001E-3</v>
      </c>
      <c r="AU372" s="2">
        <f t="shared" si="135"/>
        <v>142011.27369</v>
      </c>
      <c r="AV372" s="2">
        <f t="shared" si="136"/>
        <v>5273281.3565800004</v>
      </c>
      <c r="AW372" s="2">
        <f t="shared" si="137"/>
        <v>12861.661845317074</v>
      </c>
      <c r="BC372" s="21">
        <f t="shared" si="138"/>
        <v>753325.90808285715</v>
      </c>
      <c r="BD372" s="21">
        <f t="shared" si="139"/>
        <v>1837.380263616725</v>
      </c>
      <c r="BE372" s="21">
        <f t="shared" si="141"/>
        <v>7609.352606897547</v>
      </c>
      <c r="BF372" s="22">
        <f t="shared" si="142"/>
        <v>18.559396602189143</v>
      </c>
    </row>
    <row r="373" spans="1:58" s="7" customFormat="1" x14ac:dyDescent="0.35">
      <c r="A373" s="18">
        <v>371</v>
      </c>
      <c r="B373" s="16" t="s">
        <v>528</v>
      </c>
      <c r="C373" s="16" t="s">
        <v>1090</v>
      </c>
      <c r="D373" s="16" t="s">
        <v>530</v>
      </c>
      <c r="E373" s="16" t="s">
        <v>531</v>
      </c>
      <c r="F373" s="18" t="s">
        <v>655</v>
      </c>
      <c r="G373" s="16" t="s">
        <v>1085</v>
      </c>
      <c r="H373" s="25" t="s">
        <v>724</v>
      </c>
      <c r="I373" s="25" t="s">
        <v>1091</v>
      </c>
      <c r="J373" s="18" t="s">
        <v>24</v>
      </c>
      <c r="K373" s="16" t="s">
        <v>90</v>
      </c>
      <c r="L373" s="16" t="s">
        <v>1090</v>
      </c>
      <c r="M373" s="16" t="s">
        <v>113</v>
      </c>
      <c r="N373" s="34">
        <v>4610047717</v>
      </c>
      <c r="O373" s="16">
        <v>4900049373</v>
      </c>
      <c r="P373" s="26">
        <v>7</v>
      </c>
      <c r="Q373" s="2">
        <f t="shared" si="140"/>
        <v>3555448.9432000001</v>
      </c>
      <c r="R373" s="3">
        <v>507921.27760000003</v>
      </c>
      <c r="S373" s="2">
        <v>3590.3</v>
      </c>
      <c r="T373" s="2">
        <v>5983.83</v>
      </c>
      <c r="U373" s="1">
        <v>2289.5</v>
      </c>
      <c r="V373" s="1">
        <v>2410</v>
      </c>
      <c r="W373" s="16">
        <v>8643.33</v>
      </c>
      <c r="X373" s="16">
        <v>0</v>
      </c>
      <c r="Y373" s="16">
        <v>0</v>
      </c>
      <c r="Z373" s="16">
        <v>0</v>
      </c>
      <c r="AA373" s="16">
        <v>0</v>
      </c>
      <c r="AB373" s="16">
        <v>0</v>
      </c>
      <c r="AC373" s="26">
        <v>7</v>
      </c>
      <c r="AD373" s="2">
        <f t="shared" si="121"/>
        <v>0</v>
      </c>
      <c r="AE373" s="16">
        <f t="shared" si="122"/>
        <v>0</v>
      </c>
      <c r="AF373" s="27">
        <f t="shared" si="123"/>
        <v>0</v>
      </c>
      <c r="AG373" s="27">
        <f t="shared" si="124"/>
        <v>0</v>
      </c>
      <c r="AH373" s="28">
        <f t="shared" si="125"/>
        <v>0</v>
      </c>
      <c r="AI373" s="16">
        <f t="shared" si="126"/>
        <v>0</v>
      </c>
      <c r="AJ373" s="16">
        <f t="shared" si="127"/>
        <v>0</v>
      </c>
      <c r="AK373" s="16">
        <f t="shared" si="128"/>
        <v>0</v>
      </c>
      <c r="AL373" s="16">
        <f t="shared" si="129"/>
        <v>0</v>
      </c>
      <c r="AM373" s="16">
        <f t="shared" si="130"/>
        <v>0</v>
      </c>
      <c r="AN373" s="6">
        <f t="shared" si="131"/>
        <v>0</v>
      </c>
      <c r="AO373" s="2">
        <f t="shared" si="132"/>
        <v>3555448.9432000001</v>
      </c>
      <c r="AP373" s="12">
        <f t="shared" si="133"/>
        <v>2.253274663154667E-3</v>
      </c>
      <c r="AQ373" s="2">
        <f t="shared" si="134"/>
        <v>106663.46829599999</v>
      </c>
      <c r="AR373" s="30">
        <v>0</v>
      </c>
      <c r="AS373" s="30">
        <v>0</v>
      </c>
      <c r="AT373" s="12">
        <v>2E-3</v>
      </c>
      <c r="AU373" s="2">
        <f t="shared" si="135"/>
        <v>94674.182459999996</v>
      </c>
      <c r="AV373" s="2">
        <f t="shared" si="136"/>
        <v>3650123.1256599999</v>
      </c>
      <c r="AW373" s="2">
        <f t="shared" si="137"/>
        <v>8902.7393308780483</v>
      </c>
      <c r="BC373" s="21">
        <f t="shared" si="138"/>
        <v>521446.16080857144</v>
      </c>
      <c r="BD373" s="21">
        <f t="shared" si="139"/>
        <v>1271.8199044111498</v>
      </c>
      <c r="BE373" s="21">
        <f t="shared" si="141"/>
        <v>5267.1329374603183</v>
      </c>
      <c r="BF373" s="22">
        <f t="shared" si="142"/>
        <v>12.846665701122726</v>
      </c>
    </row>
    <row r="374" spans="1:58" s="7" customFormat="1" x14ac:dyDescent="0.35">
      <c r="A374" s="18">
        <v>372</v>
      </c>
      <c r="B374" s="16" t="s">
        <v>528</v>
      </c>
      <c r="C374" s="16" t="s">
        <v>1090</v>
      </c>
      <c r="D374" s="16" t="s">
        <v>530</v>
      </c>
      <c r="E374" s="16" t="s">
        <v>531</v>
      </c>
      <c r="F374" s="18" t="s">
        <v>655</v>
      </c>
      <c r="G374" s="16" t="s">
        <v>1085</v>
      </c>
      <c r="H374" s="25" t="s">
        <v>1092</v>
      </c>
      <c r="I374" s="25" t="s">
        <v>1093</v>
      </c>
      <c r="J374" s="18" t="s">
        <v>23</v>
      </c>
      <c r="K374" s="16" t="s">
        <v>90</v>
      </c>
      <c r="L374" s="16" t="s">
        <v>1090</v>
      </c>
      <c r="M374" s="16" t="s">
        <v>113</v>
      </c>
      <c r="N374" s="34">
        <v>4610047717</v>
      </c>
      <c r="O374" s="16">
        <v>4900049373</v>
      </c>
      <c r="P374" s="26">
        <v>7</v>
      </c>
      <c r="Q374" s="2">
        <f t="shared" si="140"/>
        <v>3555448.9432000001</v>
      </c>
      <c r="R374" s="3">
        <v>507921.27760000003</v>
      </c>
      <c r="S374" s="2">
        <v>3590.3</v>
      </c>
      <c r="T374" s="2">
        <v>5983.83</v>
      </c>
      <c r="U374" s="1">
        <v>2289.5</v>
      </c>
      <c r="V374" s="1">
        <v>2410</v>
      </c>
      <c r="W374" s="16">
        <v>8643.33</v>
      </c>
      <c r="X374" s="16">
        <v>0</v>
      </c>
      <c r="Y374" s="16">
        <v>0</v>
      </c>
      <c r="Z374" s="16">
        <v>0</v>
      </c>
      <c r="AA374" s="16">
        <v>0</v>
      </c>
      <c r="AB374" s="16">
        <v>0</v>
      </c>
      <c r="AC374" s="26">
        <v>7</v>
      </c>
      <c r="AD374" s="2">
        <f t="shared" si="121"/>
        <v>0</v>
      </c>
      <c r="AE374" s="16">
        <f t="shared" si="122"/>
        <v>0</v>
      </c>
      <c r="AF374" s="27">
        <f t="shared" si="123"/>
        <v>0</v>
      </c>
      <c r="AG374" s="27">
        <f t="shared" si="124"/>
        <v>0</v>
      </c>
      <c r="AH374" s="28">
        <f t="shared" si="125"/>
        <v>0</v>
      </c>
      <c r="AI374" s="16">
        <f t="shared" si="126"/>
        <v>0</v>
      </c>
      <c r="AJ374" s="16">
        <f t="shared" si="127"/>
        <v>0</v>
      </c>
      <c r="AK374" s="16">
        <f t="shared" si="128"/>
        <v>0</v>
      </c>
      <c r="AL374" s="16">
        <f t="shared" si="129"/>
        <v>0</v>
      </c>
      <c r="AM374" s="16">
        <f t="shared" si="130"/>
        <v>0</v>
      </c>
      <c r="AN374" s="6">
        <f t="shared" si="131"/>
        <v>0</v>
      </c>
      <c r="AO374" s="2">
        <f t="shared" si="132"/>
        <v>3555448.9432000001</v>
      </c>
      <c r="AP374" s="12">
        <f t="shared" si="133"/>
        <v>2.253274663154667E-3</v>
      </c>
      <c r="AQ374" s="2">
        <f t="shared" si="134"/>
        <v>106663.46829599999</v>
      </c>
      <c r="AR374" s="30">
        <v>0</v>
      </c>
      <c r="AS374" s="30">
        <v>0</v>
      </c>
      <c r="AT374" s="12">
        <v>2E-3</v>
      </c>
      <c r="AU374" s="2">
        <f t="shared" si="135"/>
        <v>94674.182459999996</v>
      </c>
      <c r="AV374" s="2">
        <f t="shared" si="136"/>
        <v>3650123.1256599999</v>
      </c>
      <c r="AW374" s="2">
        <f t="shared" si="137"/>
        <v>8902.7393308780483</v>
      </c>
      <c r="BC374" s="21">
        <f t="shared" si="138"/>
        <v>521446.16080857144</v>
      </c>
      <c r="BD374" s="21">
        <f t="shared" si="139"/>
        <v>1271.8199044111498</v>
      </c>
      <c r="BE374" s="21">
        <f t="shared" si="141"/>
        <v>5267.1329374603183</v>
      </c>
      <c r="BF374" s="22">
        <f t="shared" si="142"/>
        <v>12.846665701122726</v>
      </c>
    </row>
    <row r="375" spans="1:58" s="46" customFormat="1" ht="12.75" customHeight="1" x14ac:dyDescent="0.35">
      <c r="A375" s="35">
        <v>373</v>
      </c>
      <c r="B375" s="36" t="s">
        <v>528</v>
      </c>
      <c r="C375" s="36" t="s">
        <v>1090</v>
      </c>
      <c r="D375" s="36" t="s">
        <v>530</v>
      </c>
      <c r="E375" s="36" t="s">
        <v>531</v>
      </c>
      <c r="F375" s="35" t="s">
        <v>655</v>
      </c>
      <c r="G375" s="36" t="s">
        <v>1085</v>
      </c>
      <c r="H375" s="37" t="s">
        <v>676</v>
      </c>
      <c r="I375" s="37" t="s">
        <v>1094</v>
      </c>
      <c r="J375" s="35" t="s">
        <v>24</v>
      </c>
      <c r="K375" s="36" t="s">
        <v>90</v>
      </c>
      <c r="L375" s="36" t="s">
        <v>1090</v>
      </c>
      <c r="M375" s="36" t="s">
        <v>113</v>
      </c>
      <c r="N375" s="68">
        <v>4610047717</v>
      </c>
      <c r="O375" s="16">
        <v>4900049373</v>
      </c>
      <c r="P375" s="17">
        <v>7</v>
      </c>
      <c r="Q375" s="38">
        <f t="shared" si="140"/>
        <v>3555448.9432000001</v>
      </c>
      <c r="R375" s="39">
        <v>507921.27760000003</v>
      </c>
      <c r="S375" s="38">
        <v>3590.3</v>
      </c>
      <c r="T375" s="38">
        <v>5983.83</v>
      </c>
      <c r="U375" s="40">
        <v>2289.5</v>
      </c>
      <c r="V375" s="40">
        <v>2410</v>
      </c>
      <c r="W375" s="36">
        <v>8643.33</v>
      </c>
      <c r="X375" s="36">
        <v>0</v>
      </c>
      <c r="Y375" s="36">
        <v>0</v>
      </c>
      <c r="Z375" s="36">
        <v>0</v>
      </c>
      <c r="AA375" s="36">
        <v>0</v>
      </c>
      <c r="AB375" s="36">
        <v>0</v>
      </c>
      <c r="AC375" s="17">
        <v>7</v>
      </c>
      <c r="AD375" s="38">
        <f t="shared" si="121"/>
        <v>0</v>
      </c>
      <c r="AE375" s="36">
        <f t="shared" si="122"/>
        <v>0</v>
      </c>
      <c r="AF375" s="41">
        <f t="shared" si="123"/>
        <v>0</v>
      </c>
      <c r="AG375" s="41">
        <f t="shared" si="124"/>
        <v>0</v>
      </c>
      <c r="AH375" s="42">
        <f t="shared" si="125"/>
        <v>0</v>
      </c>
      <c r="AI375" s="36">
        <f t="shared" si="126"/>
        <v>0</v>
      </c>
      <c r="AJ375" s="36">
        <f t="shared" si="127"/>
        <v>0</v>
      </c>
      <c r="AK375" s="36">
        <f t="shared" si="128"/>
        <v>0</v>
      </c>
      <c r="AL375" s="36">
        <f t="shared" si="129"/>
        <v>0</v>
      </c>
      <c r="AM375" s="36">
        <f t="shared" si="130"/>
        <v>0</v>
      </c>
      <c r="AN375" s="43">
        <f t="shared" si="131"/>
        <v>0</v>
      </c>
      <c r="AO375" s="38">
        <f t="shared" si="132"/>
        <v>3555448.9432000001</v>
      </c>
      <c r="AP375" s="44">
        <f t="shared" si="133"/>
        <v>2.253274663154667E-3</v>
      </c>
      <c r="AQ375" s="38">
        <f t="shared" si="134"/>
        <v>106663.46829599999</v>
      </c>
      <c r="AR375" s="45">
        <v>0</v>
      </c>
      <c r="AS375" s="45">
        <v>0</v>
      </c>
      <c r="AT375" s="44">
        <v>2E-3</v>
      </c>
      <c r="AU375" s="38">
        <f t="shared" si="135"/>
        <v>94674.182459999996</v>
      </c>
      <c r="AV375" s="38">
        <f t="shared" si="136"/>
        <v>3650123.1256599999</v>
      </c>
      <c r="AW375" s="38">
        <f t="shared" si="137"/>
        <v>8902.7393308780483</v>
      </c>
      <c r="BC375" s="21">
        <f t="shared" si="138"/>
        <v>521446.16080857144</v>
      </c>
      <c r="BD375" s="21">
        <f t="shared" si="139"/>
        <v>1271.8199044111498</v>
      </c>
      <c r="BE375" s="21">
        <f t="shared" si="141"/>
        <v>5267.1329374603183</v>
      </c>
      <c r="BF375" s="22">
        <f t="shared" si="142"/>
        <v>12.846665701122726</v>
      </c>
    </row>
    <row r="376" spans="1:58" s="7" customFormat="1" ht="12.75" customHeight="1" x14ac:dyDescent="0.35">
      <c r="A376" s="18">
        <v>374</v>
      </c>
      <c r="B376" s="16" t="s">
        <v>528</v>
      </c>
      <c r="C376" s="16" t="s">
        <v>1090</v>
      </c>
      <c r="D376" s="16" t="s">
        <v>530</v>
      </c>
      <c r="E376" s="16" t="s">
        <v>531</v>
      </c>
      <c r="F376" s="18" t="s">
        <v>655</v>
      </c>
      <c r="G376" s="16" t="s">
        <v>1085</v>
      </c>
      <c r="H376" s="25" t="s">
        <v>1095</v>
      </c>
      <c r="I376" s="25" t="s">
        <v>1096</v>
      </c>
      <c r="J376" s="18" t="s">
        <v>23</v>
      </c>
      <c r="K376" s="16" t="s">
        <v>90</v>
      </c>
      <c r="L376" s="16" t="s">
        <v>1090</v>
      </c>
      <c r="M376" s="16" t="s">
        <v>113</v>
      </c>
      <c r="N376" s="34">
        <v>4610047717</v>
      </c>
      <c r="O376" s="16">
        <v>4900049373</v>
      </c>
      <c r="P376" s="26">
        <v>7</v>
      </c>
      <c r="Q376" s="2">
        <f t="shared" si="140"/>
        <v>3555448.9432000001</v>
      </c>
      <c r="R376" s="3">
        <v>507921.27760000003</v>
      </c>
      <c r="S376" s="2">
        <v>3590.3</v>
      </c>
      <c r="T376" s="2">
        <v>5983.83</v>
      </c>
      <c r="U376" s="1">
        <v>2289.5</v>
      </c>
      <c r="V376" s="1">
        <v>2410</v>
      </c>
      <c r="W376" s="16">
        <v>8643.33</v>
      </c>
      <c r="X376" s="16">
        <v>0</v>
      </c>
      <c r="Y376" s="16">
        <v>0</v>
      </c>
      <c r="Z376" s="16">
        <v>0</v>
      </c>
      <c r="AA376" s="16">
        <v>0</v>
      </c>
      <c r="AB376" s="16">
        <v>0</v>
      </c>
      <c r="AC376" s="26">
        <v>7</v>
      </c>
      <c r="AD376" s="2">
        <f t="shared" si="121"/>
        <v>0</v>
      </c>
      <c r="AE376" s="16">
        <f t="shared" si="122"/>
        <v>0</v>
      </c>
      <c r="AF376" s="27">
        <f t="shared" si="123"/>
        <v>0</v>
      </c>
      <c r="AG376" s="27">
        <f t="shared" si="124"/>
        <v>0</v>
      </c>
      <c r="AH376" s="28">
        <f t="shared" si="125"/>
        <v>0</v>
      </c>
      <c r="AI376" s="16">
        <f t="shared" si="126"/>
        <v>0</v>
      </c>
      <c r="AJ376" s="16">
        <f t="shared" si="127"/>
        <v>0</v>
      </c>
      <c r="AK376" s="16">
        <f t="shared" si="128"/>
        <v>0</v>
      </c>
      <c r="AL376" s="16">
        <f t="shared" si="129"/>
        <v>0</v>
      </c>
      <c r="AM376" s="16">
        <f t="shared" si="130"/>
        <v>0</v>
      </c>
      <c r="AN376" s="6">
        <f t="shared" si="131"/>
        <v>0</v>
      </c>
      <c r="AO376" s="2">
        <f t="shared" si="132"/>
        <v>3555448.9432000001</v>
      </c>
      <c r="AP376" s="12">
        <f t="shared" si="133"/>
        <v>2.253274663154667E-3</v>
      </c>
      <c r="AQ376" s="2">
        <f t="shared" si="134"/>
        <v>106663.46829599999</v>
      </c>
      <c r="AR376" s="30">
        <v>0</v>
      </c>
      <c r="AS376" s="30">
        <v>0</v>
      </c>
      <c r="AT376" s="12">
        <v>2E-3</v>
      </c>
      <c r="AU376" s="2">
        <f t="shared" si="135"/>
        <v>94674.182459999996</v>
      </c>
      <c r="AV376" s="2">
        <f t="shared" si="136"/>
        <v>3650123.1256599999</v>
      </c>
      <c r="AW376" s="2">
        <f t="shared" si="137"/>
        <v>8902.7393308780483</v>
      </c>
      <c r="BC376" s="21">
        <f t="shared" si="138"/>
        <v>521446.16080857144</v>
      </c>
      <c r="BD376" s="21">
        <f t="shared" si="139"/>
        <v>1271.8199044111498</v>
      </c>
      <c r="BE376" s="21">
        <f t="shared" si="141"/>
        <v>5267.1329374603183</v>
      </c>
      <c r="BF376" s="22">
        <f t="shared" si="142"/>
        <v>12.846665701122726</v>
      </c>
    </row>
    <row r="377" spans="1:58" s="7" customFormat="1" ht="12.75" customHeight="1" x14ac:dyDescent="0.35">
      <c r="A377" s="18">
        <v>375</v>
      </c>
      <c r="B377" s="16" t="s">
        <v>528</v>
      </c>
      <c r="C377" s="16" t="s">
        <v>1090</v>
      </c>
      <c r="D377" s="16" t="s">
        <v>530</v>
      </c>
      <c r="E377" s="16" t="s">
        <v>531</v>
      </c>
      <c r="F377" s="18" t="s">
        <v>655</v>
      </c>
      <c r="G377" s="16" t="s">
        <v>1085</v>
      </c>
      <c r="H377" s="25" t="s">
        <v>1097</v>
      </c>
      <c r="I377" s="25" t="s">
        <v>1098</v>
      </c>
      <c r="J377" s="18" t="s">
        <v>23</v>
      </c>
      <c r="K377" s="16" t="s">
        <v>90</v>
      </c>
      <c r="L377" s="16" t="s">
        <v>1090</v>
      </c>
      <c r="M377" s="16" t="s">
        <v>964</v>
      </c>
      <c r="N377" s="16">
        <v>4610047667</v>
      </c>
      <c r="O377" s="16">
        <v>4900049383</v>
      </c>
      <c r="P377" s="26">
        <v>7</v>
      </c>
      <c r="Q377" s="2">
        <f t="shared" si="140"/>
        <v>3555448.9432000001</v>
      </c>
      <c r="R377" s="3">
        <v>507921.27760000003</v>
      </c>
      <c r="S377" s="2">
        <v>3590.3</v>
      </c>
      <c r="T377" s="2">
        <v>5983.83</v>
      </c>
      <c r="U377" s="1">
        <v>2289.5</v>
      </c>
      <c r="V377" s="1">
        <v>2410</v>
      </c>
      <c r="W377" s="16">
        <v>8643.33</v>
      </c>
      <c r="X377" s="16">
        <v>0</v>
      </c>
      <c r="Y377" s="16">
        <v>0</v>
      </c>
      <c r="Z377" s="16">
        <v>0</v>
      </c>
      <c r="AA377" s="16">
        <v>0</v>
      </c>
      <c r="AB377" s="16">
        <v>0</v>
      </c>
      <c r="AC377" s="26">
        <v>7</v>
      </c>
      <c r="AD377" s="2">
        <f t="shared" si="121"/>
        <v>0</v>
      </c>
      <c r="AE377" s="16">
        <f t="shared" si="122"/>
        <v>0</v>
      </c>
      <c r="AF377" s="27">
        <f t="shared" si="123"/>
        <v>0</v>
      </c>
      <c r="AG377" s="27">
        <f t="shared" si="124"/>
        <v>0</v>
      </c>
      <c r="AH377" s="28">
        <f t="shared" si="125"/>
        <v>0</v>
      </c>
      <c r="AI377" s="16">
        <f t="shared" si="126"/>
        <v>0</v>
      </c>
      <c r="AJ377" s="16">
        <f t="shared" si="127"/>
        <v>0</v>
      </c>
      <c r="AK377" s="16">
        <f t="shared" si="128"/>
        <v>0</v>
      </c>
      <c r="AL377" s="16">
        <f t="shared" si="129"/>
        <v>0</v>
      </c>
      <c r="AM377" s="16">
        <f t="shared" si="130"/>
        <v>0</v>
      </c>
      <c r="AN377" s="6">
        <f t="shared" si="131"/>
        <v>0</v>
      </c>
      <c r="AO377" s="2">
        <f t="shared" si="132"/>
        <v>3555448.9432000001</v>
      </c>
      <c r="AP377" s="12">
        <f t="shared" si="133"/>
        <v>2.253274663154667E-3</v>
      </c>
      <c r="AQ377" s="2">
        <f t="shared" si="134"/>
        <v>106663.46829599999</v>
      </c>
      <c r="AR377" s="30">
        <v>0</v>
      </c>
      <c r="AS377" s="30">
        <v>0</v>
      </c>
      <c r="AT377" s="12">
        <v>2E-3</v>
      </c>
      <c r="AU377" s="2">
        <f t="shared" si="135"/>
        <v>94674.182459999996</v>
      </c>
      <c r="AV377" s="2">
        <f t="shared" si="136"/>
        <v>3650123.1256599999</v>
      </c>
      <c r="AW377" s="2">
        <f t="shared" si="137"/>
        <v>8902.7393308780483</v>
      </c>
      <c r="BC377" s="21">
        <f t="shared" si="138"/>
        <v>521446.16080857144</v>
      </c>
      <c r="BD377" s="21">
        <f t="shared" si="139"/>
        <v>1271.8199044111498</v>
      </c>
      <c r="BE377" s="21">
        <f t="shared" si="141"/>
        <v>5267.1329374603183</v>
      </c>
      <c r="BF377" s="22">
        <f t="shared" si="142"/>
        <v>12.846665701122726</v>
      </c>
    </row>
    <row r="378" spans="1:58" s="7" customFormat="1" ht="12.75" customHeight="1" x14ac:dyDescent="0.35">
      <c r="A378" s="18">
        <v>376</v>
      </c>
      <c r="B378" s="16" t="s">
        <v>528</v>
      </c>
      <c r="C378" s="16" t="s">
        <v>812</v>
      </c>
      <c r="D378" s="16" t="s">
        <v>530</v>
      </c>
      <c r="E378" s="16" t="s">
        <v>531</v>
      </c>
      <c r="F378" s="18" t="s">
        <v>655</v>
      </c>
      <c r="G378" s="16" t="s">
        <v>1085</v>
      </c>
      <c r="H378" s="25" t="s">
        <v>1099</v>
      </c>
      <c r="I378" s="25" t="s">
        <v>1100</v>
      </c>
      <c r="J378" s="18" t="s">
        <v>23</v>
      </c>
      <c r="K378" s="16" t="s">
        <v>817</v>
      </c>
      <c r="L378" s="16" t="s">
        <v>812</v>
      </c>
      <c r="M378" s="16" t="s">
        <v>964</v>
      </c>
      <c r="N378" s="16">
        <v>4610047667</v>
      </c>
      <c r="O378" s="16">
        <v>4900049383</v>
      </c>
      <c r="P378" s="26">
        <v>7</v>
      </c>
      <c r="Q378" s="2">
        <f t="shared" si="140"/>
        <v>5131270.0828900002</v>
      </c>
      <c r="R378" s="3">
        <v>733038.58327000006</v>
      </c>
      <c r="S378" s="2">
        <v>3590.3</v>
      </c>
      <c r="T378" s="2">
        <v>5983.83</v>
      </c>
      <c r="U378" s="1">
        <v>2289.5</v>
      </c>
      <c r="V378" s="1">
        <v>2410</v>
      </c>
      <c r="W378" s="16">
        <v>8643.33</v>
      </c>
      <c r="X378" s="16">
        <v>0</v>
      </c>
      <c r="Y378" s="16">
        <v>0</v>
      </c>
      <c r="Z378" s="16">
        <v>0</v>
      </c>
      <c r="AA378" s="16">
        <v>0</v>
      </c>
      <c r="AB378" s="16">
        <v>0</v>
      </c>
      <c r="AC378" s="26">
        <v>7</v>
      </c>
      <c r="AD378" s="2">
        <f t="shared" si="121"/>
        <v>0</v>
      </c>
      <c r="AE378" s="16">
        <f t="shared" si="122"/>
        <v>0</v>
      </c>
      <c r="AF378" s="27">
        <f t="shared" si="123"/>
        <v>0</v>
      </c>
      <c r="AG378" s="27">
        <f t="shared" si="124"/>
        <v>0</v>
      </c>
      <c r="AH378" s="28">
        <f t="shared" si="125"/>
        <v>0</v>
      </c>
      <c r="AI378" s="16">
        <f t="shared" si="126"/>
        <v>0</v>
      </c>
      <c r="AJ378" s="16">
        <f t="shared" si="127"/>
        <v>0</v>
      </c>
      <c r="AK378" s="16">
        <f t="shared" si="128"/>
        <v>0</v>
      </c>
      <c r="AL378" s="16">
        <f t="shared" si="129"/>
        <v>0</v>
      </c>
      <c r="AM378" s="16">
        <f t="shared" si="130"/>
        <v>0</v>
      </c>
      <c r="AN378" s="6">
        <f t="shared" si="131"/>
        <v>0</v>
      </c>
      <c r="AO378" s="2">
        <f t="shared" si="132"/>
        <v>5131270.0828900002</v>
      </c>
      <c r="AP378" s="12">
        <f t="shared" si="133"/>
        <v>3.251955252990732E-3</v>
      </c>
      <c r="AQ378" s="2">
        <f t="shared" si="134"/>
        <v>153938.10248669999</v>
      </c>
      <c r="AR378" s="30">
        <v>0</v>
      </c>
      <c r="AS378" s="30">
        <v>0</v>
      </c>
      <c r="AT378" s="12">
        <v>3.0000000000000001E-3</v>
      </c>
      <c r="AU378" s="2">
        <f t="shared" si="135"/>
        <v>142011.27369</v>
      </c>
      <c r="AV378" s="2">
        <f t="shared" si="136"/>
        <v>5273281.3565800004</v>
      </c>
      <c r="AW378" s="2">
        <f t="shared" si="137"/>
        <v>12861.661845317074</v>
      </c>
      <c r="BC378" s="21">
        <f t="shared" si="138"/>
        <v>753325.90808285715</v>
      </c>
      <c r="BD378" s="21">
        <f t="shared" si="139"/>
        <v>1837.380263616725</v>
      </c>
      <c r="BE378" s="21">
        <f t="shared" si="141"/>
        <v>7609.352606897547</v>
      </c>
      <c r="BF378" s="22">
        <f t="shared" si="142"/>
        <v>18.559396602189143</v>
      </c>
    </row>
    <row r="379" spans="1:58" s="7" customFormat="1" x14ac:dyDescent="0.35">
      <c r="A379" s="18">
        <v>377</v>
      </c>
      <c r="B379" s="16" t="s">
        <v>528</v>
      </c>
      <c r="C379" s="16" t="s">
        <v>812</v>
      </c>
      <c r="D379" s="16" t="s">
        <v>530</v>
      </c>
      <c r="E379" s="16" t="s">
        <v>531</v>
      </c>
      <c r="F379" s="18" t="s">
        <v>655</v>
      </c>
      <c r="G379" s="16" t="s">
        <v>1085</v>
      </c>
      <c r="H379" s="25" t="s">
        <v>1101</v>
      </c>
      <c r="I379" s="25" t="s">
        <v>62</v>
      </c>
      <c r="J379" s="18" t="s">
        <v>24</v>
      </c>
      <c r="K379" s="16" t="s">
        <v>817</v>
      </c>
      <c r="L379" s="16" t="s">
        <v>812</v>
      </c>
      <c r="M379" s="16" t="s">
        <v>964</v>
      </c>
      <c r="N379" s="16">
        <v>4610047667</v>
      </c>
      <c r="O379" s="16">
        <v>4900049383</v>
      </c>
      <c r="P379" s="26">
        <v>7</v>
      </c>
      <c r="Q379" s="2">
        <f t="shared" si="140"/>
        <v>5131270.0828900002</v>
      </c>
      <c r="R379" s="3">
        <v>733038.58327000006</v>
      </c>
      <c r="S379" s="2">
        <v>3590.3</v>
      </c>
      <c r="T379" s="2">
        <v>5983.83</v>
      </c>
      <c r="U379" s="1">
        <v>2289.5</v>
      </c>
      <c r="V379" s="1">
        <v>2410</v>
      </c>
      <c r="W379" s="16">
        <v>8643.33</v>
      </c>
      <c r="X379" s="16">
        <v>0</v>
      </c>
      <c r="Y379" s="16">
        <v>0</v>
      </c>
      <c r="Z379" s="16">
        <v>0</v>
      </c>
      <c r="AA379" s="16">
        <v>0</v>
      </c>
      <c r="AB379" s="16">
        <v>0</v>
      </c>
      <c r="AC379" s="26">
        <v>7</v>
      </c>
      <c r="AD379" s="2">
        <f t="shared" si="121"/>
        <v>0</v>
      </c>
      <c r="AE379" s="16">
        <f t="shared" si="122"/>
        <v>0</v>
      </c>
      <c r="AF379" s="27">
        <f t="shared" si="123"/>
        <v>0</v>
      </c>
      <c r="AG379" s="27">
        <f t="shared" si="124"/>
        <v>0</v>
      </c>
      <c r="AH379" s="28">
        <f t="shared" si="125"/>
        <v>0</v>
      </c>
      <c r="AI379" s="16">
        <f t="shared" si="126"/>
        <v>0</v>
      </c>
      <c r="AJ379" s="16">
        <f t="shared" si="127"/>
        <v>0</v>
      </c>
      <c r="AK379" s="16">
        <f t="shared" si="128"/>
        <v>0</v>
      </c>
      <c r="AL379" s="16">
        <f t="shared" si="129"/>
        <v>0</v>
      </c>
      <c r="AM379" s="16">
        <f t="shared" si="130"/>
        <v>0</v>
      </c>
      <c r="AN379" s="6">
        <f t="shared" si="131"/>
        <v>0</v>
      </c>
      <c r="AO379" s="2">
        <f t="shared" si="132"/>
        <v>5131270.0828900002</v>
      </c>
      <c r="AP379" s="12">
        <f t="shared" si="133"/>
        <v>3.251955252990732E-3</v>
      </c>
      <c r="AQ379" s="2">
        <f t="shared" si="134"/>
        <v>153938.10248669999</v>
      </c>
      <c r="AR379" s="30">
        <v>0</v>
      </c>
      <c r="AS379" s="30">
        <v>0</v>
      </c>
      <c r="AT379" s="12">
        <v>3.0000000000000001E-3</v>
      </c>
      <c r="AU379" s="2">
        <f t="shared" si="135"/>
        <v>142011.27369</v>
      </c>
      <c r="AV379" s="2">
        <f t="shared" si="136"/>
        <v>5273281.3565800004</v>
      </c>
      <c r="AW379" s="2">
        <f t="shared" si="137"/>
        <v>12861.661845317074</v>
      </c>
      <c r="BC379" s="21">
        <f t="shared" si="138"/>
        <v>753325.90808285715</v>
      </c>
      <c r="BD379" s="21">
        <f t="shared" si="139"/>
        <v>1837.380263616725</v>
      </c>
      <c r="BE379" s="21">
        <f t="shared" si="141"/>
        <v>7609.352606897547</v>
      </c>
      <c r="BF379" s="22">
        <f t="shared" si="142"/>
        <v>18.559396602189143</v>
      </c>
    </row>
    <row r="380" spans="1:58" s="7" customFormat="1" x14ac:dyDescent="0.35">
      <c r="A380" s="18">
        <v>378</v>
      </c>
      <c r="B380" s="16" t="s">
        <v>528</v>
      </c>
      <c r="C380" s="16" t="s">
        <v>654</v>
      </c>
      <c r="D380" s="49" t="s">
        <v>530</v>
      </c>
      <c r="E380" s="49" t="s">
        <v>1759</v>
      </c>
      <c r="F380" s="50" t="s">
        <v>655</v>
      </c>
      <c r="G380" s="49" t="s">
        <v>656</v>
      </c>
      <c r="H380" s="25" t="s">
        <v>734</v>
      </c>
      <c r="I380" s="25" t="s">
        <v>1102</v>
      </c>
      <c r="J380" s="50" t="s">
        <v>24</v>
      </c>
      <c r="K380" s="16" t="s">
        <v>98</v>
      </c>
      <c r="L380" s="49" t="s">
        <v>659</v>
      </c>
      <c r="M380" s="16" t="s">
        <v>235</v>
      </c>
      <c r="N380" s="16">
        <v>4610047671</v>
      </c>
      <c r="O380" s="7">
        <v>4900049372</v>
      </c>
      <c r="P380" s="26">
        <v>7</v>
      </c>
      <c r="Q380" s="2">
        <f t="shared" si="140"/>
        <v>3555742.9432000001</v>
      </c>
      <c r="R380" s="3">
        <v>507963.27760000003</v>
      </c>
      <c r="S380" s="2">
        <v>3590.3</v>
      </c>
      <c r="T380" s="2">
        <v>5983.83</v>
      </c>
      <c r="U380" s="1">
        <v>2289.5</v>
      </c>
      <c r="V380" s="1">
        <v>2410</v>
      </c>
      <c r="W380" s="16">
        <v>8643.33</v>
      </c>
      <c r="X380" s="16">
        <v>0</v>
      </c>
      <c r="Y380" s="16">
        <v>0</v>
      </c>
      <c r="Z380" s="16">
        <v>18</v>
      </c>
      <c r="AA380" s="16">
        <v>18</v>
      </c>
      <c r="AB380" s="16">
        <v>0</v>
      </c>
      <c r="AC380" s="26">
        <v>7</v>
      </c>
      <c r="AD380" s="2">
        <f t="shared" si="121"/>
        <v>0</v>
      </c>
      <c r="AE380" s="16">
        <f t="shared" si="122"/>
        <v>753962.58000000007</v>
      </c>
      <c r="AF380" s="27">
        <f t="shared" si="123"/>
        <v>0</v>
      </c>
      <c r="AG380" s="27">
        <f t="shared" si="124"/>
        <v>303660</v>
      </c>
      <c r="AH380" s="28">
        <f t="shared" si="125"/>
        <v>0</v>
      </c>
      <c r="AI380" s="16">
        <f t="shared" si="126"/>
        <v>0</v>
      </c>
      <c r="AJ380" s="16">
        <f t="shared" si="127"/>
        <v>126</v>
      </c>
      <c r="AK380" s="16">
        <f t="shared" si="128"/>
        <v>0</v>
      </c>
      <c r="AL380" s="16">
        <f t="shared" si="129"/>
        <v>126</v>
      </c>
      <c r="AM380" s="16">
        <f t="shared" si="130"/>
        <v>0</v>
      </c>
      <c r="AN380" s="6">
        <f t="shared" si="131"/>
        <v>1057622.58</v>
      </c>
      <c r="AO380" s="2">
        <f t="shared" si="132"/>
        <v>4613365.5231999997</v>
      </c>
      <c r="AP380" s="12">
        <f t="shared" si="133"/>
        <v>2.9237319425382872E-3</v>
      </c>
      <c r="AQ380" s="2">
        <f t="shared" si="134"/>
        <v>138400.965696</v>
      </c>
      <c r="AR380" s="30">
        <f t="shared" ref="AR380:AR382" si="144">$BA$2</f>
        <v>100000</v>
      </c>
      <c r="AS380" s="30">
        <v>0</v>
      </c>
      <c r="AT380" s="12">
        <v>3.0000000000000001E-3</v>
      </c>
      <c r="AU380" s="2">
        <f t="shared" si="135"/>
        <v>142011.27369</v>
      </c>
      <c r="AV380" s="2">
        <f t="shared" si="136"/>
        <v>4855376.7968899999</v>
      </c>
      <c r="AW380" s="2">
        <f t="shared" si="137"/>
        <v>11842.382431439024</v>
      </c>
      <c r="BC380" s="21">
        <f t="shared" si="138"/>
        <v>693625.25669857138</v>
      </c>
      <c r="BD380" s="21">
        <f t="shared" si="139"/>
        <v>1691.7689187770034</v>
      </c>
      <c r="BE380" s="21">
        <f t="shared" si="141"/>
        <v>7006.315724227994</v>
      </c>
      <c r="BF380" s="22">
        <f t="shared" si="142"/>
        <v>17.088574937141448</v>
      </c>
    </row>
    <row r="381" spans="1:58" s="7" customFormat="1" x14ac:dyDescent="0.35">
      <c r="A381" s="18">
        <v>379</v>
      </c>
      <c r="B381" s="16" t="s">
        <v>528</v>
      </c>
      <c r="C381" s="16" t="s">
        <v>821</v>
      </c>
      <c r="D381" s="49" t="s">
        <v>530</v>
      </c>
      <c r="E381" s="49" t="s">
        <v>1759</v>
      </c>
      <c r="F381" s="50" t="s">
        <v>822</v>
      </c>
      <c r="G381" s="49" t="s">
        <v>833</v>
      </c>
      <c r="H381" s="25" t="s">
        <v>937</v>
      </c>
      <c r="I381" s="25" t="s">
        <v>1103</v>
      </c>
      <c r="J381" s="50" t="s">
        <v>24</v>
      </c>
      <c r="K381" s="49" t="s">
        <v>16</v>
      </c>
      <c r="L381" s="49" t="s">
        <v>825</v>
      </c>
      <c r="M381" s="49" t="s">
        <v>113</v>
      </c>
      <c r="N381" s="34">
        <v>4610047717</v>
      </c>
      <c r="O381" s="16">
        <v>4900049374</v>
      </c>
      <c r="P381" s="26">
        <v>7</v>
      </c>
      <c r="Q381" s="2">
        <f t="shared" si="140"/>
        <v>3555504.9432000001</v>
      </c>
      <c r="R381" s="3">
        <v>507929.27760000003</v>
      </c>
      <c r="S381" s="2">
        <v>3590.3</v>
      </c>
      <c r="T381" s="2">
        <v>5983.83</v>
      </c>
      <c r="U381" s="1">
        <v>2289.5</v>
      </c>
      <c r="V381" s="1">
        <v>2410</v>
      </c>
      <c r="W381" s="16">
        <v>8643.33</v>
      </c>
      <c r="X381" s="16">
        <v>0</v>
      </c>
      <c r="Y381" s="16">
        <v>0</v>
      </c>
      <c r="Z381" s="16">
        <v>18</v>
      </c>
      <c r="AA381" s="16">
        <v>0</v>
      </c>
      <c r="AB381" s="16">
        <v>0</v>
      </c>
      <c r="AC381" s="26">
        <v>7</v>
      </c>
      <c r="AD381" s="2">
        <f t="shared" si="121"/>
        <v>0</v>
      </c>
      <c r="AE381" s="16">
        <f t="shared" si="122"/>
        <v>753962.58000000007</v>
      </c>
      <c r="AF381" s="27">
        <f t="shared" si="123"/>
        <v>0</v>
      </c>
      <c r="AG381" s="27">
        <f t="shared" si="124"/>
        <v>0</v>
      </c>
      <c r="AH381" s="28">
        <f t="shared" si="125"/>
        <v>0</v>
      </c>
      <c r="AI381" s="16">
        <f t="shared" si="126"/>
        <v>0</v>
      </c>
      <c r="AJ381" s="16">
        <f t="shared" si="127"/>
        <v>126</v>
      </c>
      <c r="AK381" s="16">
        <f t="shared" si="128"/>
        <v>0</v>
      </c>
      <c r="AL381" s="16">
        <f t="shared" si="129"/>
        <v>0</v>
      </c>
      <c r="AM381" s="16">
        <f t="shared" si="130"/>
        <v>0</v>
      </c>
      <c r="AN381" s="6">
        <f t="shared" si="131"/>
        <v>753962.58000000007</v>
      </c>
      <c r="AO381" s="2">
        <f t="shared" si="132"/>
        <v>4309467.5231999997</v>
      </c>
      <c r="AP381" s="12">
        <f t="shared" si="133"/>
        <v>2.7311358247138328E-3</v>
      </c>
      <c r="AQ381" s="2">
        <f t="shared" si="134"/>
        <v>129284.02569599998</v>
      </c>
      <c r="AR381" s="30">
        <f t="shared" si="144"/>
        <v>100000</v>
      </c>
      <c r="AS381" s="30">
        <v>0</v>
      </c>
      <c r="AT381" s="12">
        <v>3.0000000000000001E-3</v>
      </c>
      <c r="AU381" s="2">
        <f t="shared" si="135"/>
        <v>142011.27369</v>
      </c>
      <c r="AV381" s="2">
        <f t="shared" si="136"/>
        <v>4551478.7968899999</v>
      </c>
      <c r="AW381" s="2">
        <f t="shared" si="137"/>
        <v>11101.167797292683</v>
      </c>
      <c r="BC381" s="21">
        <f t="shared" si="138"/>
        <v>650211.25669857138</v>
      </c>
      <c r="BD381" s="21">
        <f t="shared" si="139"/>
        <v>1585.8811138989547</v>
      </c>
      <c r="BE381" s="21">
        <f t="shared" si="141"/>
        <v>6567.7904717027413</v>
      </c>
      <c r="BF381" s="22">
        <f t="shared" si="142"/>
        <v>16.019001150494493</v>
      </c>
    </row>
    <row r="382" spans="1:58" s="7" customFormat="1" x14ac:dyDescent="0.35">
      <c r="A382" s="18">
        <v>380</v>
      </c>
      <c r="B382" s="16" t="s">
        <v>528</v>
      </c>
      <c r="C382" s="16" t="s">
        <v>821</v>
      </c>
      <c r="D382" s="16" t="s">
        <v>530</v>
      </c>
      <c r="E382" s="16" t="s">
        <v>1759</v>
      </c>
      <c r="F382" s="18" t="s">
        <v>822</v>
      </c>
      <c r="G382" s="16" t="s">
        <v>823</v>
      </c>
      <c r="H382" s="25" t="s">
        <v>1104</v>
      </c>
      <c r="I382" s="25" t="s">
        <v>1105</v>
      </c>
      <c r="J382" s="18" t="s">
        <v>24</v>
      </c>
      <c r="K382" s="16" t="s">
        <v>99</v>
      </c>
      <c r="L382" s="16" t="s">
        <v>825</v>
      </c>
      <c r="M382" s="16" t="s">
        <v>235</v>
      </c>
      <c r="N382" s="34">
        <v>4610047671</v>
      </c>
      <c r="O382" s="7">
        <v>4900049381</v>
      </c>
      <c r="P382" s="26">
        <v>7</v>
      </c>
      <c r="Q382" s="2">
        <f t="shared" si="140"/>
        <v>5131487.0828900002</v>
      </c>
      <c r="R382" s="3">
        <v>733069.58327000006</v>
      </c>
      <c r="S382" s="2">
        <v>3590.3</v>
      </c>
      <c r="T382" s="2">
        <v>5983.83</v>
      </c>
      <c r="U382" s="1">
        <v>2289.5</v>
      </c>
      <c r="V382" s="1">
        <v>2410</v>
      </c>
      <c r="W382" s="16">
        <v>8643.33</v>
      </c>
      <c r="X382" s="16">
        <v>0</v>
      </c>
      <c r="Y382" s="16">
        <v>18</v>
      </c>
      <c r="Z382" s="16">
        <v>18</v>
      </c>
      <c r="AA382" s="16">
        <v>0</v>
      </c>
      <c r="AB382" s="16">
        <v>0</v>
      </c>
      <c r="AC382" s="26">
        <v>7</v>
      </c>
      <c r="AD382" s="2">
        <f t="shared" si="121"/>
        <v>0</v>
      </c>
      <c r="AE382" s="16">
        <f t="shared" si="122"/>
        <v>753962.58000000007</v>
      </c>
      <c r="AF382" s="27">
        <f t="shared" si="123"/>
        <v>288477</v>
      </c>
      <c r="AG382" s="27">
        <f t="shared" si="124"/>
        <v>0</v>
      </c>
      <c r="AH382" s="28">
        <f t="shared" si="125"/>
        <v>0</v>
      </c>
      <c r="AI382" s="16">
        <f t="shared" si="126"/>
        <v>0</v>
      </c>
      <c r="AJ382" s="16">
        <f t="shared" si="127"/>
        <v>126</v>
      </c>
      <c r="AK382" s="16">
        <f t="shared" si="128"/>
        <v>126</v>
      </c>
      <c r="AL382" s="16">
        <f t="shared" si="129"/>
        <v>0</v>
      </c>
      <c r="AM382" s="16">
        <f t="shared" si="130"/>
        <v>0</v>
      </c>
      <c r="AN382" s="6">
        <f t="shared" si="131"/>
        <v>1042439.5800000001</v>
      </c>
      <c r="AO382" s="2">
        <f t="shared" si="132"/>
        <v>6173926.6628900003</v>
      </c>
      <c r="AP382" s="12">
        <f t="shared" si="133"/>
        <v>3.9127414691952547E-3</v>
      </c>
      <c r="AQ382" s="2">
        <f t="shared" si="134"/>
        <v>185217.7998867</v>
      </c>
      <c r="AR382" s="30">
        <f t="shared" si="144"/>
        <v>100000</v>
      </c>
      <c r="AS382" s="30">
        <v>0</v>
      </c>
      <c r="AT382" s="12">
        <v>4.0000000000000001E-3</v>
      </c>
      <c r="AU382" s="2">
        <f t="shared" si="135"/>
        <v>189348.36491999999</v>
      </c>
      <c r="AV382" s="2">
        <f t="shared" si="136"/>
        <v>6463275.0278099999</v>
      </c>
      <c r="AW382" s="2">
        <f t="shared" si="137"/>
        <v>15764.085433682927</v>
      </c>
      <c r="BC382" s="21">
        <f t="shared" si="138"/>
        <v>923325.00397285714</v>
      </c>
      <c r="BD382" s="21">
        <f t="shared" si="139"/>
        <v>2252.0122048118469</v>
      </c>
      <c r="BE382" s="21">
        <f t="shared" si="141"/>
        <v>9326.5151916450213</v>
      </c>
      <c r="BF382" s="22">
        <f t="shared" si="142"/>
        <v>22.747598028402496</v>
      </c>
    </row>
    <row r="383" spans="1:58" s="7" customFormat="1" x14ac:dyDescent="0.35">
      <c r="A383" s="18">
        <v>381</v>
      </c>
      <c r="B383" s="16" t="s">
        <v>528</v>
      </c>
      <c r="C383" s="16" t="s">
        <v>529</v>
      </c>
      <c r="D383" s="16" t="s">
        <v>530</v>
      </c>
      <c r="E383" s="16" t="s">
        <v>531</v>
      </c>
      <c r="F383" s="18" t="s">
        <v>532</v>
      </c>
      <c r="G383" s="31" t="s">
        <v>533</v>
      </c>
      <c r="H383" s="25" t="s">
        <v>35</v>
      </c>
      <c r="I383" s="25" t="s">
        <v>35</v>
      </c>
      <c r="J383" s="18" t="s">
        <v>23</v>
      </c>
      <c r="K383" s="16" t="s">
        <v>1077</v>
      </c>
      <c r="L383" s="16" t="s">
        <v>537</v>
      </c>
      <c r="M383" s="16" t="s">
        <v>113</v>
      </c>
      <c r="N383" s="34">
        <v>4610047717</v>
      </c>
      <c r="O383" s="16">
        <v>4900049369</v>
      </c>
      <c r="P383" s="26">
        <v>7</v>
      </c>
      <c r="Q383" s="2">
        <f t="shared" si="140"/>
        <v>5131571.0828900002</v>
      </c>
      <c r="R383" s="2">
        <v>733081.58327000006</v>
      </c>
      <c r="S383" s="2">
        <v>3590.3</v>
      </c>
      <c r="T383" s="2">
        <v>5983.83</v>
      </c>
      <c r="U383" s="1">
        <v>2289.5</v>
      </c>
      <c r="V383" s="1">
        <v>2410</v>
      </c>
      <c r="W383" s="16">
        <v>8643.33</v>
      </c>
      <c r="X383" s="16">
        <v>18</v>
      </c>
      <c r="Y383" s="16">
        <v>18</v>
      </c>
      <c r="Z383" s="16">
        <v>0</v>
      </c>
      <c r="AA383" s="16">
        <v>0</v>
      </c>
      <c r="AB383" s="16">
        <v>0</v>
      </c>
      <c r="AC383" s="26">
        <v>7</v>
      </c>
      <c r="AD383" s="2">
        <f t="shared" si="121"/>
        <v>452377.8</v>
      </c>
      <c r="AE383" s="16">
        <f t="shared" si="122"/>
        <v>0</v>
      </c>
      <c r="AF383" s="27">
        <f t="shared" si="123"/>
        <v>288477</v>
      </c>
      <c r="AG383" s="27">
        <f t="shared" si="124"/>
        <v>0</v>
      </c>
      <c r="AH383" s="28">
        <f t="shared" si="125"/>
        <v>0</v>
      </c>
      <c r="AI383" s="16">
        <f t="shared" si="126"/>
        <v>126</v>
      </c>
      <c r="AJ383" s="16">
        <f t="shared" si="127"/>
        <v>0</v>
      </c>
      <c r="AK383" s="16">
        <f t="shared" si="128"/>
        <v>126</v>
      </c>
      <c r="AL383" s="16">
        <f t="shared" si="129"/>
        <v>0</v>
      </c>
      <c r="AM383" s="16">
        <f t="shared" si="130"/>
        <v>0</v>
      </c>
      <c r="AN383" s="6">
        <f t="shared" si="131"/>
        <v>740854.8</v>
      </c>
      <c r="AO383" s="2">
        <f t="shared" si="132"/>
        <v>5872425.88289</v>
      </c>
      <c r="AP383" s="12">
        <f t="shared" si="133"/>
        <v>3.7216645955434218E-3</v>
      </c>
      <c r="AQ383" s="2">
        <f t="shared" si="134"/>
        <v>176172.77648669999</v>
      </c>
      <c r="AR383" s="30">
        <v>0</v>
      </c>
      <c r="AS383" s="30">
        <v>0</v>
      </c>
      <c r="AT383" s="12">
        <v>4.0000000000000001E-3</v>
      </c>
      <c r="AU383" s="2">
        <f t="shared" si="135"/>
        <v>189348.36491999999</v>
      </c>
      <c r="AV383" s="2">
        <f t="shared" si="136"/>
        <v>6061774.2478099996</v>
      </c>
      <c r="AW383" s="2">
        <f t="shared" si="137"/>
        <v>14784.815238560976</v>
      </c>
      <c r="BC383" s="21">
        <f t="shared" si="138"/>
        <v>865967.74968714279</v>
      </c>
      <c r="BD383" s="21">
        <f t="shared" si="139"/>
        <v>2112.1164626515679</v>
      </c>
      <c r="BE383" s="21">
        <f t="shared" si="141"/>
        <v>8747.1489867388154</v>
      </c>
      <c r="BF383" s="22">
        <f t="shared" si="142"/>
        <v>21.334509723753211</v>
      </c>
    </row>
    <row r="384" spans="1:58" s="7" customFormat="1" x14ac:dyDescent="0.35">
      <c r="A384" s="18">
        <v>382</v>
      </c>
      <c r="B384" s="16" t="s">
        <v>528</v>
      </c>
      <c r="C384" s="16" t="s">
        <v>821</v>
      </c>
      <c r="D384" s="16" t="s">
        <v>530</v>
      </c>
      <c r="E384" s="16" t="s">
        <v>1759</v>
      </c>
      <c r="F384" s="18" t="s">
        <v>822</v>
      </c>
      <c r="G384" s="16" t="s">
        <v>833</v>
      </c>
      <c r="H384" s="25" t="s">
        <v>1106</v>
      </c>
      <c r="I384" s="25" t="s">
        <v>1107</v>
      </c>
      <c r="J384" s="18" t="s">
        <v>24</v>
      </c>
      <c r="K384" s="16" t="s">
        <v>708</v>
      </c>
      <c r="L384" s="16" t="s">
        <v>825</v>
      </c>
      <c r="M384" s="16" t="s">
        <v>113</v>
      </c>
      <c r="N384" s="34">
        <v>4610047717</v>
      </c>
      <c r="O384" s="16">
        <v>4900049374</v>
      </c>
      <c r="P384" s="26">
        <v>7</v>
      </c>
      <c r="Q384" s="2">
        <f t="shared" si="140"/>
        <v>3555518.9432000001</v>
      </c>
      <c r="R384" s="3">
        <v>507931.27760000003</v>
      </c>
      <c r="S384" s="2">
        <v>3590.3</v>
      </c>
      <c r="T384" s="2">
        <v>5983.83</v>
      </c>
      <c r="U384" s="1">
        <v>2289.5</v>
      </c>
      <c r="V384" s="1">
        <v>2410</v>
      </c>
      <c r="W384" s="16">
        <v>8643.33</v>
      </c>
      <c r="X384" s="16">
        <v>0</v>
      </c>
      <c r="Y384" s="16">
        <v>0</v>
      </c>
      <c r="Z384" s="16">
        <v>18</v>
      </c>
      <c r="AA384" s="16">
        <v>18</v>
      </c>
      <c r="AB384" s="16">
        <v>0</v>
      </c>
      <c r="AC384" s="26">
        <v>7</v>
      </c>
      <c r="AD384" s="2">
        <f t="shared" si="121"/>
        <v>0</v>
      </c>
      <c r="AE384" s="16">
        <f t="shared" si="122"/>
        <v>753962.58000000007</v>
      </c>
      <c r="AF384" s="27">
        <f t="shared" si="123"/>
        <v>0</v>
      </c>
      <c r="AG384" s="27">
        <f t="shared" si="124"/>
        <v>303660</v>
      </c>
      <c r="AH384" s="28">
        <f t="shared" si="125"/>
        <v>0</v>
      </c>
      <c r="AI384" s="16">
        <f t="shared" si="126"/>
        <v>0</v>
      </c>
      <c r="AJ384" s="16">
        <f t="shared" si="127"/>
        <v>126</v>
      </c>
      <c r="AK384" s="16">
        <f t="shared" si="128"/>
        <v>0</v>
      </c>
      <c r="AL384" s="16">
        <f t="shared" si="129"/>
        <v>126</v>
      </c>
      <c r="AM384" s="16">
        <f t="shared" si="130"/>
        <v>0</v>
      </c>
      <c r="AN384" s="6">
        <f t="shared" si="131"/>
        <v>1057622.58</v>
      </c>
      <c r="AO384" s="2">
        <f t="shared" si="132"/>
        <v>4613141.5231999997</v>
      </c>
      <c r="AP384" s="12">
        <f t="shared" si="133"/>
        <v>2.92358998197786E-3</v>
      </c>
      <c r="AQ384" s="2">
        <f t="shared" si="134"/>
        <v>138394.245696</v>
      </c>
      <c r="AR384" s="30">
        <f t="shared" ref="AR384:AR387" si="145">$BA$2</f>
        <v>100000</v>
      </c>
      <c r="AS384" s="30">
        <v>0</v>
      </c>
      <c r="AT384" s="12">
        <v>3.0000000000000001E-3</v>
      </c>
      <c r="AU384" s="2">
        <f t="shared" si="135"/>
        <v>142011.27369</v>
      </c>
      <c r="AV384" s="2">
        <f t="shared" si="136"/>
        <v>4855152.7968899999</v>
      </c>
      <c r="AW384" s="2">
        <f t="shared" si="137"/>
        <v>11841.83608997561</v>
      </c>
      <c r="BC384" s="21">
        <f t="shared" si="138"/>
        <v>693593.25669857138</v>
      </c>
      <c r="BD384" s="21">
        <f t="shared" si="139"/>
        <v>1691.6908699965156</v>
      </c>
      <c r="BE384" s="21">
        <f t="shared" si="141"/>
        <v>7005.9924919047608</v>
      </c>
      <c r="BF384" s="22">
        <f t="shared" si="142"/>
        <v>17.087786565621368</v>
      </c>
    </row>
    <row r="385" spans="1:58" s="7" customFormat="1" x14ac:dyDescent="0.35">
      <c r="A385" s="18">
        <v>383</v>
      </c>
      <c r="B385" s="16" t="s">
        <v>528</v>
      </c>
      <c r="C385" s="16" t="s">
        <v>821</v>
      </c>
      <c r="D385" s="16" t="s">
        <v>530</v>
      </c>
      <c r="E385" s="16" t="s">
        <v>1759</v>
      </c>
      <c r="F385" s="18" t="s">
        <v>822</v>
      </c>
      <c r="G385" s="16" t="s">
        <v>823</v>
      </c>
      <c r="H385" s="25" t="s">
        <v>932</v>
      </c>
      <c r="I385" s="25" t="s">
        <v>865</v>
      </c>
      <c r="J385" s="18" t="s">
        <v>23</v>
      </c>
      <c r="K385" s="16" t="s">
        <v>15</v>
      </c>
      <c r="L385" s="16" t="s">
        <v>825</v>
      </c>
      <c r="M385" s="16" t="s">
        <v>113</v>
      </c>
      <c r="N385" s="34">
        <v>4610047717</v>
      </c>
      <c r="O385" s="16">
        <v>4900049374</v>
      </c>
      <c r="P385" s="26">
        <v>7</v>
      </c>
      <c r="Q385" s="2">
        <f t="shared" si="140"/>
        <v>3555490.9432000001</v>
      </c>
      <c r="R385" s="3">
        <v>507927.27760000003</v>
      </c>
      <c r="S385" s="2">
        <v>3590.3</v>
      </c>
      <c r="T385" s="2">
        <v>5983.83</v>
      </c>
      <c r="U385" s="1">
        <v>2289.5</v>
      </c>
      <c r="V385" s="1">
        <v>2410</v>
      </c>
      <c r="W385" s="16">
        <v>8643.33</v>
      </c>
      <c r="X385" s="16">
        <v>0</v>
      </c>
      <c r="Y385" s="16">
        <v>0</v>
      </c>
      <c r="Z385" s="16">
        <v>18</v>
      </c>
      <c r="AA385" s="16">
        <v>18</v>
      </c>
      <c r="AB385" s="16">
        <v>0</v>
      </c>
      <c r="AC385" s="26">
        <v>7</v>
      </c>
      <c r="AD385" s="2">
        <f t="shared" si="121"/>
        <v>0</v>
      </c>
      <c r="AE385" s="16">
        <f t="shared" si="122"/>
        <v>753962.58000000007</v>
      </c>
      <c r="AF385" s="27">
        <f t="shared" si="123"/>
        <v>0</v>
      </c>
      <c r="AG385" s="27">
        <f t="shared" si="124"/>
        <v>303660</v>
      </c>
      <c r="AH385" s="28">
        <f t="shared" si="125"/>
        <v>0</v>
      </c>
      <c r="AI385" s="16">
        <f t="shared" si="126"/>
        <v>0</v>
      </c>
      <c r="AJ385" s="16">
        <f t="shared" si="127"/>
        <v>126</v>
      </c>
      <c r="AK385" s="16">
        <f t="shared" si="128"/>
        <v>0</v>
      </c>
      <c r="AL385" s="16">
        <f t="shared" si="129"/>
        <v>126</v>
      </c>
      <c r="AM385" s="16">
        <f t="shared" si="130"/>
        <v>0</v>
      </c>
      <c r="AN385" s="6">
        <f t="shared" si="131"/>
        <v>1057622.58</v>
      </c>
      <c r="AO385" s="2">
        <f t="shared" si="132"/>
        <v>4613113.5231999997</v>
      </c>
      <c r="AP385" s="12">
        <f t="shared" si="133"/>
        <v>2.923572236907806E-3</v>
      </c>
      <c r="AQ385" s="2">
        <f t="shared" si="134"/>
        <v>138393.40569599997</v>
      </c>
      <c r="AR385" s="30">
        <f t="shared" si="145"/>
        <v>100000</v>
      </c>
      <c r="AS385" s="30">
        <v>0</v>
      </c>
      <c r="AT385" s="12">
        <v>3.0000000000000001E-3</v>
      </c>
      <c r="AU385" s="2">
        <f t="shared" si="135"/>
        <v>142011.27369</v>
      </c>
      <c r="AV385" s="2">
        <f t="shared" si="136"/>
        <v>4855124.7968899999</v>
      </c>
      <c r="AW385" s="2">
        <f t="shared" si="137"/>
        <v>11841.767797292683</v>
      </c>
      <c r="BC385" s="21">
        <f t="shared" si="138"/>
        <v>693589.25669857138</v>
      </c>
      <c r="BD385" s="21">
        <f t="shared" si="139"/>
        <v>1691.6811138989547</v>
      </c>
      <c r="BE385" s="21">
        <f t="shared" si="141"/>
        <v>7005.9520878643571</v>
      </c>
      <c r="BF385" s="22">
        <f t="shared" si="142"/>
        <v>17.08768801918136</v>
      </c>
    </row>
    <row r="386" spans="1:58" s="7" customFormat="1" x14ac:dyDescent="0.35">
      <c r="A386" s="18">
        <v>384</v>
      </c>
      <c r="B386" s="16" t="s">
        <v>528</v>
      </c>
      <c r="C386" s="16" t="s">
        <v>821</v>
      </c>
      <c r="D386" s="16" t="s">
        <v>530</v>
      </c>
      <c r="E386" s="16" t="s">
        <v>1759</v>
      </c>
      <c r="F386" s="18" t="s">
        <v>655</v>
      </c>
      <c r="G386" s="16" t="s">
        <v>656</v>
      </c>
      <c r="H386" s="25" t="s">
        <v>35</v>
      </c>
      <c r="I386" s="25" t="s">
        <v>35</v>
      </c>
      <c r="J386" s="18"/>
      <c r="K386" s="16" t="s">
        <v>1077</v>
      </c>
      <c r="L386" s="16" t="s">
        <v>825</v>
      </c>
      <c r="M386" s="16" t="s">
        <v>235</v>
      </c>
      <c r="N386" s="34">
        <v>4610047671</v>
      </c>
      <c r="O386" s="7">
        <v>4900049372</v>
      </c>
      <c r="P386" s="26">
        <v>7</v>
      </c>
      <c r="Q386" s="2">
        <f t="shared" si="140"/>
        <v>5131571.0828900002</v>
      </c>
      <c r="R386" s="2">
        <v>733081.58327000006</v>
      </c>
      <c r="S386" s="2">
        <v>3590.3</v>
      </c>
      <c r="T386" s="2">
        <v>5983.83</v>
      </c>
      <c r="U386" s="1">
        <v>2289.5</v>
      </c>
      <c r="V386" s="1">
        <v>2410</v>
      </c>
      <c r="W386" s="16">
        <v>8643.33</v>
      </c>
      <c r="X386" s="16">
        <v>0</v>
      </c>
      <c r="Y386" s="16">
        <v>18</v>
      </c>
      <c r="Z386" s="16">
        <v>18</v>
      </c>
      <c r="AA386" s="16">
        <v>0</v>
      </c>
      <c r="AB386" s="16">
        <v>0</v>
      </c>
      <c r="AC386" s="26">
        <v>7</v>
      </c>
      <c r="AD386" s="2">
        <f t="shared" si="121"/>
        <v>0</v>
      </c>
      <c r="AE386" s="16">
        <f t="shared" si="122"/>
        <v>753962.58000000007</v>
      </c>
      <c r="AF386" s="27">
        <f t="shared" si="123"/>
        <v>288477</v>
      </c>
      <c r="AG386" s="27">
        <f t="shared" si="124"/>
        <v>0</v>
      </c>
      <c r="AH386" s="27">
        <f t="shared" si="125"/>
        <v>0</v>
      </c>
      <c r="AI386" s="16">
        <f t="shared" si="126"/>
        <v>0</v>
      </c>
      <c r="AJ386" s="16">
        <f t="shared" si="127"/>
        <v>126</v>
      </c>
      <c r="AK386" s="16">
        <f t="shared" si="128"/>
        <v>126</v>
      </c>
      <c r="AL386" s="16">
        <f t="shared" si="129"/>
        <v>0</v>
      </c>
      <c r="AM386" s="16">
        <f t="shared" si="130"/>
        <v>0</v>
      </c>
      <c r="AN386" s="6">
        <f t="shared" si="131"/>
        <v>1042439.5800000001</v>
      </c>
      <c r="AO386" s="2">
        <f t="shared" si="132"/>
        <v>6174010.6628900003</v>
      </c>
      <c r="AP386" s="12">
        <f t="shared" si="133"/>
        <v>3.9127947044054149E-3</v>
      </c>
      <c r="AQ386" s="2">
        <f t="shared" si="134"/>
        <v>185220.31988669999</v>
      </c>
      <c r="AR386" s="30">
        <f t="shared" si="145"/>
        <v>100000</v>
      </c>
      <c r="AS386" s="30">
        <v>0</v>
      </c>
      <c r="AT386" s="12">
        <v>4.0000000000000001E-3</v>
      </c>
      <c r="AU386" s="2">
        <f t="shared" si="135"/>
        <v>189348.36491999999</v>
      </c>
      <c r="AV386" s="2">
        <f t="shared" si="136"/>
        <v>6463359.0278099999</v>
      </c>
      <c r="AW386" s="2">
        <f t="shared" si="137"/>
        <v>15764.290311731707</v>
      </c>
      <c r="BC386" s="21">
        <f t="shared" si="138"/>
        <v>923337.00397285714</v>
      </c>
      <c r="BD386" s="21">
        <f t="shared" si="139"/>
        <v>2252.0414731045298</v>
      </c>
      <c r="BE386" s="21">
        <f t="shared" si="141"/>
        <v>9326.6364037662352</v>
      </c>
      <c r="BF386" s="22">
        <f t="shared" si="142"/>
        <v>22.747893667722526</v>
      </c>
    </row>
    <row r="387" spans="1:58" s="7" customFormat="1" x14ac:dyDescent="0.35">
      <c r="A387" s="18">
        <v>385</v>
      </c>
      <c r="B387" s="16" t="s">
        <v>528</v>
      </c>
      <c r="C387" s="16" t="s">
        <v>821</v>
      </c>
      <c r="D387" s="16" t="s">
        <v>530</v>
      </c>
      <c r="E387" s="16" t="s">
        <v>1759</v>
      </c>
      <c r="F387" s="18" t="s">
        <v>655</v>
      </c>
      <c r="G387" s="16" t="s">
        <v>656</v>
      </c>
      <c r="H387" s="25" t="s">
        <v>35</v>
      </c>
      <c r="I387" s="25" t="s">
        <v>35</v>
      </c>
      <c r="J387" s="18"/>
      <c r="K387" s="16" t="s">
        <v>1127</v>
      </c>
      <c r="L387" s="16" t="s">
        <v>825</v>
      </c>
      <c r="M387" s="16" t="s">
        <v>235</v>
      </c>
      <c r="N387" s="34">
        <v>4610047671</v>
      </c>
      <c r="O387" s="7">
        <v>4900049372</v>
      </c>
      <c r="P387" s="26">
        <v>7</v>
      </c>
      <c r="Q387" s="2">
        <f t="shared" si="140"/>
        <v>3555840.9432000001</v>
      </c>
      <c r="R387" s="2">
        <v>507977.27760000003</v>
      </c>
      <c r="S387" s="2">
        <v>3590.3</v>
      </c>
      <c r="T387" s="2">
        <v>5983.83</v>
      </c>
      <c r="U387" s="1">
        <v>2289.5</v>
      </c>
      <c r="V387" s="1">
        <v>2410</v>
      </c>
      <c r="W387" s="16">
        <v>8643.33</v>
      </c>
      <c r="X387" s="16">
        <v>0</v>
      </c>
      <c r="Y387" s="16">
        <v>0</v>
      </c>
      <c r="Z387" s="16">
        <v>18</v>
      </c>
      <c r="AA387" s="16">
        <v>0</v>
      </c>
      <c r="AB387" s="16">
        <v>0</v>
      </c>
      <c r="AC387" s="26">
        <v>7</v>
      </c>
      <c r="AD387" s="2">
        <f t="shared" ref="AD387" si="146">S387*X387*AC387</f>
        <v>0</v>
      </c>
      <c r="AE387" s="16">
        <f t="shared" ref="AE387" si="147">T387*Z387*AC387</f>
        <v>753962.58000000007</v>
      </c>
      <c r="AF387" s="27">
        <f t="shared" ref="AF387" si="148">U387*Y387*AC387</f>
        <v>0</v>
      </c>
      <c r="AG387" s="27">
        <f t="shared" ref="AG387" si="149">V387*AA387*AC387</f>
        <v>0</v>
      </c>
      <c r="AH387" s="27">
        <f t="shared" ref="AH387" si="150">W387*AB387*AC387</f>
        <v>0</v>
      </c>
      <c r="AI387" s="16">
        <f t="shared" ref="AI387" si="151">X387*AC387</f>
        <v>0</v>
      </c>
      <c r="AJ387" s="16">
        <f t="shared" ref="AJ387" si="152">Z387*AC387</f>
        <v>126</v>
      </c>
      <c r="AK387" s="16">
        <f t="shared" ref="AK387" si="153">Y387*AC387</f>
        <v>0</v>
      </c>
      <c r="AL387" s="16">
        <f t="shared" ref="AL387" si="154">AA387*AC387</f>
        <v>0</v>
      </c>
      <c r="AM387" s="16">
        <f t="shared" ref="AM387" si="155">AB387*AC387</f>
        <v>0</v>
      </c>
      <c r="AN387" s="6">
        <f t="shared" ref="AN387" si="156">AD387+AE387+AF387+AG387+AH387</f>
        <v>753962.58000000007</v>
      </c>
      <c r="AO387" s="2">
        <f t="shared" ref="AO387" si="157">Q387+AN387</f>
        <v>4309803.5231999997</v>
      </c>
      <c r="AP387" s="12">
        <f t="shared" ref="AP387" si="158">(AO387*$AY$2)/$AZ$2</f>
        <v>2.7313487655544733E-3</v>
      </c>
      <c r="AQ387" s="2">
        <f t="shared" ref="AQ387" si="159">AO387*$AY$2</f>
        <v>129294.10569599998</v>
      </c>
      <c r="AR387" s="30">
        <f t="shared" si="145"/>
        <v>100000</v>
      </c>
      <c r="AS387" s="30">
        <v>0</v>
      </c>
      <c r="AT387" s="12">
        <v>4.0000000000000001E-3</v>
      </c>
      <c r="AU387" s="2">
        <f t="shared" ref="AU387" si="160">AT387*$AZ$2</f>
        <v>189348.36491999999</v>
      </c>
      <c r="AV387" s="2">
        <f t="shared" ref="AV387" si="161">AO387+AR387+AS387+AU387</f>
        <v>4599151.8881199993</v>
      </c>
      <c r="AW387" s="2">
        <f t="shared" ref="AW387" si="162">AV387/$AX$2</f>
        <v>11217.443629560974</v>
      </c>
      <c r="BC387" s="21">
        <f t="shared" si="138"/>
        <v>657021.698302857</v>
      </c>
      <c r="BD387" s="21">
        <f t="shared" si="139"/>
        <v>1602.4919470801392</v>
      </c>
      <c r="BE387" s="21">
        <f t="shared" si="141"/>
        <v>6636.5828111399696</v>
      </c>
      <c r="BF387" s="22">
        <f t="shared" si="142"/>
        <v>16.186787344243832</v>
      </c>
    </row>
    <row r="388" spans="1:58" x14ac:dyDescent="0.35">
      <c r="AV388" s="52">
        <f>SUM(AV2:AV387)</f>
        <v>1831088069.340534</v>
      </c>
      <c r="AW388" s="52">
        <f>SUM(AW2:AW387)</f>
        <v>4466068.4618061641</v>
      </c>
      <c r="BF388" s="52">
        <f>SUM(BF2:BF387)</f>
        <v>6444.5432349295679</v>
      </c>
    </row>
    <row r="389" spans="1:58" ht="15" thickBot="1" x14ac:dyDescent="0.4"/>
    <row r="390" spans="1:58" x14ac:dyDescent="0.35">
      <c r="G390" s="53" t="s">
        <v>477</v>
      </c>
      <c r="H390" s="15">
        <f>AV388</f>
        <v>1831088069.340534</v>
      </c>
      <c r="AV390" s="13"/>
      <c r="AW390" s="13"/>
    </row>
    <row r="391" spans="1:58" ht="15" thickBot="1" x14ac:dyDescent="0.4">
      <c r="G391" s="54" t="s">
        <v>478</v>
      </c>
      <c r="H391" s="55">
        <f>AW388</f>
        <v>4466068.4618061641</v>
      </c>
      <c r="K391" s="32" t="s">
        <v>1108</v>
      </c>
      <c r="AW391" s="69"/>
    </row>
    <row r="392" spans="1:58" x14ac:dyDescent="0.35">
      <c r="AW392" s="69"/>
    </row>
    <row r="394" spans="1:58" x14ac:dyDescent="0.35">
      <c r="I394" s="32" t="s">
        <v>1109</v>
      </c>
    </row>
    <row r="401" spans="9:9" x14ac:dyDescent="0.35">
      <c r="I401" s="32" t="s">
        <v>1110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83CA6-8348-4F62-814A-3EA77C448B92}">
  <dimension ref="A1:BG308"/>
  <sheetViews>
    <sheetView topLeftCell="AV1" workbookViewId="0">
      <selection activeCell="BG1" sqref="BG1"/>
    </sheetView>
  </sheetViews>
  <sheetFormatPr defaultColWidth="9.1796875" defaultRowHeight="14.5" x14ac:dyDescent="0.35"/>
  <cols>
    <col min="1" max="1" width="4.1796875" style="32" customWidth="1"/>
    <col min="2" max="2" width="16.26953125" style="32" bestFit="1" customWidth="1"/>
    <col min="3" max="3" width="21.1796875" style="32" bestFit="1" customWidth="1"/>
    <col min="4" max="4" width="19.7265625" style="32" customWidth="1"/>
    <col min="5" max="5" width="18" style="32" bestFit="1" customWidth="1"/>
    <col min="6" max="6" width="9.1796875" style="32"/>
    <col min="7" max="7" width="25.54296875" style="51" customWidth="1"/>
    <col min="8" max="8" width="16.7265625" style="32" customWidth="1"/>
    <col min="9" max="9" width="17.81640625" style="32" customWidth="1"/>
    <col min="10" max="10" width="6.26953125" style="51" customWidth="1"/>
    <col min="11" max="11" width="25.453125" style="32" customWidth="1"/>
    <col min="12" max="12" width="23.81640625" style="32" customWidth="1"/>
    <col min="13" max="13" width="15.54296875" style="32" customWidth="1"/>
    <col min="14" max="14" width="12.1796875" style="32" customWidth="1"/>
    <col min="15" max="15" width="12.453125" style="111" customWidth="1"/>
    <col min="16" max="16" width="9.54296875" style="32" customWidth="1"/>
    <col min="17" max="17" width="14" style="32" customWidth="1"/>
    <col min="18" max="18" width="13" style="32" customWidth="1"/>
    <col min="19" max="19" width="11.81640625" style="32" customWidth="1"/>
    <col min="20" max="22" width="9.54296875" style="32" customWidth="1"/>
    <col min="23" max="23" width="10.54296875" style="32" customWidth="1"/>
    <col min="24" max="26" width="9.54296875" style="32" customWidth="1"/>
    <col min="27" max="27" width="9.453125" style="32" customWidth="1"/>
    <col min="28" max="28" width="9.453125" style="32" bestFit="1" customWidth="1"/>
    <col min="29" max="29" width="9.54296875" style="32" bestFit="1" customWidth="1"/>
    <col min="30" max="30" width="12.7265625" style="32" bestFit="1" customWidth="1"/>
    <col min="31" max="33" width="9.7265625" style="32" bestFit="1" customWidth="1"/>
    <col min="34" max="34" width="10.54296875" style="32" customWidth="1"/>
    <col min="35" max="38" width="9.7265625" style="32" bestFit="1" customWidth="1"/>
    <col min="39" max="39" width="9.54296875" style="32" bestFit="1" customWidth="1"/>
    <col min="40" max="40" width="13.26953125" style="32" bestFit="1" customWidth="1"/>
    <col min="41" max="41" width="13.453125" style="32" customWidth="1"/>
    <col min="42" max="42" width="7.26953125" style="32" customWidth="1"/>
    <col min="43" max="43" width="13.81640625" style="32" customWidth="1"/>
    <col min="44" max="44" width="12.453125" style="32" customWidth="1"/>
    <col min="45" max="45" width="11.81640625" style="32" customWidth="1"/>
    <col min="46" max="46" width="12.453125" style="32" customWidth="1"/>
    <col min="47" max="47" width="11.1796875" style="32" customWidth="1"/>
    <col min="48" max="48" width="17.81640625" style="32" bestFit="1" customWidth="1"/>
    <col min="49" max="49" width="14.81640625" style="32" bestFit="1" customWidth="1"/>
    <col min="50" max="50" width="7.7265625" style="32" hidden="1" customWidth="1"/>
    <col min="51" max="51" width="5.7265625" style="32" hidden="1" customWidth="1"/>
    <col min="52" max="52" width="14.1796875" style="32" hidden="1" customWidth="1"/>
    <col min="53" max="53" width="10.81640625" style="32" hidden="1" customWidth="1"/>
    <col min="54" max="54" width="11.26953125" style="32" hidden="1" customWidth="1"/>
    <col min="55" max="55" width="0" style="32" hidden="1" customWidth="1"/>
    <col min="56" max="56" width="11.453125" style="32" bestFit="1" customWidth="1"/>
    <col min="57" max="57" width="9.1796875" style="32"/>
    <col min="58" max="58" width="10.08984375" style="32" bestFit="1" customWidth="1"/>
    <col min="59" max="59" width="10.1796875" style="32" bestFit="1" customWidth="1"/>
    <col min="60" max="16384" width="9.1796875" style="32"/>
  </cols>
  <sheetData>
    <row r="1" spans="1:59" s="80" customFormat="1" ht="100" customHeight="1" x14ac:dyDescent="0.35">
      <c r="A1" s="80" t="s">
        <v>0</v>
      </c>
      <c r="B1" s="80" t="s">
        <v>1</v>
      </c>
      <c r="C1" s="80" t="s">
        <v>2</v>
      </c>
      <c r="D1" s="80" t="s">
        <v>3</v>
      </c>
      <c r="E1" s="80" t="s">
        <v>4</v>
      </c>
      <c r="F1" s="81" t="s">
        <v>5</v>
      </c>
      <c r="G1" s="80" t="s">
        <v>6</v>
      </c>
      <c r="H1" s="82" t="s">
        <v>40</v>
      </c>
      <c r="I1" s="82" t="s">
        <v>41</v>
      </c>
      <c r="J1" s="80" t="s">
        <v>7</v>
      </c>
      <c r="K1" s="81" t="s">
        <v>8</v>
      </c>
      <c r="L1" s="80" t="s">
        <v>9</v>
      </c>
      <c r="M1" s="81" t="s">
        <v>10</v>
      </c>
      <c r="N1" s="81" t="s">
        <v>11</v>
      </c>
      <c r="O1" s="80" t="s">
        <v>34</v>
      </c>
      <c r="P1" s="81" t="s">
        <v>22</v>
      </c>
      <c r="Q1" s="19" t="s">
        <v>1783</v>
      </c>
      <c r="R1" s="19" t="s">
        <v>19</v>
      </c>
      <c r="S1" s="19" t="s">
        <v>12</v>
      </c>
      <c r="T1" s="19" t="s">
        <v>13</v>
      </c>
      <c r="U1" s="19" t="s">
        <v>21</v>
      </c>
      <c r="V1" s="19" t="s">
        <v>37</v>
      </c>
      <c r="W1" s="19" t="s">
        <v>38</v>
      </c>
      <c r="X1" s="80" t="s">
        <v>26</v>
      </c>
      <c r="Y1" s="80" t="s">
        <v>28</v>
      </c>
      <c r="Z1" s="80" t="s">
        <v>27</v>
      </c>
      <c r="AA1" s="80" t="s">
        <v>36</v>
      </c>
      <c r="AB1" s="80" t="s">
        <v>39</v>
      </c>
      <c r="AC1" s="81" t="s">
        <v>20</v>
      </c>
      <c r="AD1" s="19" t="s">
        <v>1784</v>
      </c>
      <c r="AE1" s="80" t="s">
        <v>1785</v>
      </c>
      <c r="AF1" s="80" t="s">
        <v>1786</v>
      </c>
      <c r="AG1" s="80" t="s">
        <v>1787</v>
      </c>
      <c r="AH1" s="80" t="s">
        <v>1788</v>
      </c>
      <c r="AI1" s="19" t="s">
        <v>1789</v>
      </c>
      <c r="AJ1" s="19" t="s">
        <v>1790</v>
      </c>
      <c r="AK1" s="19" t="s">
        <v>1791</v>
      </c>
      <c r="AL1" s="19" t="s">
        <v>1792</v>
      </c>
      <c r="AM1" s="19" t="s">
        <v>1793</v>
      </c>
      <c r="AN1" s="19" t="s">
        <v>1794</v>
      </c>
      <c r="AO1" s="19" t="s">
        <v>1795</v>
      </c>
      <c r="AP1" s="19" t="s">
        <v>471</v>
      </c>
      <c r="AQ1" s="19" t="s">
        <v>472</v>
      </c>
      <c r="AR1" s="19" t="s">
        <v>88</v>
      </c>
      <c r="AS1" s="19" t="s">
        <v>89</v>
      </c>
      <c r="AT1" s="83" t="s">
        <v>473</v>
      </c>
      <c r="AU1" s="19" t="s">
        <v>474</v>
      </c>
      <c r="AV1" s="19" t="s">
        <v>1796</v>
      </c>
      <c r="AW1" s="19" t="s">
        <v>1797</v>
      </c>
      <c r="AX1" s="19" t="s">
        <v>18</v>
      </c>
      <c r="AY1" s="19" t="s">
        <v>475</v>
      </c>
      <c r="AZ1" s="19" t="s">
        <v>476</v>
      </c>
      <c r="BA1" s="19" t="s">
        <v>88</v>
      </c>
      <c r="BB1" s="19" t="s">
        <v>89</v>
      </c>
      <c r="BC1" s="84" t="s">
        <v>1798</v>
      </c>
      <c r="BD1" s="19" t="s">
        <v>1834</v>
      </c>
      <c r="BE1" s="19" t="s">
        <v>1835</v>
      </c>
      <c r="BF1" s="19" t="s">
        <v>1837</v>
      </c>
      <c r="BG1" s="20" t="s">
        <v>1838</v>
      </c>
    </row>
    <row r="2" spans="1:59" s="7" customFormat="1" x14ac:dyDescent="0.35">
      <c r="A2" s="7">
        <v>1</v>
      </c>
      <c r="B2" s="7" t="s">
        <v>486</v>
      </c>
      <c r="C2" s="7" t="s">
        <v>1111</v>
      </c>
      <c r="D2" s="7" t="s">
        <v>1112</v>
      </c>
      <c r="E2" s="7" t="s">
        <v>1129</v>
      </c>
      <c r="F2" s="47" t="s">
        <v>1113</v>
      </c>
      <c r="G2" s="61" t="s">
        <v>1114</v>
      </c>
      <c r="H2" s="32" t="s">
        <v>1115</v>
      </c>
      <c r="I2" s="32" t="s">
        <v>42</v>
      </c>
      <c r="J2" s="7" t="s">
        <v>24</v>
      </c>
      <c r="K2" s="47" t="s">
        <v>820</v>
      </c>
      <c r="L2" s="7" t="s">
        <v>1111</v>
      </c>
      <c r="M2" s="47" t="s">
        <v>25</v>
      </c>
      <c r="N2" s="47">
        <v>4610047675</v>
      </c>
      <c r="O2" s="58">
        <v>4900049498</v>
      </c>
      <c r="P2" s="85">
        <v>7</v>
      </c>
      <c r="Q2" s="64">
        <f>P2*R2</f>
        <v>5131655.0828900002</v>
      </c>
      <c r="R2" s="76">
        <v>733093.58327000006</v>
      </c>
      <c r="S2" s="64">
        <v>3590.3</v>
      </c>
      <c r="T2" s="64">
        <v>5983.83</v>
      </c>
      <c r="U2" s="65">
        <v>2289.5</v>
      </c>
      <c r="V2" s="65">
        <v>2410</v>
      </c>
      <c r="W2" s="65">
        <v>10000</v>
      </c>
      <c r="X2" s="7">
        <v>15</v>
      </c>
      <c r="Y2" s="7">
        <v>15</v>
      </c>
      <c r="Z2" s="7">
        <v>15</v>
      </c>
      <c r="AA2" s="7">
        <v>0</v>
      </c>
      <c r="AB2" s="7">
        <v>0</v>
      </c>
      <c r="AC2" s="85">
        <v>7</v>
      </c>
      <c r="AD2" s="64">
        <f t="shared" ref="AD2:AD65" si="0">S2*X2*AC2</f>
        <v>376981.5</v>
      </c>
      <c r="AE2" s="7">
        <f t="shared" ref="AE2:AE65" si="1">T2*Z2*AC2</f>
        <v>628302.15</v>
      </c>
      <c r="AF2" s="86">
        <f t="shared" ref="AF2:AF65" si="2">U2*Y2*AC2</f>
        <v>240397.5</v>
      </c>
      <c r="AG2" s="86">
        <f t="shared" ref="AG2:AG65" si="3">V2*AA2*AC2</f>
        <v>0</v>
      </c>
      <c r="AH2" s="87">
        <f t="shared" ref="AH2:AH65" si="4">W2*AB2*AC2</f>
        <v>0</v>
      </c>
      <c r="AI2" s="7">
        <f t="shared" ref="AI2:AI65" si="5">X2*AC2</f>
        <v>105</v>
      </c>
      <c r="AJ2" s="7">
        <f t="shared" ref="AJ2:AJ65" si="6">Z2*AC2</f>
        <v>105</v>
      </c>
      <c r="AK2" s="7">
        <f t="shared" ref="AK2:AK65" si="7">Y2*AC2</f>
        <v>105</v>
      </c>
      <c r="AL2" s="7">
        <f t="shared" ref="AL2:AL65" si="8">AA2*AC2</f>
        <v>0</v>
      </c>
      <c r="AM2" s="7">
        <f t="shared" ref="AM2:AM65" si="9">AB2*AC2</f>
        <v>0</v>
      </c>
      <c r="AN2" s="64">
        <f t="shared" ref="AN2:AN65" si="10">AD2+AE2+AF2+AG2+AH2</f>
        <v>1245681.1499999999</v>
      </c>
      <c r="AO2" s="64">
        <f t="shared" ref="AO2:AO65" si="11">Q2+AN2</f>
        <v>6377336.2328900006</v>
      </c>
      <c r="AP2" s="88">
        <f>(AO2*$AY$2)/$AZ$2</f>
        <v>4.041652793094529E-3</v>
      </c>
      <c r="AQ2" s="64">
        <f>AO2*$AY$2</f>
        <v>191320.08698670001</v>
      </c>
      <c r="AR2" s="89">
        <v>0</v>
      </c>
      <c r="AS2" s="89">
        <v>0</v>
      </c>
      <c r="AT2" s="90">
        <v>4.0000000000000001E-3</v>
      </c>
      <c r="AU2" s="64">
        <f>AT2*$AZ$2</f>
        <v>189348.36491999999</v>
      </c>
      <c r="AV2" s="64">
        <f>AO2+AR2+AS2+AU2</f>
        <v>6566684.5978100002</v>
      </c>
      <c r="AW2" s="64">
        <f>AV2/$AX$2</f>
        <v>16016.303897097561</v>
      </c>
      <c r="AX2" s="5">
        <v>410</v>
      </c>
      <c r="AY2" s="5">
        <v>0.03</v>
      </c>
      <c r="AZ2" s="13">
        <v>47337091.229999997</v>
      </c>
      <c r="BA2" s="5">
        <v>100000</v>
      </c>
      <c r="BB2" s="5">
        <v>420000</v>
      </c>
      <c r="BD2" s="21">
        <f t="shared" ref="BD2:BD65" si="12">AV2/7</f>
        <v>938097.79968714283</v>
      </c>
      <c r="BE2" s="21">
        <f t="shared" ref="BE2:BE65" si="13">AW2/7</f>
        <v>2288.0434138710802</v>
      </c>
      <c r="BF2" s="21">
        <f>BD2*0.01/0.99</f>
        <v>9475.7353503751801</v>
      </c>
      <c r="BG2" s="22">
        <f>BE2*0.01/0.99</f>
        <v>23.111549635061419</v>
      </c>
    </row>
    <row r="3" spans="1:59" s="7" customFormat="1" x14ac:dyDescent="0.35">
      <c r="A3" s="7">
        <v>2</v>
      </c>
      <c r="B3" s="7" t="s">
        <v>486</v>
      </c>
      <c r="C3" s="7" t="s">
        <v>1111</v>
      </c>
      <c r="D3" s="7" t="s">
        <v>1112</v>
      </c>
      <c r="E3" s="7" t="s">
        <v>1129</v>
      </c>
      <c r="F3" s="47" t="s">
        <v>1113</v>
      </c>
      <c r="G3" s="61" t="s">
        <v>1114</v>
      </c>
      <c r="H3" s="32" t="s">
        <v>1117</v>
      </c>
      <c r="I3" s="32" t="s">
        <v>1118</v>
      </c>
      <c r="J3" s="7" t="s">
        <v>24</v>
      </c>
      <c r="K3" s="47" t="s">
        <v>820</v>
      </c>
      <c r="L3" s="7" t="s">
        <v>1119</v>
      </c>
      <c r="M3" s="47" t="s">
        <v>25</v>
      </c>
      <c r="N3" s="47">
        <v>4610047675</v>
      </c>
      <c r="O3" s="58">
        <v>4900049498</v>
      </c>
      <c r="P3" s="85">
        <v>7</v>
      </c>
      <c r="Q3" s="64">
        <f t="shared" ref="Q3:Q66" si="14">P3*R3</f>
        <v>5131655.0828900002</v>
      </c>
      <c r="R3" s="76">
        <v>733093.58327000006</v>
      </c>
      <c r="S3" s="64">
        <v>3590.3</v>
      </c>
      <c r="T3" s="64">
        <v>5983.83</v>
      </c>
      <c r="U3" s="65">
        <v>2289.5</v>
      </c>
      <c r="V3" s="65">
        <v>2410</v>
      </c>
      <c r="W3" s="65">
        <v>10000</v>
      </c>
      <c r="X3" s="7">
        <v>15</v>
      </c>
      <c r="Y3" s="7">
        <v>15</v>
      </c>
      <c r="Z3" s="7">
        <v>15</v>
      </c>
      <c r="AA3" s="7">
        <v>0</v>
      </c>
      <c r="AB3" s="7">
        <v>0</v>
      </c>
      <c r="AC3" s="85">
        <v>7</v>
      </c>
      <c r="AD3" s="64">
        <f t="shared" si="0"/>
        <v>376981.5</v>
      </c>
      <c r="AE3" s="7">
        <f t="shared" si="1"/>
        <v>628302.15</v>
      </c>
      <c r="AF3" s="86">
        <f t="shared" si="2"/>
        <v>240397.5</v>
      </c>
      <c r="AG3" s="86">
        <f t="shared" si="3"/>
        <v>0</v>
      </c>
      <c r="AH3" s="87">
        <f t="shared" si="4"/>
        <v>0</v>
      </c>
      <c r="AI3" s="7">
        <f t="shared" si="5"/>
        <v>105</v>
      </c>
      <c r="AJ3" s="7">
        <f t="shared" si="6"/>
        <v>105</v>
      </c>
      <c r="AK3" s="7">
        <f t="shared" si="7"/>
        <v>105</v>
      </c>
      <c r="AL3" s="7">
        <f t="shared" si="8"/>
        <v>0</v>
      </c>
      <c r="AM3" s="7">
        <f t="shared" si="9"/>
        <v>0</v>
      </c>
      <c r="AN3" s="64">
        <f t="shared" si="10"/>
        <v>1245681.1499999999</v>
      </c>
      <c r="AO3" s="64">
        <f t="shared" si="11"/>
        <v>6377336.2328900006</v>
      </c>
      <c r="AP3" s="88">
        <f t="shared" ref="AP3:AP66" si="15">(AO3*$AY$2)/$AZ$2</f>
        <v>4.041652793094529E-3</v>
      </c>
      <c r="AQ3" s="64">
        <f t="shared" ref="AQ3:AQ66" si="16">AO3*$AY$2</f>
        <v>191320.08698670001</v>
      </c>
      <c r="AR3" s="91">
        <f>$BA$2</f>
        <v>100000</v>
      </c>
      <c r="AS3" s="89">
        <v>0</v>
      </c>
      <c r="AT3" s="90">
        <v>4.0000000000000001E-3</v>
      </c>
      <c r="AU3" s="64">
        <f t="shared" ref="AU3:AU66" si="17">AT3*$AZ$2</f>
        <v>189348.36491999999</v>
      </c>
      <c r="AV3" s="64">
        <f t="shared" ref="AV3:AV66" si="18">AO3+AR3+AS3+AU3</f>
        <v>6666684.5978100002</v>
      </c>
      <c r="AW3" s="64">
        <f t="shared" ref="AW3:AW66" si="19">AV3/$AX$2</f>
        <v>16260.206336121952</v>
      </c>
      <c r="BD3" s="21">
        <f t="shared" si="12"/>
        <v>952383.51397285715</v>
      </c>
      <c r="BE3" s="21">
        <f t="shared" si="13"/>
        <v>2322.8866194459929</v>
      </c>
      <c r="BF3" s="21">
        <f t="shared" ref="BF3:BF66" si="20">BD3*0.01/0.99</f>
        <v>9620.035494675325</v>
      </c>
      <c r="BG3" s="22">
        <f t="shared" ref="BG3:BG66" si="21">BE3*0.01/0.99</f>
        <v>23.46350120652518</v>
      </c>
    </row>
    <row r="4" spans="1:59" s="7" customFormat="1" x14ac:dyDescent="0.35">
      <c r="A4" s="7">
        <v>3</v>
      </c>
      <c r="B4" s="7" t="s">
        <v>486</v>
      </c>
      <c r="C4" s="7" t="s">
        <v>1120</v>
      </c>
      <c r="D4" s="7" t="s">
        <v>1799</v>
      </c>
      <c r="E4" s="7" t="s">
        <v>1121</v>
      </c>
      <c r="F4" s="47" t="s">
        <v>1113</v>
      </c>
      <c r="G4" s="61">
        <v>113307</v>
      </c>
      <c r="H4" s="32" t="s">
        <v>862</v>
      </c>
      <c r="I4" s="32" t="s">
        <v>1122</v>
      </c>
      <c r="J4" s="7" t="s">
        <v>24</v>
      </c>
      <c r="K4" s="47" t="s">
        <v>1123</v>
      </c>
      <c r="L4" s="7" t="s">
        <v>1124</v>
      </c>
      <c r="M4" s="47" t="s">
        <v>25</v>
      </c>
      <c r="N4" s="47">
        <v>4610047675</v>
      </c>
      <c r="O4" s="58">
        <v>4900049498</v>
      </c>
      <c r="P4" s="85">
        <v>7</v>
      </c>
      <c r="Q4" s="64">
        <f t="shared" si="14"/>
        <v>5131599.0828900002</v>
      </c>
      <c r="R4" s="76">
        <v>733085.58327000006</v>
      </c>
      <c r="S4" s="64">
        <v>3590.3</v>
      </c>
      <c r="T4" s="64">
        <v>5983.83</v>
      </c>
      <c r="U4" s="65">
        <v>2289.5</v>
      </c>
      <c r="V4" s="65">
        <v>2410</v>
      </c>
      <c r="W4" s="65">
        <v>10000</v>
      </c>
      <c r="X4" s="7">
        <v>15</v>
      </c>
      <c r="Y4" s="7">
        <v>15</v>
      </c>
      <c r="Z4" s="7">
        <v>15</v>
      </c>
      <c r="AA4" s="7">
        <v>0</v>
      </c>
      <c r="AB4" s="7">
        <v>0</v>
      </c>
      <c r="AC4" s="85">
        <v>7</v>
      </c>
      <c r="AD4" s="64">
        <f t="shared" si="0"/>
        <v>376981.5</v>
      </c>
      <c r="AE4" s="7">
        <f t="shared" si="1"/>
        <v>628302.15</v>
      </c>
      <c r="AF4" s="86">
        <f t="shared" si="2"/>
        <v>240397.5</v>
      </c>
      <c r="AG4" s="86">
        <f t="shared" si="3"/>
        <v>0</v>
      </c>
      <c r="AH4" s="87">
        <f t="shared" si="4"/>
        <v>0</v>
      </c>
      <c r="AI4" s="7">
        <f t="shared" si="5"/>
        <v>105</v>
      </c>
      <c r="AJ4" s="7">
        <f t="shared" si="6"/>
        <v>105</v>
      </c>
      <c r="AK4" s="7">
        <f t="shared" si="7"/>
        <v>105</v>
      </c>
      <c r="AL4" s="7">
        <f t="shared" si="8"/>
        <v>0</v>
      </c>
      <c r="AM4" s="7">
        <f t="shared" si="9"/>
        <v>0</v>
      </c>
      <c r="AN4" s="64">
        <f t="shared" si="10"/>
        <v>1245681.1499999999</v>
      </c>
      <c r="AO4" s="64">
        <f t="shared" si="11"/>
        <v>6377280.2328900006</v>
      </c>
      <c r="AP4" s="88">
        <f t="shared" si="15"/>
        <v>4.0416173029544219E-3</v>
      </c>
      <c r="AQ4" s="64">
        <f t="shared" si="16"/>
        <v>191318.40698670002</v>
      </c>
      <c r="AR4" s="91">
        <f t="shared" ref="AR4:AR6" si="22">$BA$2</f>
        <v>100000</v>
      </c>
      <c r="AS4" s="89">
        <v>0</v>
      </c>
      <c r="AT4" s="90">
        <v>4.0000000000000001E-3</v>
      </c>
      <c r="AU4" s="64">
        <f t="shared" si="17"/>
        <v>189348.36491999999</v>
      </c>
      <c r="AV4" s="64">
        <f t="shared" si="18"/>
        <v>6666628.5978100002</v>
      </c>
      <c r="AW4" s="64">
        <f t="shared" si="19"/>
        <v>16260.069750756098</v>
      </c>
      <c r="BD4" s="21">
        <f t="shared" si="12"/>
        <v>952375.51397285715</v>
      </c>
      <c r="BE4" s="21">
        <f t="shared" si="13"/>
        <v>2322.867107250871</v>
      </c>
      <c r="BF4" s="21">
        <f t="shared" si="20"/>
        <v>9619.9546865945176</v>
      </c>
      <c r="BG4" s="22">
        <f t="shared" si="21"/>
        <v>23.463304113645162</v>
      </c>
    </row>
    <row r="5" spans="1:59" s="7" customFormat="1" x14ac:dyDescent="0.35">
      <c r="A5" s="7">
        <v>4</v>
      </c>
      <c r="B5" s="7" t="s">
        <v>486</v>
      </c>
      <c r="C5" s="7" t="s">
        <v>1111</v>
      </c>
      <c r="D5" s="7" t="s">
        <v>1112</v>
      </c>
      <c r="E5" s="7" t="s">
        <v>1129</v>
      </c>
      <c r="F5" s="47" t="s">
        <v>1113</v>
      </c>
      <c r="G5" s="61" t="s">
        <v>1114</v>
      </c>
      <c r="H5" s="32" t="s">
        <v>1125</v>
      </c>
      <c r="I5" s="32" t="s">
        <v>1126</v>
      </c>
      <c r="J5" s="7" t="s">
        <v>24</v>
      </c>
      <c r="K5" s="47" t="s">
        <v>1127</v>
      </c>
      <c r="L5" s="7" t="s">
        <v>1119</v>
      </c>
      <c r="M5" s="47" t="s">
        <v>25</v>
      </c>
      <c r="N5" s="47">
        <v>4610047675</v>
      </c>
      <c r="O5" s="58">
        <v>4900049498</v>
      </c>
      <c r="P5" s="85">
        <v>7</v>
      </c>
      <c r="Q5" s="64">
        <f t="shared" si="14"/>
        <v>3555840.9432000001</v>
      </c>
      <c r="R5" s="76">
        <v>507977.27760000003</v>
      </c>
      <c r="S5" s="64">
        <v>3590.3</v>
      </c>
      <c r="T5" s="64">
        <v>5983.83</v>
      </c>
      <c r="U5" s="65">
        <v>2289.5</v>
      </c>
      <c r="V5" s="65">
        <v>2410</v>
      </c>
      <c r="W5" s="65">
        <v>10000</v>
      </c>
      <c r="X5" s="7">
        <v>15</v>
      </c>
      <c r="Y5" s="7">
        <v>15</v>
      </c>
      <c r="Z5" s="7">
        <v>15</v>
      </c>
      <c r="AA5" s="7">
        <v>0</v>
      </c>
      <c r="AB5" s="47">
        <v>15</v>
      </c>
      <c r="AC5" s="85">
        <v>7</v>
      </c>
      <c r="AD5" s="64">
        <f t="shared" si="0"/>
        <v>376981.5</v>
      </c>
      <c r="AE5" s="7">
        <f t="shared" si="1"/>
        <v>628302.15</v>
      </c>
      <c r="AF5" s="86">
        <f t="shared" si="2"/>
        <v>240397.5</v>
      </c>
      <c r="AG5" s="86">
        <f t="shared" si="3"/>
        <v>0</v>
      </c>
      <c r="AH5" s="87">
        <f t="shared" si="4"/>
        <v>1050000</v>
      </c>
      <c r="AI5" s="7">
        <f t="shared" si="5"/>
        <v>105</v>
      </c>
      <c r="AJ5" s="7">
        <f t="shared" si="6"/>
        <v>105</v>
      </c>
      <c r="AK5" s="7">
        <f t="shared" si="7"/>
        <v>105</v>
      </c>
      <c r="AL5" s="7">
        <f t="shared" si="8"/>
        <v>0</v>
      </c>
      <c r="AM5" s="7">
        <f t="shared" si="9"/>
        <v>105</v>
      </c>
      <c r="AN5" s="64">
        <f t="shared" si="10"/>
        <v>2295681.15</v>
      </c>
      <c r="AO5" s="64">
        <f t="shared" si="11"/>
        <v>5851522.0932</v>
      </c>
      <c r="AP5" s="88">
        <f t="shared" si="15"/>
        <v>3.7084167665280519E-3</v>
      </c>
      <c r="AQ5" s="64">
        <f t="shared" si="16"/>
        <v>175545.66279599999</v>
      </c>
      <c r="AR5" s="91">
        <f t="shared" si="22"/>
        <v>100000</v>
      </c>
      <c r="AS5" s="91"/>
      <c r="AT5" s="90">
        <v>4.0000000000000001E-3</v>
      </c>
      <c r="AU5" s="64">
        <f t="shared" si="17"/>
        <v>189348.36491999999</v>
      </c>
      <c r="AV5" s="64">
        <f t="shared" si="18"/>
        <v>6140870.4581199996</v>
      </c>
      <c r="AW5" s="64">
        <f t="shared" si="19"/>
        <v>14977.732824682926</v>
      </c>
      <c r="BD5" s="21">
        <f t="shared" si="12"/>
        <v>877267.20830285712</v>
      </c>
      <c r="BE5" s="21">
        <f t="shared" si="13"/>
        <v>2139.6761178118463</v>
      </c>
      <c r="BF5" s="21">
        <f t="shared" si="20"/>
        <v>8861.2849323520932</v>
      </c>
      <c r="BG5" s="22">
        <f t="shared" si="21"/>
        <v>21.61289007890754</v>
      </c>
    </row>
    <row r="6" spans="1:59" s="7" customFormat="1" x14ac:dyDescent="0.35">
      <c r="A6" s="7">
        <v>5</v>
      </c>
      <c r="B6" s="7" t="s">
        <v>486</v>
      </c>
      <c r="C6" s="7" t="s">
        <v>1128</v>
      </c>
      <c r="D6" s="7" t="s">
        <v>1112</v>
      </c>
      <c r="E6" s="7" t="s">
        <v>1129</v>
      </c>
      <c r="F6" s="47" t="s">
        <v>1113</v>
      </c>
      <c r="G6" s="61" t="s">
        <v>1130</v>
      </c>
      <c r="H6" s="32" t="s">
        <v>1131</v>
      </c>
      <c r="I6" s="32" t="s">
        <v>43</v>
      </c>
      <c r="J6" s="7" t="s">
        <v>24</v>
      </c>
      <c r="K6" s="47" t="s">
        <v>1132</v>
      </c>
      <c r="M6" s="47" t="s">
        <v>25</v>
      </c>
      <c r="N6" s="47">
        <v>4610047675</v>
      </c>
      <c r="O6" s="58">
        <v>4900049498</v>
      </c>
      <c r="P6" s="85">
        <v>7</v>
      </c>
      <c r="Q6" s="64">
        <f t="shared" si="14"/>
        <v>5131501.0828900002</v>
      </c>
      <c r="R6" s="76">
        <v>733071.58327000006</v>
      </c>
      <c r="S6" s="64">
        <v>3590.3</v>
      </c>
      <c r="T6" s="64">
        <v>5983.83</v>
      </c>
      <c r="U6" s="65">
        <v>2289.5</v>
      </c>
      <c r="V6" s="65">
        <v>2410</v>
      </c>
      <c r="W6" s="65">
        <v>10000</v>
      </c>
      <c r="X6" s="7">
        <v>15</v>
      </c>
      <c r="Y6" s="7">
        <v>15</v>
      </c>
      <c r="Z6" s="7">
        <v>15</v>
      </c>
      <c r="AA6" s="7">
        <v>0</v>
      </c>
      <c r="AB6" s="7">
        <v>0</v>
      </c>
      <c r="AC6" s="85">
        <v>7</v>
      </c>
      <c r="AD6" s="64">
        <f t="shared" si="0"/>
        <v>376981.5</v>
      </c>
      <c r="AE6" s="7">
        <f t="shared" si="1"/>
        <v>628302.15</v>
      </c>
      <c r="AF6" s="86">
        <f t="shared" si="2"/>
        <v>240397.5</v>
      </c>
      <c r="AG6" s="86">
        <f t="shared" si="3"/>
        <v>0</v>
      </c>
      <c r="AH6" s="87">
        <f t="shared" si="4"/>
        <v>0</v>
      </c>
      <c r="AI6" s="7">
        <f t="shared" si="5"/>
        <v>105</v>
      </c>
      <c r="AJ6" s="7">
        <f t="shared" si="6"/>
        <v>105</v>
      </c>
      <c r="AK6" s="7">
        <f t="shared" si="7"/>
        <v>105</v>
      </c>
      <c r="AL6" s="7">
        <f t="shared" si="8"/>
        <v>0</v>
      </c>
      <c r="AM6" s="7">
        <f t="shared" si="9"/>
        <v>0</v>
      </c>
      <c r="AN6" s="64">
        <f t="shared" si="10"/>
        <v>1245681.1499999999</v>
      </c>
      <c r="AO6" s="64">
        <f t="shared" si="11"/>
        <v>6377182.2328900006</v>
      </c>
      <c r="AP6" s="88">
        <f t="shared" si="15"/>
        <v>4.0415551952092356E-3</v>
      </c>
      <c r="AQ6" s="64">
        <f t="shared" si="16"/>
        <v>191315.46698670002</v>
      </c>
      <c r="AR6" s="91">
        <f t="shared" si="22"/>
        <v>100000</v>
      </c>
      <c r="AS6" s="89">
        <v>0</v>
      </c>
      <c r="AT6" s="90">
        <v>4.0000000000000001E-3</v>
      </c>
      <c r="AU6" s="64">
        <f t="shared" si="17"/>
        <v>189348.36491999999</v>
      </c>
      <c r="AV6" s="64">
        <f t="shared" si="18"/>
        <v>6666530.5978100002</v>
      </c>
      <c r="AW6" s="64">
        <f t="shared" si="19"/>
        <v>16259.830726365853</v>
      </c>
      <c r="BD6" s="21">
        <f t="shared" si="12"/>
        <v>952361.51397285715</v>
      </c>
      <c r="BE6" s="21">
        <f t="shared" si="13"/>
        <v>2322.8329609094076</v>
      </c>
      <c r="BF6" s="21">
        <f t="shared" si="20"/>
        <v>9619.8132724531024</v>
      </c>
      <c r="BG6" s="22">
        <f t="shared" si="21"/>
        <v>23.462959201105125</v>
      </c>
    </row>
    <row r="7" spans="1:59" s="7" customFormat="1" x14ac:dyDescent="0.35">
      <c r="A7" s="7">
        <v>6</v>
      </c>
      <c r="B7" s="7" t="s">
        <v>486</v>
      </c>
      <c r="C7" s="7" t="s">
        <v>1111</v>
      </c>
      <c r="D7" s="7" t="s">
        <v>1112</v>
      </c>
      <c r="E7" s="7" t="s">
        <v>1129</v>
      </c>
      <c r="F7" s="47" t="s">
        <v>1113</v>
      </c>
      <c r="G7" s="61" t="s">
        <v>1114</v>
      </c>
      <c r="H7" s="32" t="s">
        <v>1133</v>
      </c>
      <c r="I7" s="32" t="s">
        <v>701</v>
      </c>
      <c r="J7" s="7" t="s">
        <v>24</v>
      </c>
      <c r="K7" s="47" t="s">
        <v>820</v>
      </c>
      <c r="L7" s="7" t="s">
        <v>1119</v>
      </c>
      <c r="M7" s="47" t="s">
        <v>25</v>
      </c>
      <c r="N7" s="47">
        <v>4610047675</v>
      </c>
      <c r="O7" s="58">
        <v>4900049498</v>
      </c>
      <c r="P7" s="85">
        <v>7</v>
      </c>
      <c r="Q7" s="64">
        <f t="shared" si="14"/>
        <v>5131655.0828900002</v>
      </c>
      <c r="R7" s="76">
        <v>733093.58327000006</v>
      </c>
      <c r="S7" s="64">
        <v>3590.3</v>
      </c>
      <c r="T7" s="64">
        <v>5983.83</v>
      </c>
      <c r="U7" s="65">
        <v>2289.5</v>
      </c>
      <c r="V7" s="65">
        <v>2410</v>
      </c>
      <c r="W7" s="65">
        <v>10000</v>
      </c>
      <c r="X7" s="7">
        <v>15</v>
      </c>
      <c r="Y7" s="7">
        <v>15</v>
      </c>
      <c r="Z7" s="7">
        <v>15</v>
      </c>
      <c r="AA7" s="7">
        <v>0</v>
      </c>
      <c r="AB7" s="47">
        <v>15</v>
      </c>
      <c r="AC7" s="85">
        <v>7</v>
      </c>
      <c r="AD7" s="64">
        <f t="shared" si="0"/>
        <v>376981.5</v>
      </c>
      <c r="AE7" s="7">
        <f t="shared" si="1"/>
        <v>628302.15</v>
      </c>
      <c r="AF7" s="86">
        <f t="shared" si="2"/>
        <v>240397.5</v>
      </c>
      <c r="AG7" s="86">
        <f t="shared" si="3"/>
        <v>0</v>
      </c>
      <c r="AH7" s="87">
        <f t="shared" si="4"/>
        <v>1050000</v>
      </c>
      <c r="AI7" s="7">
        <f t="shared" si="5"/>
        <v>105</v>
      </c>
      <c r="AJ7" s="7">
        <f t="shared" si="6"/>
        <v>105</v>
      </c>
      <c r="AK7" s="7">
        <f t="shared" si="7"/>
        <v>105</v>
      </c>
      <c r="AL7" s="7">
        <f t="shared" si="8"/>
        <v>0</v>
      </c>
      <c r="AM7" s="7">
        <f t="shared" si="9"/>
        <v>105</v>
      </c>
      <c r="AN7" s="64">
        <f t="shared" si="10"/>
        <v>2295681.15</v>
      </c>
      <c r="AO7" s="64">
        <f t="shared" si="11"/>
        <v>7427336.2328900006</v>
      </c>
      <c r="AP7" s="88">
        <f t="shared" si="15"/>
        <v>4.7070929200966035E-3</v>
      </c>
      <c r="AQ7" s="64">
        <f t="shared" si="16"/>
        <v>222820.08698670001</v>
      </c>
      <c r="AR7" s="89">
        <v>0</v>
      </c>
      <c r="AS7" s="91"/>
      <c r="AT7" s="90">
        <v>5.0000000000000001E-3</v>
      </c>
      <c r="AU7" s="64">
        <f t="shared" si="17"/>
        <v>236685.45614999998</v>
      </c>
      <c r="AV7" s="64">
        <f t="shared" si="18"/>
        <v>7664021.6890400006</v>
      </c>
      <c r="AW7" s="64">
        <f t="shared" si="19"/>
        <v>18692.73582692683</v>
      </c>
      <c r="BD7" s="21">
        <f t="shared" si="12"/>
        <v>1094860.2412914287</v>
      </c>
      <c r="BE7" s="21">
        <f t="shared" si="13"/>
        <v>2670.3908324181184</v>
      </c>
      <c r="BF7" s="21">
        <f t="shared" si="20"/>
        <v>11059.194356479078</v>
      </c>
      <c r="BG7" s="22">
        <f t="shared" si="21"/>
        <v>26.973644771900187</v>
      </c>
    </row>
    <row r="8" spans="1:59" s="7" customFormat="1" x14ac:dyDescent="0.35">
      <c r="A8" s="7">
        <v>7</v>
      </c>
      <c r="B8" s="7" t="s">
        <v>486</v>
      </c>
      <c r="C8" s="7" t="s">
        <v>1111</v>
      </c>
      <c r="D8" s="7" t="s">
        <v>1112</v>
      </c>
      <c r="E8" s="7" t="s">
        <v>1129</v>
      </c>
      <c r="F8" s="47" t="s">
        <v>1113</v>
      </c>
      <c r="G8" s="61" t="s">
        <v>1114</v>
      </c>
      <c r="H8" s="32" t="s">
        <v>1134</v>
      </c>
      <c r="I8" s="32" t="s">
        <v>973</v>
      </c>
      <c r="J8" s="7" t="s">
        <v>24</v>
      </c>
      <c r="K8" s="47" t="s">
        <v>1127</v>
      </c>
      <c r="L8" s="7" t="s">
        <v>1111</v>
      </c>
      <c r="M8" s="47" t="s">
        <v>25</v>
      </c>
      <c r="N8" s="47">
        <v>4610047675</v>
      </c>
      <c r="O8" s="58">
        <v>4900049498</v>
      </c>
      <c r="P8" s="85">
        <v>7</v>
      </c>
      <c r="Q8" s="64">
        <f t="shared" si="14"/>
        <v>3555840.9432000001</v>
      </c>
      <c r="R8" s="76">
        <v>507977.27760000003</v>
      </c>
      <c r="S8" s="64">
        <v>3590.3</v>
      </c>
      <c r="T8" s="64">
        <v>5983.83</v>
      </c>
      <c r="U8" s="65">
        <v>2289.5</v>
      </c>
      <c r="V8" s="65">
        <v>2410</v>
      </c>
      <c r="W8" s="65">
        <v>10000</v>
      </c>
      <c r="X8" s="7">
        <v>15</v>
      </c>
      <c r="Y8" s="7">
        <v>15</v>
      </c>
      <c r="Z8" s="7">
        <v>15</v>
      </c>
      <c r="AA8" s="7">
        <v>0</v>
      </c>
      <c r="AB8" s="7">
        <v>0</v>
      </c>
      <c r="AC8" s="85">
        <v>7</v>
      </c>
      <c r="AD8" s="64">
        <f t="shared" si="0"/>
        <v>376981.5</v>
      </c>
      <c r="AE8" s="7">
        <f t="shared" si="1"/>
        <v>628302.15</v>
      </c>
      <c r="AF8" s="86">
        <f t="shared" si="2"/>
        <v>240397.5</v>
      </c>
      <c r="AG8" s="86">
        <f t="shared" si="3"/>
        <v>0</v>
      </c>
      <c r="AH8" s="87">
        <f t="shared" si="4"/>
        <v>0</v>
      </c>
      <c r="AI8" s="7">
        <f t="shared" si="5"/>
        <v>105</v>
      </c>
      <c r="AJ8" s="7">
        <f t="shared" si="6"/>
        <v>105</v>
      </c>
      <c r="AK8" s="7">
        <f t="shared" si="7"/>
        <v>105</v>
      </c>
      <c r="AL8" s="7">
        <f t="shared" si="8"/>
        <v>0</v>
      </c>
      <c r="AM8" s="7">
        <f t="shared" si="9"/>
        <v>0</v>
      </c>
      <c r="AN8" s="64">
        <f t="shared" si="10"/>
        <v>1245681.1499999999</v>
      </c>
      <c r="AO8" s="64">
        <f t="shared" si="11"/>
        <v>4801522.0932</v>
      </c>
      <c r="AP8" s="88">
        <f t="shared" si="15"/>
        <v>3.0429766395259771E-3</v>
      </c>
      <c r="AQ8" s="64">
        <f t="shared" si="16"/>
        <v>144045.66279599999</v>
      </c>
      <c r="AR8" s="91">
        <f>$BA$2</f>
        <v>100000</v>
      </c>
      <c r="AS8" s="89">
        <v>0</v>
      </c>
      <c r="AT8" s="90">
        <v>3.0000000000000001E-3</v>
      </c>
      <c r="AU8" s="64">
        <f t="shared" si="17"/>
        <v>142011.27369</v>
      </c>
      <c r="AV8" s="64">
        <f t="shared" si="18"/>
        <v>5043533.3668900002</v>
      </c>
      <c r="AW8" s="64">
        <f t="shared" si="19"/>
        <v>12301.300894853659</v>
      </c>
      <c r="BD8" s="21">
        <f t="shared" si="12"/>
        <v>720504.7666985715</v>
      </c>
      <c r="BE8" s="21">
        <f t="shared" si="13"/>
        <v>1757.3286992648084</v>
      </c>
      <c r="BF8" s="21">
        <f t="shared" si="20"/>
        <v>7277.825926248197</v>
      </c>
      <c r="BG8" s="22">
        <f t="shared" si="21"/>
        <v>17.750794942068772</v>
      </c>
    </row>
    <row r="9" spans="1:59" s="7" customFormat="1" x14ac:dyDescent="0.35">
      <c r="A9" s="7">
        <v>8</v>
      </c>
      <c r="B9" s="7" t="s">
        <v>486</v>
      </c>
      <c r="C9" s="7" t="s">
        <v>1111</v>
      </c>
      <c r="D9" s="7" t="s">
        <v>1112</v>
      </c>
      <c r="E9" s="7" t="s">
        <v>1129</v>
      </c>
      <c r="F9" s="47" t="s">
        <v>1113</v>
      </c>
      <c r="G9" s="61" t="s">
        <v>1114</v>
      </c>
      <c r="H9" s="32" t="s">
        <v>1135</v>
      </c>
      <c r="I9" s="32" t="s">
        <v>605</v>
      </c>
      <c r="J9" s="7" t="s">
        <v>24</v>
      </c>
      <c r="K9" s="47" t="s">
        <v>820</v>
      </c>
      <c r="L9" s="7" t="s">
        <v>1111</v>
      </c>
      <c r="M9" s="47" t="s">
        <v>25</v>
      </c>
      <c r="N9" s="47">
        <v>4610047675</v>
      </c>
      <c r="O9" s="58">
        <v>4900049498</v>
      </c>
      <c r="P9" s="85">
        <v>7</v>
      </c>
      <c r="Q9" s="64">
        <f t="shared" si="14"/>
        <v>5131655.0828900002</v>
      </c>
      <c r="R9" s="76">
        <v>733093.58327000006</v>
      </c>
      <c r="S9" s="64">
        <v>3590.3</v>
      </c>
      <c r="T9" s="64">
        <v>5983.83</v>
      </c>
      <c r="U9" s="65">
        <v>2289.5</v>
      </c>
      <c r="V9" s="65">
        <v>2410</v>
      </c>
      <c r="W9" s="65">
        <v>10000</v>
      </c>
      <c r="X9" s="7">
        <v>15</v>
      </c>
      <c r="Y9" s="7">
        <v>15</v>
      </c>
      <c r="Z9" s="7">
        <v>15</v>
      </c>
      <c r="AA9" s="7">
        <v>0</v>
      </c>
      <c r="AB9" s="7">
        <v>0</v>
      </c>
      <c r="AC9" s="85">
        <v>7</v>
      </c>
      <c r="AD9" s="64">
        <f t="shared" si="0"/>
        <v>376981.5</v>
      </c>
      <c r="AE9" s="7">
        <f t="shared" si="1"/>
        <v>628302.15</v>
      </c>
      <c r="AF9" s="86">
        <f t="shared" si="2"/>
        <v>240397.5</v>
      </c>
      <c r="AG9" s="86">
        <f t="shared" si="3"/>
        <v>0</v>
      </c>
      <c r="AH9" s="87">
        <f t="shared" si="4"/>
        <v>0</v>
      </c>
      <c r="AI9" s="7">
        <f t="shared" si="5"/>
        <v>105</v>
      </c>
      <c r="AJ9" s="7">
        <f t="shared" si="6"/>
        <v>105</v>
      </c>
      <c r="AK9" s="7">
        <f t="shared" si="7"/>
        <v>105</v>
      </c>
      <c r="AL9" s="7">
        <f t="shared" si="8"/>
        <v>0</v>
      </c>
      <c r="AM9" s="7">
        <f t="shared" si="9"/>
        <v>0</v>
      </c>
      <c r="AN9" s="64">
        <f t="shared" si="10"/>
        <v>1245681.1499999999</v>
      </c>
      <c r="AO9" s="64">
        <f t="shared" si="11"/>
        <v>6377336.2328900006</v>
      </c>
      <c r="AP9" s="88">
        <f t="shared" si="15"/>
        <v>4.041652793094529E-3</v>
      </c>
      <c r="AQ9" s="64">
        <f t="shared" si="16"/>
        <v>191320.08698670001</v>
      </c>
      <c r="AR9" s="89">
        <v>0</v>
      </c>
      <c r="AS9" s="89">
        <v>0</v>
      </c>
      <c r="AT9" s="90">
        <v>4.0000000000000001E-3</v>
      </c>
      <c r="AU9" s="64">
        <f t="shared" si="17"/>
        <v>189348.36491999999</v>
      </c>
      <c r="AV9" s="64">
        <f t="shared" si="18"/>
        <v>6566684.5978100002</v>
      </c>
      <c r="AW9" s="64">
        <f t="shared" si="19"/>
        <v>16016.303897097561</v>
      </c>
      <c r="BD9" s="21">
        <f t="shared" si="12"/>
        <v>938097.79968714283</v>
      </c>
      <c r="BE9" s="21">
        <f t="shared" si="13"/>
        <v>2288.0434138710802</v>
      </c>
      <c r="BF9" s="21">
        <f t="shared" si="20"/>
        <v>9475.7353503751801</v>
      </c>
      <c r="BG9" s="22">
        <f t="shared" si="21"/>
        <v>23.111549635061419</v>
      </c>
    </row>
    <row r="10" spans="1:59" s="7" customFormat="1" x14ac:dyDescent="0.35">
      <c r="A10" s="7">
        <v>9</v>
      </c>
      <c r="B10" s="7" t="s">
        <v>1136</v>
      </c>
      <c r="C10" s="7" t="s">
        <v>1111</v>
      </c>
      <c r="D10" s="7" t="s">
        <v>1112</v>
      </c>
      <c r="E10" s="7" t="s">
        <v>1129</v>
      </c>
      <c r="F10" s="47" t="s">
        <v>1113</v>
      </c>
      <c r="G10" s="61" t="s">
        <v>1114</v>
      </c>
      <c r="H10" s="32" t="s">
        <v>1137</v>
      </c>
      <c r="I10" s="32" t="s">
        <v>1138</v>
      </c>
      <c r="K10" s="47" t="s">
        <v>1139</v>
      </c>
      <c r="L10" s="7" t="s">
        <v>1111</v>
      </c>
      <c r="M10" s="47" t="s">
        <v>1140</v>
      </c>
      <c r="N10" s="47">
        <v>4610047677</v>
      </c>
      <c r="O10" s="58">
        <v>4900049416</v>
      </c>
      <c r="P10" s="85">
        <v>7</v>
      </c>
      <c r="Q10" s="64">
        <f t="shared" si="14"/>
        <v>9787493.5374999996</v>
      </c>
      <c r="R10" s="76">
        <v>1398213.3625</v>
      </c>
      <c r="S10" s="64">
        <v>3590.3</v>
      </c>
      <c r="T10" s="64">
        <v>5983.83</v>
      </c>
      <c r="U10" s="65">
        <v>2289.5</v>
      </c>
      <c r="V10" s="65">
        <v>2410</v>
      </c>
      <c r="W10" s="65">
        <v>8643.33</v>
      </c>
      <c r="X10" s="7">
        <v>0</v>
      </c>
      <c r="Y10" s="7">
        <v>0</v>
      </c>
      <c r="Z10" s="7">
        <v>0</v>
      </c>
      <c r="AA10" s="7">
        <v>0</v>
      </c>
      <c r="AB10" s="47">
        <v>15</v>
      </c>
      <c r="AC10" s="85">
        <v>7</v>
      </c>
      <c r="AD10" s="64">
        <f t="shared" si="0"/>
        <v>0</v>
      </c>
      <c r="AE10" s="7">
        <f t="shared" si="1"/>
        <v>0</v>
      </c>
      <c r="AF10" s="86">
        <f t="shared" si="2"/>
        <v>0</v>
      </c>
      <c r="AG10" s="86">
        <f t="shared" si="3"/>
        <v>0</v>
      </c>
      <c r="AH10" s="87">
        <f t="shared" si="4"/>
        <v>907549.65</v>
      </c>
      <c r="AI10" s="7">
        <f t="shared" si="5"/>
        <v>0</v>
      </c>
      <c r="AJ10" s="7">
        <f t="shared" si="6"/>
        <v>0</v>
      </c>
      <c r="AK10" s="7">
        <f t="shared" si="7"/>
        <v>0</v>
      </c>
      <c r="AL10" s="7">
        <f t="shared" si="8"/>
        <v>0</v>
      </c>
      <c r="AM10" s="7">
        <f t="shared" si="9"/>
        <v>105</v>
      </c>
      <c r="AN10" s="64">
        <f t="shared" si="10"/>
        <v>907549.65</v>
      </c>
      <c r="AO10" s="64">
        <f t="shared" si="11"/>
        <v>10695043.1875</v>
      </c>
      <c r="AP10" s="88">
        <f t="shared" si="15"/>
        <v>6.7780103780787377E-3</v>
      </c>
      <c r="AQ10" s="64">
        <f t="shared" si="16"/>
        <v>320851.29562499997</v>
      </c>
      <c r="AR10" s="89">
        <v>0</v>
      </c>
      <c r="AS10" s="91"/>
      <c r="AT10" s="92">
        <v>0</v>
      </c>
      <c r="AU10" s="64">
        <f t="shared" si="17"/>
        <v>0</v>
      </c>
      <c r="AV10" s="64">
        <f t="shared" si="18"/>
        <v>10695043.1875</v>
      </c>
      <c r="AW10" s="64">
        <f t="shared" si="19"/>
        <v>26085.471189024389</v>
      </c>
      <c r="BC10" s="59"/>
      <c r="BD10" s="21">
        <f t="shared" si="12"/>
        <v>1527863.3125</v>
      </c>
      <c r="BE10" s="21">
        <f t="shared" si="13"/>
        <v>3726.4958841463413</v>
      </c>
      <c r="BF10" s="21">
        <f t="shared" si="20"/>
        <v>15432.962752525253</v>
      </c>
      <c r="BG10" s="22">
        <f t="shared" si="21"/>
        <v>37.641372567134759</v>
      </c>
    </row>
    <row r="11" spans="1:59" s="7" customFormat="1" x14ac:dyDescent="0.35">
      <c r="A11" s="7">
        <v>10</v>
      </c>
      <c r="B11" s="7" t="s">
        <v>486</v>
      </c>
      <c r="C11" s="7" t="s">
        <v>1128</v>
      </c>
      <c r="D11" s="7" t="s">
        <v>1112</v>
      </c>
      <c r="E11" s="7" t="s">
        <v>1129</v>
      </c>
      <c r="F11" s="47" t="s">
        <v>1113</v>
      </c>
      <c r="G11" s="61" t="s">
        <v>1114</v>
      </c>
      <c r="H11" s="32" t="s">
        <v>838</v>
      </c>
      <c r="I11" s="32" t="s">
        <v>1141</v>
      </c>
      <c r="J11" s="7" t="s">
        <v>24</v>
      </c>
      <c r="K11" s="47" t="s">
        <v>1132</v>
      </c>
      <c r="L11" s="7" t="s">
        <v>1124</v>
      </c>
      <c r="M11" s="47" t="s">
        <v>25</v>
      </c>
      <c r="N11" s="47">
        <v>4610047675</v>
      </c>
      <c r="O11" s="58">
        <v>4900049498</v>
      </c>
      <c r="P11" s="85">
        <v>7</v>
      </c>
      <c r="Q11" s="64">
        <f t="shared" si="14"/>
        <v>5131501.0828900002</v>
      </c>
      <c r="R11" s="76">
        <v>733071.58327000006</v>
      </c>
      <c r="S11" s="64">
        <v>3590.3</v>
      </c>
      <c r="T11" s="64">
        <v>5983.83</v>
      </c>
      <c r="U11" s="65">
        <v>2289.5</v>
      </c>
      <c r="V11" s="65">
        <v>2410</v>
      </c>
      <c r="W11" s="65">
        <v>10000</v>
      </c>
      <c r="X11" s="7">
        <v>15</v>
      </c>
      <c r="Y11" s="7">
        <v>15</v>
      </c>
      <c r="Z11" s="7">
        <v>15</v>
      </c>
      <c r="AA11" s="7">
        <v>0</v>
      </c>
      <c r="AB11" s="7">
        <v>0</v>
      </c>
      <c r="AC11" s="85">
        <v>7</v>
      </c>
      <c r="AD11" s="64">
        <f t="shared" si="0"/>
        <v>376981.5</v>
      </c>
      <c r="AE11" s="7">
        <f t="shared" si="1"/>
        <v>628302.15</v>
      </c>
      <c r="AF11" s="86">
        <f t="shared" si="2"/>
        <v>240397.5</v>
      </c>
      <c r="AG11" s="86">
        <f t="shared" si="3"/>
        <v>0</v>
      </c>
      <c r="AH11" s="87">
        <f t="shared" si="4"/>
        <v>0</v>
      </c>
      <c r="AI11" s="7">
        <f t="shared" si="5"/>
        <v>105</v>
      </c>
      <c r="AJ11" s="7">
        <f t="shared" si="6"/>
        <v>105</v>
      </c>
      <c r="AK11" s="7">
        <f t="shared" si="7"/>
        <v>105</v>
      </c>
      <c r="AL11" s="7">
        <f t="shared" si="8"/>
        <v>0</v>
      </c>
      <c r="AM11" s="7">
        <f t="shared" si="9"/>
        <v>0</v>
      </c>
      <c r="AN11" s="64">
        <f t="shared" si="10"/>
        <v>1245681.1499999999</v>
      </c>
      <c r="AO11" s="64">
        <f t="shared" si="11"/>
        <v>6377182.2328900006</v>
      </c>
      <c r="AP11" s="88">
        <f t="shared" si="15"/>
        <v>4.0415551952092356E-3</v>
      </c>
      <c r="AQ11" s="64">
        <f t="shared" si="16"/>
        <v>191315.46698670002</v>
      </c>
      <c r="AR11" s="91">
        <f t="shared" ref="AR11:AR12" si="23">$BA$2</f>
        <v>100000</v>
      </c>
      <c r="AS11" s="89">
        <v>0</v>
      </c>
      <c r="AT11" s="90">
        <v>4.0000000000000001E-3</v>
      </c>
      <c r="AU11" s="64">
        <f t="shared" si="17"/>
        <v>189348.36491999999</v>
      </c>
      <c r="AV11" s="64">
        <f t="shared" si="18"/>
        <v>6666530.5978100002</v>
      </c>
      <c r="AW11" s="64">
        <f t="shared" si="19"/>
        <v>16259.830726365853</v>
      </c>
      <c r="BD11" s="21">
        <f t="shared" si="12"/>
        <v>952361.51397285715</v>
      </c>
      <c r="BE11" s="21">
        <f t="shared" si="13"/>
        <v>2322.8329609094076</v>
      </c>
      <c r="BF11" s="21">
        <f t="shared" si="20"/>
        <v>9619.8132724531024</v>
      </c>
      <c r="BG11" s="22">
        <f t="shared" si="21"/>
        <v>23.462959201105125</v>
      </c>
    </row>
    <row r="12" spans="1:59" s="7" customFormat="1" x14ac:dyDescent="0.35">
      <c r="A12" s="7">
        <v>11</v>
      </c>
      <c r="B12" s="7" t="s">
        <v>486</v>
      </c>
      <c r="C12" s="7" t="s">
        <v>1111</v>
      </c>
      <c r="D12" s="7" t="s">
        <v>1112</v>
      </c>
      <c r="E12" s="7" t="s">
        <v>1129</v>
      </c>
      <c r="F12" s="47" t="s">
        <v>1113</v>
      </c>
      <c r="G12" s="61" t="s">
        <v>1114</v>
      </c>
      <c r="H12" s="32" t="s">
        <v>1142</v>
      </c>
      <c r="I12" s="32" t="s">
        <v>1143</v>
      </c>
      <c r="J12" s="7" t="s">
        <v>24</v>
      </c>
      <c r="K12" s="47" t="s">
        <v>1116</v>
      </c>
      <c r="L12" s="7" t="s">
        <v>1111</v>
      </c>
      <c r="M12" s="47" t="s">
        <v>25</v>
      </c>
      <c r="N12" s="47">
        <v>4610047675</v>
      </c>
      <c r="O12" s="58">
        <v>4900049498</v>
      </c>
      <c r="P12" s="85">
        <v>7</v>
      </c>
      <c r="Q12" s="64">
        <f t="shared" si="14"/>
        <v>3555504.96</v>
      </c>
      <c r="R12" s="76">
        <v>507929.28</v>
      </c>
      <c r="S12" s="64">
        <v>3590.3</v>
      </c>
      <c r="T12" s="64">
        <v>5983.83</v>
      </c>
      <c r="U12" s="65">
        <v>2289.5</v>
      </c>
      <c r="V12" s="65">
        <v>2410</v>
      </c>
      <c r="W12" s="65">
        <v>10000</v>
      </c>
      <c r="X12" s="7">
        <v>15</v>
      </c>
      <c r="Y12" s="7">
        <v>15</v>
      </c>
      <c r="Z12" s="7">
        <v>15</v>
      </c>
      <c r="AA12" s="7">
        <v>0</v>
      </c>
      <c r="AB12" s="7">
        <v>0</v>
      </c>
      <c r="AC12" s="85">
        <v>7</v>
      </c>
      <c r="AD12" s="64">
        <f t="shared" si="0"/>
        <v>376981.5</v>
      </c>
      <c r="AE12" s="7">
        <f t="shared" si="1"/>
        <v>628302.15</v>
      </c>
      <c r="AF12" s="86">
        <f t="shared" si="2"/>
        <v>240397.5</v>
      </c>
      <c r="AG12" s="86">
        <f t="shared" si="3"/>
        <v>0</v>
      </c>
      <c r="AH12" s="87">
        <f t="shared" si="4"/>
        <v>0</v>
      </c>
      <c r="AI12" s="7">
        <f t="shared" si="5"/>
        <v>105</v>
      </c>
      <c r="AJ12" s="7">
        <f t="shared" si="6"/>
        <v>105</v>
      </c>
      <c r="AK12" s="7">
        <f t="shared" si="7"/>
        <v>105</v>
      </c>
      <c r="AL12" s="7">
        <f t="shared" si="8"/>
        <v>0</v>
      </c>
      <c r="AM12" s="7">
        <f t="shared" si="9"/>
        <v>0</v>
      </c>
      <c r="AN12" s="64">
        <f t="shared" si="10"/>
        <v>1245681.1499999999</v>
      </c>
      <c r="AO12" s="64">
        <f t="shared" si="11"/>
        <v>4801186.1099999994</v>
      </c>
      <c r="AP12" s="88">
        <f t="shared" si="15"/>
        <v>3.042763709332378E-3</v>
      </c>
      <c r="AQ12" s="64">
        <f t="shared" si="16"/>
        <v>144035.58329999997</v>
      </c>
      <c r="AR12" s="91">
        <f t="shared" si="23"/>
        <v>100000</v>
      </c>
      <c r="AS12" s="89">
        <v>0</v>
      </c>
      <c r="AT12" s="90">
        <v>3.0000000000000001E-3</v>
      </c>
      <c r="AU12" s="64">
        <f t="shared" si="17"/>
        <v>142011.27369</v>
      </c>
      <c r="AV12" s="64">
        <f t="shared" si="18"/>
        <v>5043197.3836899996</v>
      </c>
      <c r="AW12" s="64">
        <f t="shared" si="19"/>
        <v>12300.481423634144</v>
      </c>
      <c r="BD12" s="21">
        <f t="shared" si="12"/>
        <v>720456.76909857139</v>
      </c>
      <c r="BE12" s="21">
        <f t="shared" si="13"/>
        <v>1757.211631947735</v>
      </c>
      <c r="BF12" s="21">
        <f t="shared" si="20"/>
        <v>7277.341102005772</v>
      </c>
      <c r="BG12" s="22">
        <f t="shared" si="21"/>
        <v>17.749612443916515</v>
      </c>
    </row>
    <row r="13" spans="1:59" s="7" customFormat="1" x14ac:dyDescent="0.35">
      <c r="A13" s="7">
        <v>12</v>
      </c>
      <c r="B13" s="7" t="s">
        <v>486</v>
      </c>
      <c r="C13" s="7" t="s">
        <v>1111</v>
      </c>
      <c r="D13" s="7" t="s">
        <v>1112</v>
      </c>
      <c r="E13" s="7" t="s">
        <v>1129</v>
      </c>
      <c r="F13" s="47" t="s">
        <v>1113</v>
      </c>
      <c r="G13" s="61" t="s">
        <v>1114</v>
      </c>
      <c r="H13" s="32" t="s">
        <v>1000</v>
      </c>
      <c r="I13" s="32" t="s">
        <v>1144</v>
      </c>
      <c r="K13" s="47" t="s">
        <v>1077</v>
      </c>
      <c r="L13" s="7" t="s">
        <v>1119</v>
      </c>
      <c r="M13" s="47" t="s">
        <v>25</v>
      </c>
      <c r="N13" s="47">
        <v>4610047675</v>
      </c>
      <c r="O13" s="58">
        <v>4900049498</v>
      </c>
      <c r="P13" s="85">
        <v>7</v>
      </c>
      <c r="Q13" s="64">
        <f t="shared" si="14"/>
        <v>5131571.0828900002</v>
      </c>
      <c r="R13" s="76">
        <v>733081.58327000006</v>
      </c>
      <c r="S13" s="64">
        <v>3590.3</v>
      </c>
      <c r="T13" s="64">
        <v>5983.83</v>
      </c>
      <c r="U13" s="65">
        <v>2289.5</v>
      </c>
      <c r="V13" s="65">
        <v>2410</v>
      </c>
      <c r="W13" s="65">
        <v>10000</v>
      </c>
      <c r="X13" s="7">
        <v>15</v>
      </c>
      <c r="Y13" s="7">
        <v>15</v>
      </c>
      <c r="Z13" s="7">
        <v>15</v>
      </c>
      <c r="AA13" s="7">
        <v>0</v>
      </c>
      <c r="AB13" s="47">
        <v>15</v>
      </c>
      <c r="AC13" s="85">
        <v>7</v>
      </c>
      <c r="AD13" s="64">
        <f t="shared" si="0"/>
        <v>376981.5</v>
      </c>
      <c r="AE13" s="7">
        <f t="shared" si="1"/>
        <v>628302.15</v>
      </c>
      <c r="AF13" s="86">
        <f t="shared" si="2"/>
        <v>240397.5</v>
      </c>
      <c r="AG13" s="86">
        <f t="shared" si="3"/>
        <v>0</v>
      </c>
      <c r="AH13" s="87">
        <f t="shared" si="4"/>
        <v>1050000</v>
      </c>
      <c r="AI13" s="7">
        <f t="shared" si="5"/>
        <v>105</v>
      </c>
      <c r="AJ13" s="7">
        <f t="shared" si="6"/>
        <v>105</v>
      </c>
      <c r="AK13" s="7">
        <f t="shared" si="7"/>
        <v>105</v>
      </c>
      <c r="AL13" s="7">
        <f t="shared" si="8"/>
        <v>0</v>
      </c>
      <c r="AM13" s="7">
        <f t="shared" si="9"/>
        <v>105</v>
      </c>
      <c r="AN13" s="64">
        <f t="shared" si="10"/>
        <v>2295681.15</v>
      </c>
      <c r="AO13" s="64">
        <f t="shared" si="11"/>
        <v>7427252.2328900006</v>
      </c>
      <c r="AP13" s="88">
        <f t="shared" si="15"/>
        <v>4.7070396848864432E-3</v>
      </c>
      <c r="AQ13" s="64">
        <f t="shared" si="16"/>
        <v>222817.5669867</v>
      </c>
      <c r="AR13" s="89">
        <v>0</v>
      </c>
      <c r="AS13" s="91"/>
      <c r="AT13" s="90">
        <v>5.0000000000000001E-3</v>
      </c>
      <c r="AU13" s="64">
        <f t="shared" si="17"/>
        <v>236685.45614999998</v>
      </c>
      <c r="AV13" s="64">
        <f t="shared" si="18"/>
        <v>7663937.6890400006</v>
      </c>
      <c r="AW13" s="64">
        <f t="shared" si="19"/>
        <v>18692.530948878051</v>
      </c>
      <c r="BD13" s="21">
        <f t="shared" si="12"/>
        <v>1094848.2412914287</v>
      </c>
      <c r="BE13" s="21">
        <f t="shared" si="13"/>
        <v>2670.361564125436</v>
      </c>
      <c r="BF13" s="21">
        <f t="shared" si="20"/>
        <v>11059.073144357866</v>
      </c>
      <c r="BG13" s="22">
        <f t="shared" si="21"/>
        <v>26.973349132580161</v>
      </c>
    </row>
    <row r="14" spans="1:59" s="7" customFormat="1" x14ac:dyDescent="0.35">
      <c r="A14" s="7">
        <v>13</v>
      </c>
      <c r="B14" s="7" t="s">
        <v>486</v>
      </c>
      <c r="C14" s="7" t="s">
        <v>1111</v>
      </c>
      <c r="D14" s="7" t="s">
        <v>1112</v>
      </c>
      <c r="E14" s="7" t="s">
        <v>1129</v>
      </c>
      <c r="F14" s="47" t="s">
        <v>1113</v>
      </c>
      <c r="G14" s="61" t="s">
        <v>1114</v>
      </c>
      <c r="H14" s="32" t="s">
        <v>1145</v>
      </c>
      <c r="I14" s="32" t="s">
        <v>1146</v>
      </c>
      <c r="K14" s="47" t="s">
        <v>17</v>
      </c>
      <c r="L14" s="7" t="s">
        <v>1111</v>
      </c>
      <c r="M14" s="47" t="s">
        <v>25</v>
      </c>
      <c r="N14" s="47">
        <v>4610047675</v>
      </c>
      <c r="O14" s="58">
        <v>4900049498</v>
      </c>
      <c r="P14" s="85">
        <v>7</v>
      </c>
      <c r="Q14" s="64">
        <f t="shared" si="14"/>
        <v>3555539.9432000001</v>
      </c>
      <c r="R14" s="76">
        <v>507934.27760000003</v>
      </c>
      <c r="S14" s="64">
        <v>3590.3</v>
      </c>
      <c r="T14" s="64">
        <v>5983.83</v>
      </c>
      <c r="U14" s="65">
        <v>2289.5</v>
      </c>
      <c r="V14" s="65">
        <v>2410</v>
      </c>
      <c r="W14" s="65">
        <v>10000</v>
      </c>
      <c r="X14" s="7">
        <v>15</v>
      </c>
      <c r="Y14" s="7">
        <v>15</v>
      </c>
      <c r="Z14" s="7">
        <v>15</v>
      </c>
      <c r="AA14" s="7">
        <v>0</v>
      </c>
      <c r="AB14" s="7">
        <v>0</v>
      </c>
      <c r="AC14" s="85">
        <v>7</v>
      </c>
      <c r="AD14" s="64">
        <f t="shared" si="0"/>
        <v>376981.5</v>
      </c>
      <c r="AE14" s="7">
        <f t="shared" si="1"/>
        <v>628302.15</v>
      </c>
      <c r="AF14" s="86">
        <f t="shared" si="2"/>
        <v>240397.5</v>
      </c>
      <c r="AG14" s="86">
        <f t="shared" si="3"/>
        <v>0</v>
      </c>
      <c r="AH14" s="87">
        <f t="shared" si="4"/>
        <v>0</v>
      </c>
      <c r="AI14" s="7">
        <f t="shared" si="5"/>
        <v>105</v>
      </c>
      <c r="AJ14" s="7">
        <f t="shared" si="6"/>
        <v>105</v>
      </c>
      <c r="AK14" s="7">
        <f t="shared" si="7"/>
        <v>105</v>
      </c>
      <c r="AL14" s="7">
        <f t="shared" si="8"/>
        <v>0</v>
      </c>
      <c r="AM14" s="7">
        <f t="shared" si="9"/>
        <v>0</v>
      </c>
      <c r="AN14" s="64">
        <f t="shared" si="10"/>
        <v>1245681.1499999999</v>
      </c>
      <c r="AO14" s="64">
        <f t="shared" si="11"/>
        <v>4801221.0932</v>
      </c>
      <c r="AP14" s="88">
        <f t="shared" si="15"/>
        <v>3.0427858800229032E-3</v>
      </c>
      <c r="AQ14" s="64">
        <f t="shared" si="16"/>
        <v>144036.63279599999</v>
      </c>
      <c r="AR14" s="91">
        <f t="shared" ref="AR14:AR16" si="24">$BA$2</f>
        <v>100000</v>
      </c>
      <c r="AS14" s="89">
        <v>0</v>
      </c>
      <c r="AT14" s="90">
        <v>3.0000000000000001E-3</v>
      </c>
      <c r="AU14" s="64">
        <f t="shared" si="17"/>
        <v>142011.27369</v>
      </c>
      <c r="AV14" s="64">
        <f t="shared" si="18"/>
        <v>5043232.3668900002</v>
      </c>
      <c r="AW14" s="64">
        <f t="shared" si="19"/>
        <v>12300.566748512196</v>
      </c>
      <c r="BD14" s="21">
        <f t="shared" si="12"/>
        <v>720461.7666985715</v>
      </c>
      <c r="BE14" s="21">
        <f t="shared" si="13"/>
        <v>1757.223821216028</v>
      </c>
      <c r="BF14" s="21">
        <f t="shared" si="20"/>
        <v>7277.3915828138533</v>
      </c>
      <c r="BG14" s="22">
        <f t="shared" si="21"/>
        <v>17.749735567838666</v>
      </c>
    </row>
    <row r="15" spans="1:59" s="7" customFormat="1" x14ac:dyDescent="0.35">
      <c r="A15" s="7">
        <v>14</v>
      </c>
      <c r="B15" s="7" t="s">
        <v>1136</v>
      </c>
      <c r="C15" s="7" t="s">
        <v>1128</v>
      </c>
      <c r="D15" s="7" t="s">
        <v>1112</v>
      </c>
      <c r="E15" s="7" t="s">
        <v>1129</v>
      </c>
      <c r="F15" s="47" t="s">
        <v>1113</v>
      </c>
      <c r="G15" s="61" t="s">
        <v>1114</v>
      </c>
      <c r="H15" s="32" t="s">
        <v>44</v>
      </c>
      <c r="I15" s="32" t="s">
        <v>719</v>
      </c>
      <c r="J15" s="7" t="s">
        <v>24</v>
      </c>
      <c r="K15" s="47" t="s">
        <v>1147</v>
      </c>
      <c r="L15" s="7" t="s">
        <v>1148</v>
      </c>
      <c r="M15" s="47" t="s">
        <v>30</v>
      </c>
      <c r="N15" s="47">
        <v>4610047666</v>
      </c>
      <c r="O15" s="58">
        <v>4900049414</v>
      </c>
      <c r="P15" s="85">
        <v>7</v>
      </c>
      <c r="Q15" s="64">
        <f t="shared" si="14"/>
        <v>5131795.0828900002</v>
      </c>
      <c r="R15" s="76">
        <v>733113.58327000006</v>
      </c>
      <c r="S15" s="64">
        <v>3590.3</v>
      </c>
      <c r="T15" s="64">
        <v>5983.83</v>
      </c>
      <c r="U15" s="65">
        <v>2289.5</v>
      </c>
      <c r="V15" s="65">
        <v>2410</v>
      </c>
      <c r="W15" s="65">
        <v>10000</v>
      </c>
      <c r="X15" s="7">
        <v>15</v>
      </c>
      <c r="Y15" s="7">
        <v>15</v>
      </c>
      <c r="Z15" s="7">
        <v>15</v>
      </c>
      <c r="AA15" s="7">
        <v>0</v>
      </c>
      <c r="AB15" s="7">
        <v>0</v>
      </c>
      <c r="AC15" s="85">
        <v>7</v>
      </c>
      <c r="AD15" s="64">
        <f t="shared" si="0"/>
        <v>376981.5</v>
      </c>
      <c r="AE15" s="7">
        <f t="shared" si="1"/>
        <v>628302.15</v>
      </c>
      <c r="AF15" s="86">
        <f t="shared" si="2"/>
        <v>240397.5</v>
      </c>
      <c r="AG15" s="86">
        <f t="shared" si="3"/>
        <v>0</v>
      </c>
      <c r="AH15" s="87">
        <f t="shared" si="4"/>
        <v>0</v>
      </c>
      <c r="AI15" s="7">
        <f t="shared" si="5"/>
        <v>105</v>
      </c>
      <c r="AJ15" s="7">
        <f t="shared" si="6"/>
        <v>105</v>
      </c>
      <c r="AK15" s="7">
        <f t="shared" si="7"/>
        <v>105</v>
      </c>
      <c r="AL15" s="7">
        <f t="shared" si="8"/>
        <v>0</v>
      </c>
      <c r="AM15" s="7">
        <f t="shared" si="9"/>
        <v>0</v>
      </c>
      <c r="AN15" s="64">
        <f t="shared" si="10"/>
        <v>1245681.1499999999</v>
      </c>
      <c r="AO15" s="64">
        <f t="shared" si="11"/>
        <v>6377476.2328900006</v>
      </c>
      <c r="AP15" s="88">
        <f t="shared" si="15"/>
        <v>4.0417415184447955E-3</v>
      </c>
      <c r="AQ15" s="64">
        <f t="shared" si="16"/>
        <v>191324.2869867</v>
      </c>
      <c r="AR15" s="91">
        <f t="shared" si="24"/>
        <v>100000</v>
      </c>
      <c r="AS15" s="89">
        <v>0</v>
      </c>
      <c r="AT15" s="90">
        <v>4.0000000000000001E-3</v>
      </c>
      <c r="AU15" s="64">
        <f t="shared" si="17"/>
        <v>189348.36491999999</v>
      </c>
      <c r="AV15" s="64">
        <f t="shared" si="18"/>
        <v>6666824.5978100002</v>
      </c>
      <c r="AW15" s="64">
        <f t="shared" si="19"/>
        <v>16260.547799536585</v>
      </c>
      <c r="BD15" s="21">
        <f t="shared" si="12"/>
        <v>952403.51397285715</v>
      </c>
      <c r="BE15" s="21">
        <f t="shared" si="13"/>
        <v>2322.9353999337977</v>
      </c>
      <c r="BF15" s="21">
        <f t="shared" si="20"/>
        <v>9620.2375148773463</v>
      </c>
      <c r="BG15" s="22">
        <f t="shared" si="21"/>
        <v>23.463993938725231</v>
      </c>
    </row>
    <row r="16" spans="1:59" s="7" customFormat="1" x14ac:dyDescent="0.35">
      <c r="A16" s="7">
        <v>15</v>
      </c>
      <c r="B16" s="7" t="s">
        <v>1136</v>
      </c>
      <c r="C16" s="7" t="s">
        <v>1111</v>
      </c>
      <c r="D16" s="7" t="s">
        <v>1112</v>
      </c>
      <c r="E16" s="7" t="s">
        <v>1129</v>
      </c>
      <c r="F16" s="47" t="s">
        <v>1113</v>
      </c>
      <c r="G16" s="61" t="s">
        <v>1114</v>
      </c>
      <c r="H16" s="32" t="s">
        <v>44</v>
      </c>
      <c r="I16" s="32" t="s">
        <v>763</v>
      </c>
      <c r="J16" s="7" t="s">
        <v>24</v>
      </c>
      <c r="K16" s="47" t="s">
        <v>1149</v>
      </c>
      <c r="L16" s="7" t="s">
        <v>1111</v>
      </c>
      <c r="M16" s="47" t="s">
        <v>29</v>
      </c>
      <c r="N16" s="47">
        <v>4610047665</v>
      </c>
      <c r="O16" s="58">
        <v>4900049494</v>
      </c>
      <c r="P16" s="85">
        <v>7</v>
      </c>
      <c r="Q16" s="64">
        <f t="shared" si="14"/>
        <v>3555735.9432000001</v>
      </c>
      <c r="R16" s="76">
        <v>507962.27760000003</v>
      </c>
      <c r="S16" s="64">
        <v>3590.3</v>
      </c>
      <c r="T16" s="64">
        <v>5983.83</v>
      </c>
      <c r="U16" s="65">
        <v>2289.5</v>
      </c>
      <c r="V16" s="65">
        <v>2410</v>
      </c>
      <c r="W16" s="65">
        <v>10000</v>
      </c>
      <c r="X16" s="7">
        <v>15</v>
      </c>
      <c r="Y16" s="7">
        <v>15</v>
      </c>
      <c r="Z16" s="7">
        <v>15</v>
      </c>
      <c r="AA16" s="7">
        <v>0</v>
      </c>
      <c r="AB16" s="7">
        <v>0</v>
      </c>
      <c r="AC16" s="85">
        <v>7</v>
      </c>
      <c r="AD16" s="64">
        <f t="shared" si="0"/>
        <v>376981.5</v>
      </c>
      <c r="AE16" s="7">
        <f t="shared" si="1"/>
        <v>628302.15</v>
      </c>
      <c r="AF16" s="86">
        <f t="shared" si="2"/>
        <v>240397.5</v>
      </c>
      <c r="AG16" s="86">
        <f t="shared" si="3"/>
        <v>0</v>
      </c>
      <c r="AH16" s="87">
        <f t="shared" si="4"/>
        <v>0</v>
      </c>
      <c r="AI16" s="7">
        <f t="shared" si="5"/>
        <v>105</v>
      </c>
      <c r="AJ16" s="7">
        <f t="shared" si="6"/>
        <v>105</v>
      </c>
      <c r="AK16" s="7">
        <f t="shared" si="7"/>
        <v>105</v>
      </c>
      <c r="AL16" s="7">
        <f t="shared" si="8"/>
        <v>0</v>
      </c>
      <c r="AM16" s="7">
        <f t="shared" si="9"/>
        <v>0</v>
      </c>
      <c r="AN16" s="64">
        <f t="shared" si="10"/>
        <v>1245681.1499999999</v>
      </c>
      <c r="AO16" s="64">
        <f t="shared" si="11"/>
        <v>4801417.0932</v>
      </c>
      <c r="AP16" s="88">
        <f t="shared" si="15"/>
        <v>3.0429100955132768E-3</v>
      </c>
      <c r="AQ16" s="64">
        <f t="shared" si="16"/>
        <v>144042.512796</v>
      </c>
      <c r="AR16" s="91">
        <f t="shared" si="24"/>
        <v>100000</v>
      </c>
      <c r="AS16" s="89">
        <v>0</v>
      </c>
      <c r="AT16" s="90">
        <v>3.0000000000000001E-3</v>
      </c>
      <c r="AU16" s="64">
        <f t="shared" si="17"/>
        <v>142011.27369</v>
      </c>
      <c r="AV16" s="64">
        <f t="shared" si="18"/>
        <v>5043428.3668900002</v>
      </c>
      <c r="AW16" s="64">
        <f t="shared" si="19"/>
        <v>12301.044797292683</v>
      </c>
      <c r="BD16" s="21">
        <f t="shared" si="12"/>
        <v>720489.7666985715</v>
      </c>
      <c r="BE16" s="21">
        <f t="shared" si="13"/>
        <v>1757.2921138989548</v>
      </c>
      <c r="BF16" s="21">
        <f t="shared" si="20"/>
        <v>7277.674411096682</v>
      </c>
      <c r="BG16" s="22">
        <f t="shared" si="21"/>
        <v>17.750425392918736</v>
      </c>
    </row>
    <row r="17" spans="1:59" s="7" customFormat="1" x14ac:dyDescent="0.35">
      <c r="A17" s="7">
        <v>16</v>
      </c>
      <c r="B17" s="7" t="s">
        <v>486</v>
      </c>
      <c r="C17" s="7" t="s">
        <v>1150</v>
      </c>
      <c r="D17" s="7" t="s">
        <v>1799</v>
      </c>
      <c r="E17" s="7" t="s">
        <v>1801</v>
      </c>
      <c r="F17" s="47" t="s">
        <v>1113</v>
      </c>
      <c r="G17" s="61">
        <v>112914</v>
      </c>
      <c r="H17" s="32" t="s">
        <v>1151</v>
      </c>
      <c r="I17" s="32" t="s">
        <v>1152</v>
      </c>
      <c r="J17" s="7" t="s">
        <v>24</v>
      </c>
      <c r="K17" s="47" t="s">
        <v>33</v>
      </c>
      <c r="L17" s="7" t="s">
        <v>1153</v>
      </c>
      <c r="M17" s="47" t="s">
        <v>25</v>
      </c>
      <c r="N17" s="47">
        <v>4610047675</v>
      </c>
      <c r="O17" s="58">
        <v>4900049498</v>
      </c>
      <c r="P17" s="85">
        <v>7</v>
      </c>
      <c r="Q17" s="64">
        <f t="shared" si="14"/>
        <v>5919302.4455599999</v>
      </c>
      <c r="R17" s="76">
        <v>845614.63508000004</v>
      </c>
      <c r="S17" s="64">
        <v>3590.3</v>
      </c>
      <c r="T17" s="64">
        <v>5983.83</v>
      </c>
      <c r="U17" s="65">
        <v>2289.5</v>
      </c>
      <c r="V17" s="65">
        <v>2410</v>
      </c>
      <c r="W17" s="65">
        <v>10000</v>
      </c>
      <c r="X17" s="7">
        <v>15</v>
      </c>
      <c r="Y17" s="7">
        <v>15</v>
      </c>
      <c r="Z17" s="7">
        <v>15</v>
      </c>
      <c r="AA17" s="7">
        <v>0</v>
      </c>
      <c r="AB17" s="47">
        <v>15</v>
      </c>
      <c r="AC17" s="85">
        <v>7</v>
      </c>
      <c r="AD17" s="64">
        <f t="shared" si="0"/>
        <v>376981.5</v>
      </c>
      <c r="AE17" s="7">
        <f t="shared" si="1"/>
        <v>628302.15</v>
      </c>
      <c r="AF17" s="86">
        <f t="shared" si="2"/>
        <v>240397.5</v>
      </c>
      <c r="AG17" s="86">
        <f t="shared" si="3"/>
        <v>0</v>
      </c>
      <c r="AH17" s="87">
        <f t="shared" si="4"/>
        <v>1050000</v>
      </c>
      <c r="AI17" s="7">
        <f t="shared" si="5"/>
        <v>105</v>
      </c>
      <c r="AJ17" s="7">
        <f t="shared" si="6"/>
        <v>105</v>
      </c>
      <c r="AK17" s="7">
        <f t="shared" si="7"/>
        <v>105</v>
      </c>
      <c r="AL17" s="7">
        <f t="shared" si="8"/>
        <v>0</v>
      </c>
      <c r="AM17" s="7">
        <f t="shared" si="9"/>
        <v>105</v>
      </c>
      <c r="AN17" s="64">
        <f t="shared" si="10"/>
        <v>2295681.15</v>
      </c>
      <c r="AO17" s="64">
        <f t="shared" si="11"/>
        <v>8214983.5955599993</v>
      </c>
      <c r="AP17" s="88">
        <f t="shared" si="15"/>
        <v>5.2062664068089591E-3</v>
      </c>
      <c r="AQ17" s="64">
        <f t="shared" si="16"/>
        <v>246449.50786679998</v>
      </c>
      <c r="AR17" s="89">
        <v>0</v>
      </c>
      <c r="AS17" s="91"/>
      <c r="AT17" s="90">
        <v>5.0000000000000001E-3</v>
      </c>
      <c r="AU17" s="64">
        <f t="shared" si="17"/>
        <v>236685.45614999998</v>
      </c>
      <c r="AV17" s="64">
        <f t="shared" si="18"/>
        <v>8451669.0517099984</v>
      </c>
      <c r="AW17" s="64">
        <f t="shared" si="19"/>
        <v>20613.826955390239</v>
      </c>
      <c r="BD17" s="21">
        <f t="shared" si="12"/>
        <v>1207381.2931014283</v>
      </c>
      <c r="BE17" s="21">
        <f t="shared" si="13"/>
        <v>2944.8324221986054</v>
      </c>
      <c r="BF17" s="21">
        <f t="shared" si="20"/>
        <v>12195.770637388165</v>
      </c>
      <c r="BG17" s="22">
        <f t="shared" si="21"/>
        <v>29.745782042410159</v>
      </c>
    </row>
    <row r="18" spans="1:59" s="7" customFormat="1" x14ac:dyDescent="0.35">
      <c r="A18" s="7">
        <v>17</v>
      </c>
      <c r="B18" s="7" t="s">
        <v>486</v>
      </c>
      <c r="C18" s="7" t="s">
        <v>1154</v>
      </c>
      <c r="D18" s="7" t="s">
        <v>1799</v>
      </c>
      <c r="E18" s="7" t="s">
        <v>1155</v>
      </c>
      <c r="F18" s="47" t="s">
        <v>1113</v>
      </c>
      <c r="G18" s="61">
        <v>113166</v>
      </c>
      <c r="H18" s="32" t="s">
        <v>1156</v>
      </c>
      <c r="I18" s="32" t="s">
        <v>701</v>
      </c>
      <c r="J18" s="7" t="s">
        <v>24</v>
      </c>
      <c r="K18" s="47" t="s">
        <v>1077</v>
      </c>
      <c r="L18" s="7" t="s">
        <v>1157</v>
      </c>
      <c r="M18" s="47" t="s">
        <v>1078</v>
      </c>
      <c r="N18" s="47">
        <v>4610047668</v>
      </c>
      <c r="O18" s="58">
        <v>4900049409</v>
      </c>
      <c r="P18" s="85">
        <v>7</v>
      </c>
      <c r="Q18" s="64">
        <f t="shared" si="14"/>
        <v>5131571.0828900002</v>
      </c>
      <c r="R18" s="76">
        <v>733081.58327000006</v>
      </c>
      <c r="S18" s="64">
        <v>3590.3</v>
      </c>
      <c r="T18" s="64">
        <v>5983.83</v>
      </c>
      <c r="U18" s="65">
        <v>2289.5</v>
      </c>
      <c r="V18" s="65">
        <v>2410</v>
      </c>
      <c r="W18" s="65">
        <v>10000</v>
      </c>
      <c r="X18" s="7">
        <v>15</v>
      </c>
      <c r="Y18" s="7">
        <v>15</v>
      </c>
      <c r="Z18" s="7">
        <v>15</v>
      </c>
      <c r="AA18" s="7">
        <v>0</v>
      </c>
      <c r="AB18" s="7">
        <v>0</v>
      </c>
      <c r="AC18" s="85">
        <v>7</v>
      </c>
      <c r="AD18" s="64">
        <f t="shared" si="0"/>
        <v>376981.5</v>
      </c>
      <c r="AE18" s="7">
        <f t="shared" si="1"/>
        <v>628302.15</v>
      </c>
      <c r="AF18" s="86">
        <f t="shared" si="2"/>
        <v>240397.5</v>
      </c>
      <c r="AG18" s="86">
        <f t="shared" si="3"/>
        <v>0</v>
      </c>
      <c r="AH18" s="87">
        <f t="shared" si="4"/>
        <v>0</v>
      </c>
      <c r="AI18" s="7">
        <f t="shared" si="5"/>
        <v>105</v>
      </c>
      <c r="AJ18" s="7">
        <f t="shared" si="6"/>
        <v>105</v>
      </c>
      <c r="AK18" s="7">
        <f t="shared" si="7"/>
        <v>105</v>
      </c>
      <c r="AL18" s="7">
        <f t="shared" si="8"/>
        <v>0</v>
      </c>
      <c r="AM18" s="7">
        <f t="shared" si="9"/>
        <v>0</v>
      </c>
      <c r="AN18" s="64">
        <f t="shared" si="10"/>
        <v>1245681.1499999999</v>
      </c>
      <c r="AO18" s="64">
        <f t="shared" si="11"/>
        <v>6377252.2328900006</v>
      </c>
      <c r="AP18" s="88">
        <f t="shared" si="15"/>
        <v>4.0415995578843679E-3</v>
      </c>
      <c r="AQ18" s="64">
        <f t="shared" si="16"/>
        <v>191317.5669867</v>
      </c>
      <c r="AR18" s="91">
        <f t="shared" ref="AR18:AR20" si="25">$BA$2</f>
        <v>100000</v>
      </c>
      <c r="AS18" s="89">
        <v>0</v>
      </c>
      <c r="AT18" s="90">
        <v>4.0000000000000001E-3</v>
      </c>
      <c r="AU18" s="64">
        <f t="shared" si="17"/>
        <v>189348.36491999999</v>
      </c>
      <c r="AV18" s="64">
        <f t="shared" si="18"/>
        <v>6666600.5978100002</v>
      </c>
      <c r="AW18" s="64">
        <f t="shared" si="19"/>
        <v>16260.001458073171</v>
      </c>
      <c r="BD18" s="21">
        <f t="shared" si="12"/>
        <v>952371.51397285715</v>
      </c>
      <c r="BE18" s="21">
        <f t="shared" si="13"/>
        <v>2322.85735115331</v>
      </c>
      <c r="BF18" s="21">
        <f t="shared" si="20"/>
        <v>9619.914282554113</v>
      </c>
      <c r="BG18" s="22">
        <f t="shared" si="21"/>
        <v>23.463205567205151</v>
      </c>
    </row>
    <row r="19" spans="1:59" s="7" customFormat="1" x14ac:dyDescent="0.35">
      <c r="A19" s="7">
        <v>18</v>
      </c>
      <c r="B19" s="7" t="s">
        <v>486</v>
      </c>
      <c r="C19" s="7" t="s">
        <v>1111</v>
      </c>
      <c r="D19" s="7" t="s">
        <v>1112</v>
      </c>
      <c r="E19" s="7" t="s">
        <v>1129</v>
      </c>
      <c r="F19" s="47" t="s">
        <v>1113</v>
      </c>
      <c r="G19" s="61" t="s">
        <v>1114</v>
      </c>
      <c r="H19" s="32" t="s">
        <v>1158</v>
      </c>
      <c r="I19" s="32" t="s">
        <v>1031</v>
      </c>
      <c r="J19" s="7" t="s">
        <v>24</v>
      </c>
      <c r="K19" s="47" t="s">
        <v>820</v>
      </c>
      <c r="L19" s="7" t="s">
        <v>1119</v>
      </c>
      <c r="M19" s="47" t="s">
        <v>25</v>
      </c>
      <c r="N19" s="47">
        <v>4610047675</v>
      </c>
      <c r="O19" s="58">
        <v>4900049498</v>
      </c>
      <c r="P19" s="85">
        <v>7</v>
      </c>
      <c r="Q19" s="64">
        <f t="shared" si="14"/>
        <v>5131655.0828900002</v>
      </c>
      <c r="R19" s="76">
        <v>733093.58327000006</v>
      </c>
      <c r="S19" s="64">
        <v>3590.3</v>
      </c>
      <c r="T19" s="64">
        <v>5983.83</v>
      </c>
      <c r="U19" s="65">
        <v>2289.5</v>
      </c>
      <c r="V19" s="65">
        <v>2410</v>
      </c>
      <c r="W19" s="65">
        <v>10000</v>
      </c>
      <c r="X19" s="7">
        <v>15</v>
      </c>
      <c r="Y19" s="7">
        <v>15</v>
      </c>
      <c r="Z19" s="7">
        <v>15</v>
      </c>
      <c r="AA19" s="7">
        <v>0</v>
      </c>
      <c r="AB19" s="7">
        <v>0</v>
      </c>
      <c r="AC19" s="85">
        <v>7</v>
      </c>
      <c r="AD19" s="64">
        <f t="shared" si="0"/>
        <v>376981.5</v>
      </c>
      <c r="AE19" s="7">
        <f t="shared" si="1"/>
        <v>628302.15</v>
      </c>
      <c r="AF19" s="86">
        <f t="shared" si="2"/>
        <v>240397.5</v>
      </c>
      <c r="AG19" s="86">
        <f t="shared" si="3"/>
        <v>0</v>
      </c>
      <c r="AH19" s="87">
        <f t="shared" si="4"/>
        <v>0</v>
      </c>
      <c r="AI19" s="7">
        <f t="shared" si="5"/>
        <v>105</v>
      </c>
      <c r="AJ19" s="7">
        <f t="shared" si="6"/>
        <v>105</v>
      </c>
      <c r="AK19" s="7">
        <f t="shared" si="7"/>
        <v>105</v>
      </c>
      <c r="AL19" s="7">
        <f t="shared" si="8"/>
        <v>0</v>
      </c>
      <c r="AM19" s="7">
        <f t="shared" si="9"/>
        <v>0</v>
      </c>
      <c r="AN19" s="64">
        <f t="shared" si="10"/>
        <v>1245681.1499999999</v>
      </c>
      <c r="AO19" s="64">
        <f t="shared" si="11"/>
        <v>6377336.2328900006</v>
      </c>
      <c r="AP19" s="88">
        <f t="shared" si="15"/>
        <v>4.041652793094529E-3</v>
      </c>
      <c r="AQ19" s="64">
        <f t="shared" si="16"/>
        <v>191320.08698670001</v>
      </c>
      <c r="AR19" s="91">
        <f t="shared" si="25"/>
        <v>100000</v>
      </c>
      <c r="AS19" s="89">
        <v>0</v>
      </c>
      <c r="AT19" s="90">
        <v>4.0000000000000001E-3</v>
      </c>
      <c r="AU19" s="64">
        <f t="shared" si="17"/>
        <v>189348.36491999999</v>
      </c>
      <c r="AV19" s="64">
        <f t="shared" si="18"/>
        <v>6666684.5978100002</v>
      </c>
      <c r="AW19" s="64">
        <f t="shared" si="19"/>
        <v>16260.206336121952</v>
      </c>
      <c r="BD19" s="21">
        <f t="shared" si="12"/>
        <v>952383.51397285715</v>
      </c>
      <c r="BE19" s="21">
        <f t="shared" si="13"/>
        <v>2322.8866194459929</v>
      </c>
      <c r="BF19" s="21">
        <f t="shared" si="20"/>
        <v>9620.035494675325</v>
      </c>
      <c r="BG19" s="22">
        <f t="shared" si="21"/>
        <v>23.46350120652518</v>
      </c>
    </row>
    <row r="20" spans="1:59" s="7" customFormat="1" x14ac:dyDescent="0.35">
      <c r="A20" s="7">
        <v>19</v>
      </c>
      <c r="B20" s="7" t="s">
        <v>486</v>
      </c>
      <c r="C20" s="7" t="s">
        <v>1159</v>
      </c>
      <c r="D20" s="7" t="s">
        <v>1799</v>
      </c>
      <c r="E20" s="7" t="s">
        <v>1160</v>
      </c>
      <c r="F20" s="47" t="s">
        <v>1113</v>
      </c>
      <c r="G20" s="61" t="s">
        <v>1161</v>
      </c>
      <c r="H20" s="32" t="s">
        <v>1162</v>
      </c>
      <c r="I20" s="32" t="s">
        <v>45</v>
      </c>
      <c r="K20" s="47" t="s">
        <v>1163</v>
      </c>
      <c r="L20" s="7" t="s">
        <v>1164</v>
      </c>
      <c r="M20" s="47" t="s">
        <v>25</v>
      </c>
      <c r="N20" s="47">
        <v>4610047675</v>
      </c>
      <c r="O20" s="58">
        <v>4900049498</v>
      </c>
      <c r="P20" s="85">
        <v>7</v>
      </c>
      <c r="Q20" s="64">
        <f t="shared" si="14"/>
        <v>3556379.9432000001</v>
      </c>
      <c r="R20" s="76">
        <v>508054.27760000003</v>
      </c>
      <c r="S20" s="64">
        <v>3590.3</v>
      </c>
      <c r="T20" s="64">
        <v>5983.83</v>
      </c>
      <c r="U20" s="65">
        <v>2289.5</v>
      </c>
      <c r="V20" s="65">
        <v>2410</v>
      </c>
      <c r="W20" s="65">
        <v>10000</v>
      </c>
      <c r="X20" s="7">
        <v>15</v>
      </c>
      <c r="Y20" s="7">
        <v>15</v>
      </c>
      <c r="Z20" s="7">
        <v>15</v>
      </c>
      <c r="AA20" s="7">
        <v>0</v>
      </c>
      <c r="AB20" s="7">
        <v>0</v>
      </c>
      <c r="AC20" s="85">
        <v>7</v>
      </c>
      <c r="AD20" s="64">
        <f t="shared" si="0"/>
        <v>376981.5</v>
      </c>
      <c r="AE20" s="7">
        <f t="shared" si="1"/>
        <v>628302.15</v>
      </c>
      <c r="AF20" s="86">
        <f t="shared" si="2"/>
        <v>240397.5</v>
      </c>
      <c r="AG20" s="86">
        <f t="shared" si="3"/>
        <v>0</v>
      </c>
      <c r="AH20" s="87">
        <f t="shared" si="4"/>
        <v>0</v>
      </c>
      <c r="AI20" s="7">
        <f t="shared" si="5"/>
        <v>105</v>
      </c>
      <c r="AJ20" s="7">
        <f t="shared" si="6"/>
        <v>105</v>
      </c>
      <c r="AK20" s="7">
        <f t="shared" si="7"/>
        <v>105</v>
      </c>
      <c r="AL20" s="7">
        <f t="shared" si="8"/>
        <v>0</v>
      </c>
      <c r="AM20" s="7">
        <f t="shared" si="9"/>
        <v>0</v>
      </c>
      <c r="AN20" s="64">
        <f t="shared" si="10"/>
        <v>1245681.1499999999</v>
      </c>
      <c r="AO20" s="64">
        <f t="shared" si="11"/>
        <v>4802061.0932</v>
      </c>
      <c r="AP20" s="88">
        <f t="shared" si="15"/>
        <v>3.0433182321245051E-3</v>
      </c>
      <c r="AQ20" s="64">
        <f t="shared" si="16"/>
        <v>144061.832796</v>
      </c>
      <c r="AR20" s="91">
        <f t="shared" si="25"/>
        <v>100000</v>
      </c>
      <c r="AS20" s="89">
        <v>0</v>
      </c>
      <c r="AT20" s="90">
        <v>3.0000000000000001E-3</v>
      </c>
      <c r="AU20" s="64">
        <f t="shared" si="17"/>
        <v>142011.27369</v>
      </c>
      <c r="AV20" s="64">
        <f t="shared" si="18"/>
        <v>5044072.3668900002</v>
      </c>
      <c r="AW20" s="64">
        <f t="shared" si="19"/>
        <v>12302.615529000001</v>
      </c>
      <c r="BD20" s="21">
        <f t="shared" si="12"/>
        <v>720581.7666985715</v>
      </c>
      <c r="BE20" s="21">
        <f t="shared" si="13"/>
        <v>1757.5165041428572</v>
      </c>
      <c r="BF20" s="21">
        <f t="shared" si="20"/>
        <v>7278.6037040259744</v>
      </c>
      <c r="BG20" s="22">
        <f t="shared" si="21"/>
        <v>17.752691961038963</v>
      </c>
    </row>
    <row r="21" spans="1:59" s="7" customFormat="1" ht="13.5" customHeight="1" x14ac:dyDescent="0.35">
      <c r="A21" s="7">
        <v>20</v>
      </c>
      <c r="B21" s="7" t="s">
        <v>486</v>
      </c>
      <c r="C21" s="7" t="s">
        <v>1120</v>
      </c>
      <c r="D21" s="7" t="s">
        <v>1799</v>
      </c>
      <c r="E21" s="7" t="s">
        <v>1121</v>
      </c>
      <c r="F21" s="47" t="s">
        <v>1113</v>
      </c>
      <c r="G21" s="61">
        <v>113003</v>
      </c>
      <c r="H21" s="32" t="s">
        <v>1165</v>
      </c>
      <c r="I21" s="32" t="s">
        <v>1166</v>
      </c>
      <c r="J21" s="7" t="s">
        <v>24</v>
      </c>
      <c r="K21" s="47" t="s">
        <v>1167</v>
      </c>
      <c r="L21" s="7" t="s">
        <v>1168</v>
      </c>
      <c r="M21" s="47" t="s">
        <v>25</v>
      </c>
      <c r="N21" s="47">
        <v>4610047675</v>
      </c>
      <c r="O21" s="58">
        <v>4900049498</v>
      </c>
      <c r="P21" s="85">
        <v>7</v>
      </c>
      <c r="Q21" s="64">
        <f t="shared" si="14"/>
        <v>5131396.0828900002</v>
      </c>
      <c r="R21" s="76">
        <v>733056.58327000006</v>
      </c>
      <c r="S21" s="64">
        <v>3590.3</v>
      </c>
      <c r="T21" s="64">
        <v>5983.83</v>
      </c>
      <c r="U21" s="65">
        <v>2289.5</v>
      </c>
      <c r="V21" s="65">
        <v>2410</v>
      </c>
      <c r="W21" s="65">
        <v>10000</v>
      </c>
      <c r="X21" s="7">
        <v>15</v>
      </c>
      <c r="Y21" s="7">
        <v>15</v>
      </c>
      <c r="Z21" s="7">
        <v>15</v>
      </c>
      <c r="AA21" s="7">
        <v>0</v>
      </c>
      <c r="AB21" s="7">
        <v>0</v>
      </c>
      <c r="AC21" s="85">
        <v>7</v>
      </c>
      <c r="AD21" s="64">
        <f t="shared" si="0"/>
        <v>376981.5</v>
      </c>
      <c r="AE21" s="7">
        <f t="shared" si="1"/>
        <v>628302.15</v>
      </c>
      <c r="AF21" s="86">
        <f t="shared" si="2"/>
        <v>240397.5</v>
      </c>
      <c r="AG21" s="86">
        <f t="shared" si="3"/>
        <v>0</v>
      </c>
      <c r="AH21" s="87">
        <f t="shared" si="4"/>
        <v>0</v>
      </c>
      <c r="AI21" s="7">
        <f t="shared" si="5"/>
        <v>105</v>
      </c>
      <c r="AJ21" s="7">
        <f t="shared" si="6"/>
        <v>105</v>
      </c>
      <c r="AK21" s="7">
        <f t="shared" si="7"/>
        <v>105</v>
      </c>
      <c r="AL21" s="7">
        <f t="shared" si="8"/>
        <v>0</v>
      </c>
      <c r="AM21" s="7">
        <f t="shared" si="9"/>
        <v>0</v>
      </c>
      <c r="AN21" s="64">
        <f t="shared" si="10"/>
        <v>1245681.1499999999</v>
      </c>
      <c r="AO21" s="64">
        <f t="shared" si="11"/>
        <v>6377077.2328900006</v>
      </c>
      <c r="AP21" s="88">
        <f t="shared" si="15"/>
        <v>4.0414886511965344E-3</v>
      </c>
      <c r="AQ21" s="64">
        <f t="shared" si="16"/>
        <v>191312.3169867</v>
      </c>
      <c r="AR21" s="89">
        <v>0</v>
      </c>
      <c r="AS21" s="89">
        <v>0</v>
      </c>
      <c r="AT21" s="90">
        <v>4.0000000000000001E-3</v>
      </c>
      <c r="AU21" s="64">
        <f t="shared" si="17"/>
        <v>189348.36491999999</v>
      </c>
      <c r="AV21" s="64">
        <f t="shared" si="18"/>
        <v>6566425.5978100002</v>
      </c>
      <c r="AW21" s="64">
        <f t="shared" si="19"/>
        <v>16015.672189780489</v>
      </c>
      <c r="BD21" s="21">
        <f t="shared" si="12"/>
        <v>938060.79968714283</v>
      </c>
      <c r="BE21" s="21">
        <f t="shared" si="13"/>
        <v>2287.9531699686413</v>
      </c>
      <c r="BF21" s="21">
        <f t="shared" si="20"/>
        <v>9475.3616130014434</v>
      </c>
      <c r="BG21" s="22">
        <f t="shared" si="21"/>
        <v>23.110638080491327</v>
      </c>
    </row>
    <row r="22" spans="1:59" s="7" customFormat="1" ht="13" x14ac:dyDescent="0.3">
      <c r="A22" s="7">
        <v>21</v>
      </c>
      <c r="B22" s="7" t="s">
        <v>486</v>
      </c>
      <c r="C22" s="7" t="s">
        <v>1120</v>
      </c>
      <c r="D22" s="7" t="s">
        <v>1799</v>
      </c>
      <c r="E22" s="7" t="s">
        <v>1121</v>
      </c>
      <c r="F22" s="47" t="s">
        <v>1113</v>
      </c>
      <c r="G22" s="61">
        <v>113003</v>
      </c>
      <c r="H22" s="7" t="s">
        <v>35</v>
      </c>
      <c r="I22" s="7" t="s">
        <v>35</v>
      </c>
      <c r="K22" s="47" t="s">
        <v>1167</v>
      </c>
      <c r="L22" s="7" t="s">
        <v>1168</v>
      </c>
      <c r="M22" s="47" t="s">
        <v>25</v>
      </c>
      <c r="N22" s="47">
        <v>4610047675</v>
      </c>
      <c r="O22" s="58">
        <v>4900049498</v>
      </c>
      <c r="P22" s="85">
        <v>7</v>
      </c>
      <c r="Q22" s="64">
        <f t="shared" si="14"/>
        <v>5131396.0828900002</v>
      </c>
      <c r="R22" s="76">
        <v>733056.58327000006</v>
      </c>
      <c r="S22" s="64">
        <v>3590.3</v>
      </c>
      <c r="T22" s="64">
        <v>5983.83</v>
      </c>
      <c r="U22" s="65">
        <v>2289.5</v>
      </c>
      <c r="V22" s="65">
        <v>2410</v>
      </c>
      <c r="W22" s="65">
        <v>10000</v>
      </c>
      <c r="X22" s="7">
        <v>15</v>
      </c>
      <c r="Y22" s="7">
        <v>15</v>
      </c>
      <c r="Z22" s="7">
        <v>15</v>
      </c>
      <c r="AA22" s="7">
        <v>0</v>
      </c>
      <c r="AB22" s="7">
        <v>0</v>
      </c>
      <c r="AC22" s="85">
        <v>7</v>
      </c>
      <c r="AD22" s="64">
        <f t="shared" si="0"/>
        <v>376981.5</v>
      </c>
      <c r="AE22" s="7">
        <f t="shared" si="1"/>
        <v>628302.15</v>
      </c>
      <c r="AF22" s="86">
        <f t="shared" si="2"/>
        <v>240397.5</v>
      </c>
      <c r="AG22" s="86">
        <f t="shared" si="3"/>
        <v>0</v>
      </c>
      <c r="AH22" s="87">
        <f t="shared" si="4"/>
        <v>0</v>
      </c>
      <c r="AI22" s="7">
        <f t="shared" si="5"/>
        <v>105</v>
      </c>
      <c r="AJ22" s="7">
        <f t="shared" si="6"/>
        <v>105</v>
      </c>
      <c r="AK22" s="7">
        <f t="shared" si="7"/>
        <v>105</v>
      </c>
      <c r="AL22" s="7">
        <f t="shared" si="8"/>
        <v>0</v>
      </c>
      <c r="AM22" s="7">
        <f t="shared" si="9"/>
        <v>0</v>
      </c>
      <c r="AN22" s="64">
        <f t="shared" si="10"/>
        <v>1245681.1499999999</v>
      </c>
      <c r="AO22" s="64">
        <f t="shared" si="11"/>
        <v>6377077.2328900006</v>
      </c>
      <c r="AP22" s="88">
        <f t="shared" si="15"/>
        <v>4.0414886511965344E-3</v>
      </c>
      <c r="AQ22" s="64">
        <f t="shared" si="16"/>
        <v>191312.3169867</v>
      </c>
      <c r="AR22" s="91">
        <f t="shared" ref="AR22:AR23" si="26">$BA$2</f>
        <v>100000</v>
      </c>
      <c r="AS22" s="89">
        <v>0</v>
      </c>
      <c r="AT22" s="90">
        <v>4.0000000000000001E-3</v>
      </c>
      <c r="AU22" s="64">
        <f t="shared" si="17"/>
        <v>189348.36491999999</v>
      </c>
      <c r="AV22" s="64">
        <f t="shared" si="18"/>
        <v>6666425.5978100002</v>
      </c>
      <c r="AW22" s="64">
        <f t="shared" si="19"/>
        <v>16259.574628804878</v>
      </c>
      <c r="BD22" s="21">
        <f t="shared" si="12"/>
        <v>952346.51397285715</v>
      </c>
      <c r="BE22" s="21">
        <f t="shared" si="13"/>
        <v>2322.7963755435539</v>
      </c>
      <c r="BF22" s="21">
        <f t="shared" si="20"/>
        <v>9619.6617573015883</v>
      </c>
      <c r="BG22" s="22">
        <f t="shared" si="21"/>
        <v>23.462589651955088</v>
      </c>
    </row>
    <row r="23" spans="1:59" s="7" customFormat="1" x14ac:dyDescent="0.35">
      <c r="A23" s="7">
        <v>22</v>
      </c>
      <c r="B23" s="7" t="s">
        <v>486</v>
      </c>
      <c r="C23" s="7" t="s">
        <v>1159</v>
      </c>
      <c r="D23" s="7" t="s">
        <v>1799</v>
      </c>
      <c r="E23" s="7" t="s">
        <v>1160</v>
      </c>
      <c r="F23" s="47" t="s">
        <v>1113</v>
      </c>
      <c r="G23" s="61">
        <v>113003</v>
      </c>
      <c r="H23" s="32" t="s">
        <v>1169</v>
      </c>
      <c r="I23" s="32" t="s">
        <v>1170</v>
      </c>
      <c r="K23" s="47" t="s">
        <v>1171</v>
      </c>
      <c r="L23" s="7" t="s">
        <v>1172</v>
      </c>
      <c r="M23" s="47" t="s">
        <v>25</v>
      </c>
      <c r="N23" s="47">
        <v>4610047675</v>
      </c>
      <c r="O23" s="58">
        <v>4900049498</v>
      </c>
      <c r="P23" s="85">
        <v>7</v>
      </c>
      <c r="Q23" s="64">
        <f t="shared" si="14"/>
        <v>5132138.0828900002</v>
      </c>
      <c r="R23" s="76">
        <v>733162.58327000006</v>
      </c>
      <c r="S23" s="64">
        <v>3590.3</v>
      </c>
      <c r="T23" s="64">
        <v>5983.83</v>
      </c>
      <c r="U23" s="65">
        <v>2289.5</v>
      </c>
      <c r="V23" s="65">
        <v>2410</v>
      </c>
      <c r="W23" s="65">
        <v>10000</v>
      </c>
      <c r="X23" s="7">
        <v>15</v>
      </c>
      <c r="Y23" s="7">
        <v>15</v>
      </c>
      <c r="Z23" s="7">
        <v>15</v>
      </c>
      <c r="AA23" s="7">
        <v>0</v>
      </c>
      <c r="AB23" s="7">
        <v>0</v>
      </c>
      <c r="AC23" s="85">
        <v>7</v>
      </c>
      <c r="AD23" s="64">
        <f t="shared" si="0"/>
        <v>376981.5</v>
      </c>
      <c r="AE23" s="7">
        <f t="shared" si="1"/>
        <v>628302.15</v>
      </c>
      <c r="AF23" s="86">
        <f t="shared" si="2"/>
        <v>240397.5</v>
      </c>
      <c r="AG23" s="86">
        <f t="shared" si="3"/>
        <v>0</v>
      </c>
      <c r="AH23" s="87">
        <f t="shared" si="4"/>
        <v>0</v>
      </c>
      <c r="AI23" s="7">
        <f t="shared" si="5"/>
        <v>105</v>
      </c>
      <c r="AJ23" s="7">
        <f t="shared" si="6"/>
        <v>105</v>
      </c>
      <c r="AK23" s="7">
        <f t="shared" si="7"/>
        <v>105</v>
      </c>
      <c r="AL23" s="7">
        <f t="shared" si="8"/>
        <v>0</v>
      </c>
      <c r="AM23" s="7">
        <f t="shared" si="9"/>
        <v>0</v>
      </c>
      <c r="AN23" s="64">
        <f t="shared" si="10"/>
        <v>1245681.1499999999</v>
      </c>
      <c r="AO23" s="64">
        <f t="shared" si="11"/>
        <v>6377819.2328900006</v>
      </c>
      <c r="AP23" s="88">
        <f t="shared" si="15"/>
        <v>4.0419588955529495E-3</v>
      </c>
      <c r="AQ23" s="64">
        <f t="shared" si="16"/>
        <v>191334.57698670001</v>
      </c>
      <c r="AR23" s="91">
        <f t="shared" si="26"/>
        <v>100000</v>
      </c>
      <c r="AS23" s="89">
        <v>0</v>
      </c>
      <c r="AT23" s="90">
        <v>4.0000000000000001E-3</v>
      </c>
      <c r="AU23" s="64">
        <f t="shared" si="17"/>
        <v>189348.36491999999</v>
      </c>
      <c r="AV23" s="64">
        <f t="shared" si="18"/>
        <v>6667167.5978100002</v>
      </c>
      <c r="AW23" s="64">
        <f t="shared" si="19"/>
        <v>16261.38438490244</v>
      </c>
      <c r="BD23" s="21">
        <f t="shared" si="12"/>
        <v>952452.51397285715</v>
      </c>
      <c r="BE23" s="21">
        <f t="shared" si="13"/>
        <v>2323.05491212892</v>
      </c>
      <c r="BF23" s="21">
        <f t="shared" si="20"/>
        <v>9620.732464372295</v>
      </c>
      <c r="BG23" s="22">
        <f t="shared" si="21"/>
        <v>23.465201132615356</v>
      </c>
    </row>
    <row r="24" spans="1:59" s="7" customFormat="1" x14ac:dyDescent="0.35">
      <c r="A24" s="7">
        <v>23</v>
      </c>
      <c r="B24" s="7" t="s">
        <v>486</v>
      </c>
      <c r="C24" s="7" t="s">
        <v>1111</v>
      </c>
      <c r="D24" s="7" t="s">
        <v>1112</v>
      </c>
      <c r="E24" s="7" t="s">
        <v>1129</v>
      </c>
      <c r="F24" s="47" t="s">
        <v>1113</v>
      </c>
      <c r="G24" s="61" t="s">
        <v>1114</v>
      </c>
      <c r="H24" s="32" t="s">
        <v>1173</v>
      </c>
      <c r="I24" s="32" t="s">
        <v>1174</v>
      </c>
      <c r="K24" s="47" t="s">
        <v>1077</v>
      </c>
      <c r="M24" s="47" t="s">
        <v>25</v>
      </c>
      <c r="N24" s="47">
        <v>4610047675</v>
      </c>
      <c r="O24" s="58">
        <v>4900049498</v>
      </c>
      <c r="P24" s="85">
        <v>7</v>
      </c>
      <c r="Q24" s="64">
        <f t="shared" si="14"/>
        <v>5131571.0828900002</v>
      </c>
      <c r="R24" s="76">
        <v>733081.58327000006</v>
      </c>
      <c r="S24" s="64">
        <v>3590.3</v>
      </c>
      <c r="T24" s="64">
        <v>5983.83</v>
      </c>
      <c r="U24" s="65">
        <v>2289.5</v>
      </c>
      <c r="V24" s="65">
        <v>2410</v>
      </c>
      <c r="W24" s="65">
        <v>10000</v>
      </c>
      <c r="X24" s="7">
        <v>15</v>
      </c>
      <c r="Y24" s="7">
        <v>15</v>
      </c>
      <c r="Z24" s="7">
        <v>15</v>
      </c>
      <c r="AA24" s="7">
        <v>0</v>
      </c>
      <c r="AB24" s="7">
        <v>0</v>
      </c>
      <c r="AC24" s="85">
        <v>7</v>
      </c>
      <c r="AD24" s="64">
        <f t="shared" si="0"/>
        <v>376981.5</v>
      </c>
      <c r="AE24" s="7">
        <f t="shared" si="1"/>
        <v>628302.15</v>
      </c>
      <c r="AF24" s="86">
        <f t="shared" si="2"/>
        <v>240397.5</v>
      </c>
      <c r="AG24" s="86">
        <f t="shared" si="3"/>
        <v>0</v>
      </c>
      <c r="AH24" s="87">
        <f t="shared" si="4"/>
        <v>0</v>
      </c>
      <c r="AI24" s="7">
        <f t="shared" si="5"/>
        <v>105</v>
      </c>
      <c r="AJ24" s="7">
        <f t="shared" si="6"/>
        <v>105</v>
      </c>
      <c r="AK24" s="7">
        <f t="shared" si="7"/>
        <v>105</v>
      </c>
      <c r="AL24" s="7">
        <f t="shared" si="8"/>
        <v>0</v>
      </c>
      <c r="AM24" s="7">
        <f t="shared" si="9"/>
        <v>0</v>
      </c>
      <c r="AN24" s="64">
        <f t="shared" si="10"/>
        <v>1245681.1499999999</v>
      </c>
      <c r="AO24" s="64">
        <f t="shared" si="11"/>
        <v>6377252.2328900006</v>
      </c>
      <c r="AP24" s="88">
        <f t="shared" si="15"/>
        <v>4.0415995578843679E-3</v>
      </c>
      <c r="AQ24" s="64">
        <f t="shared" si="16"/>
        <v>191317.5669867</v>
      </c>
      <c r="AR24" s="89">
        <v>0</v>
      </c>
      <c r="AS24" s="89">
        <v>0</v>
      </c>
      <c r="AT24" s="90">
        <v>4.0000000000000001E-3</v>
      </c>
      <c r="AU24" s="64">
        <f t="shared" si="17"/>
        <v>189348.36491999999</v>
      </c>
      <c r="AV24" s="64">
        <f t="shared" si="18"/>
        <v>6566600.5978100002</v>
      </c>
      <c r="AW24" s="64">
        <f t="shared" si="19"/>
        <v>16016.099019048781</v>
      </c>
      <c r="BD24" s="21">
        <f t="shared" si="12"/>
        <v>938085.79968714283</v>
      </c>
      <c r="BE24" s="21">
        <f t="shared" si="13"/>
        <v>2288.0141455783973</v>
      </c>
      <c r="BF24" s="21">
        <f t="shared" si="20"/>
        <v>9475.6141382539699</v>
      </c>
      <c r="BG24" s="22">
        <f t="shared" si="21"/>
        <v>23.111253995741389</v>
      </c>
    </row>
    <row r="25" spans="1:59" s="7" customFormat="1" x14ac:dyDescent="0.35">
      <c r="A25" s="7">
        <v>24</v>
      </c>
      <c r="B25" s="7" t="s">
        <v>486</v>
      </c>
      <c r="C25" s="7" t="s">
        <v>1120</v>
      </c>
      <c r="D25" s="7" t="s">
        <v>1799</v>
      </c>
      <c r="E25" s="7" t="s">
        <v>1121</v>
      </c>
      <c r="F25" s="47" t="s">
        <v>1113</v>
      </c>
      <c r="G25" s="61">
        <v>113003</v>
      </c>
      <c r="H25" s="32" t="s">
        <v>1175</v>
      </c>
      <c r="I25" s="32" t="s">
        <v>46</v>
      </c>
      <c r="K25" s="47" t="s">
        <v>1167</v>
      </c>
      <c r="L25" s="7" t="s">
        <v>1168</v>
      </c>
      <c r="M25" s="47" t="s">
        <v>25</v>
      </c>
      <c r="N25" s="47">
        <v>4610047675</v>
      </c>
      <c r="O25" s="58">
        <v>4900049498</v>
      </c>
      <c r="P25" s="85">
        <v>7</v>
      </c>
      <c r="Q25" s="64">
        <f t="shared" si="14"/>
        <v>5131396.0828900002</v>
      </c>
      <c r="R25" s="76">
        <v>733056.58327000006</v>
      </c>
      <c r="S25" s="64">
        <v>3590.3</v>
      </c>
      <c r="T25" s="64">
        <v>5983.83</v>
      </c>
      <c r="U25" s="65">
        <v>2289.5</v>
      </c>
      <c r="V25" s="65">
        <v>2410</v>
      </c>
      <c r="W25" s="65">
        <v>10000</v>
      </c>
      <c r="X25" s="7">
        <v>15</v>
      </c>
      <c r="Y25" s="7">
        <v>15</v>
      </c>
      <c r="Z25" s="7">
        <v>15</v>
      </c>
      <c r="AA25" s="7">
        <v>0</v>
      </c>
      <c r="AB25" s="7">
        <v>0</v>
      </c>
      <c r="AC25" s="85">
        <v>7</v>
      </c>
      <c r="AD25" s="64">
        <f t="shared" si="0"/>
        <v>376981.5</v>
      </c>
      <c r="AE25" s="7">
        <f t="shared" si="1"/>
        <v>628302.15</v>
      </c>
      <c r="AF25" s="86">
        <f t="shared" si="2"/>
        <v>240397.5</v>
      </c>
      <c r="AG25" s="86">
        <f t="shared" si="3"/>
        <v>0</v>
      </c>
      <c r="AH25" s="87">
        <f t="shared" si="4"/>
        <v>0</v>
      </c>
      <c r="AI25" s="7">
        <f t="shared" si="5"/>
        <v>105</v>
      </c>
      <c r="AJ25" s="7">
        <f t="shared" si="6"/>
        <v>105</v>
      </c>
      <c r="AK25" s="7">
        <f t="shared" si="7"/>
        <v>105</v>
      </c>
      <c r="AL25" s="7">
        <f t="shared" si="8"/>
        <v>0</v>
      </c>
      <c r="AM25" s="7">
        <f t="shared" si="9"/>
        <v>0</v>
      </c>
      <c r="AN25" s="64">
        <f t="shared" si="10"/>
        <v>1245681.1499999999</v>
      </c>
      <c r="AO25" s="64">
        <f t="shared" si="11"/>
        <v>6377077.2328900006</v>
      </c>
      <c r="AP25" s="88">
        <f t="shared" si="15"/>
        <v>4.0414886511965344E-3</v>
      </c>
      <c r="AQ25" s="64">
        <f t="shared" si="16"/>
        <v>191312.3169867</v>
      </c>
      <c r="AR25" s="89">
        <v>0</v>
      </c>
      <c r="AS25" s="89">
        <v>0</v>
      </c>
      <c r="AT25" s="90">
        <v>4.0000000000000001E-3</v>
      </c>
      <c r="AU25" s="64">
        <f t="shared" si="17"/>
        <v>189348.36491999999</v>
      </c>
      <c r="AV25" s="64">
        <f t="shared" si="18"/>
        <v>6566425.5978100002</v>
      </c>
      <c r="AW25" s="64">
        <f t="shared" si="19"/>
        <v>16015.672189780489</v>
      </c>
      <c r="BD25" s="21">
        <f t="shared" si="12"/>
        <v>938060.79968714283</v>
      </c>
      <c r="BE25" s="21">
        <f t="shared" si="13"/>
        <v>2287.9531699686413</v>
      </c>
      <c r="BF25" s="21">
        <f t="shared" si="20"/>
        <v>9475.3616130014434</v>
      </c>
      <c r="BG25" s="22">
        <f t="shared" si="21"/>
        <v>23.110638080491327</v>
      </c>
    </row>
    <row r="26" spans="1:59" s="7" customFormat="1" x14ac:dyDescent="0.35">
      <c r="A26" s="7">
        <v>25</v>
      </c>
      <c r="B26" s="7" t="s">
        <v>486</v>
      </c>
      <c r="C26" s="7" t="s">
        <v>1176</v>
      </c>
      <c r="D26" s="7" t="s">
        <v>1112</v>
      </c>
      <c r="E26" s="7" t="s">
        <v>1129</v>
      </c>
      <c r="F26" s="47" t="s">
        <v>1113</v>
      </c>
      <c r="G26" s="61" t="s">
        <v>1114</v>
      </c>
      <c r="H26" s="32" t="s">
        <v>1177</v>
      </c>
      <c r="I26" s="32" t="s">
        <v>45</v>
      </c>
      <c r="J26" s="7" t="s">
        <v>24</v>
      </c>
      <c r="K26" s="47" t="s">
        <v>490</v>
      </c>
      <c r="L26" s="7" t="s">
        <v>1119</v>
      </c>
      <c r="M26" s="47" t="s">
        <v>25</v>
      </c>
      <c r="N26" s="47">
        <v>4610047675</v>
      </c>
      <c r="O26" s="58">
        <v>4900049498</v>
      </c>
      <c r="P26" s="85">
        <v>7</v>
      </c>
      <c r="Q26" s="64">
        <f t="shared" si="14"/>
        <v>5131536.0828900002</v>
      </c>
      <c r="R26" s="76">
        <v>733076.58327000006</v>
      </c>
      <c r="S26" s="64">
        <v>3590.3</v>
      </c>
      <c r="T26" s="64">
        <v>5983.83</v>
      </c>
      <c r="U26" s="65">
        <v>2289.5</v>
      </c>
      <c r="V26" s="65">
        <v>2410</v>
      </c>
      <c r="W26" s="65">
        <v>10000</v>
      </c>
      <c r="X26" s="7">
        <v>15</v>
      </c>
      <c r="Y26" s="7">
        <v>15</v>
      </c>
      <c r="Z26" s="7">
        <v>15</v>
      </c>
      <c r="AA26" s="7">
        <v>0</v>
      </c>
      <c r="AB26" s="7">
        <v>0</v>
      </c>
      <c r="AC26" s="85">
        <v>7</v>
      </c>
      <c r="AD26" s="64">
        <f t="shared" si="0"/>
        <v>376981.5</v>
      </c>
      <c r="AE26" s="7">
        <f t="shared" si="1"/>
        <v>628302.15</v>
      </c>
      <c r="AF26" s="86">
        <f t="shared" si="2"/>
        <v>240397.5</v>
      </c>
      <c r="AG26" s="86">
        <f t="shared" si="3"/>
        <v>0</v>
      </c>
      <c r="AH26" s="87">
        <f t="shared" si="4"/>
        <v>0</v>
      </c>
      <c r="AI26" s="7">
        <f t="shared" si="5"/>
        <v>105</v>
      </c>
      <c r="AJ26" s="7">
        <f t="shared" si="6"/>
        <v>105</v>
      </c>
      <c r="AK26" s="7">
        <f t="shared" si="7"/>
        <v>105</v>
      </c>
      <c r="AL26" s="7">
        <f t="shared" si="8"/>
        <v>0</v>
      </c>
      <c r="AM26" s="7">
        <f t="shared" si="9"/>
        <v>0</v>
      </c>
      <c r="AN26" s="64">
        <f t="shared" si="10"/>
        <v>1245681.1499999999</v>
      </c>
      <c r="AO26" s="64">
        <f t="shared" si="11"/>
        <v>6377217.2328900006</v>
      </c>
      <c r="AP26" s="88">
        <f t="shared" si="15"/>
        <v>4.0415773765468017E-3</v>
      </c>
      <c r="AQ26" s="64">
        <f t="shared" si="16"/>
        <v>191316.51698670001</v>
      </c>
      <c r="AR26" s="91">
        <f t="shared" ref="AR26:AR28" si="27">$BA$2</f>
        <v>100000</v>
      </c>
      <c r="AS26" s="89">
        <v>0</v>
      </c>
      <c r="AT26" s="90">
        <v>4.0000000000000001E-3</v>
      </c>
      <c r="AU26" s="64">
        <f t="shared" si="17"/>
        <v>189348.36491999999</v>
      </c>
      <c r="AV26" s="64">
        <f t="shared" si="18"/>
        <v>6666565.5978100002</v>
      </c>
      <c r="AW26" s="64">
        <f t="shared" si="19"/>
        <v>16259.916092219513</v>
      </c>
      <c r="BD26" s="21">
        <f t="shared" si="12"/>
        <v>952366.51397285715</v>
      </c>
      <c r="BE26" s="21">
        <f t="shared" si="13"/>
        <v>2322.8451560313592</v>
      </c>
      <c r="BF26" s="21">
        <f t="shared" si="20"/>
        <v>9619.8637775036077</v>
      </c>
      <c r="BG26" s="22">
        <f t="shared" si="21"/>
        <v>23.463082384155147</v>
      </c>
    </row>
    <row r="27" spans="1:59" s="7" customFormat="1" x14ac:dyDescent="0.35">
      <c r="A27" s="7">
        <v>26</v>
      </c>
      <c r="B27" s="7" t="s">
        <v>1136</v>
      </c>
      <c r="C27" s="7" t="s">
        <v>1128</v>
      </c>
      <c r="D27" s="7" t="s">
        <v>1112</v>
      </c>
      <c r="E27" s="7" t="s">
        <v>1129</v>
      </c>
      <c r="F27" s="47" t="s">
        <v>1113</v>
      </c>
      <c r="G27" s="61" t="s">
        <v>1114</v>
      </c>
      <c r="H27" s="32" t="s">
        <v>35</v>
      </c>
      <c r="I27" s="32" t="s">
        <v>35</v>
      </c>
      <c r="J27" s="7" t="s">
        <v>24</v>
      </c>
      <c r="K27" s="47" t="s">
        <v>1077</v>
      </c>
      <c r="L27" s="7" t="s">
        <v>1148</v>
      </c>
      <c r="M27" s="47" t="s">
        <v>30</v>
      </c>
      <c r="N27" s="47">
        <v>4610047666</v>
      </c>
      <c r="O27" s="58">
        <v>4900049414</v>
      </c>
      <c r="P27" s="85">
        <v>7</v>
      </c>
      <c r="Q27" s="64">
        <f t="shared" si="14"/>
        <v>5131571.0828900002</v>
      </c>
      <c r="R27" s="76">
        <v>733081.58327000006</v>
      </c>
      <c r="S27" s="64">
        <v>3590.3</v>
      </c>
      <c r="T27" s="64">
        <v>5983.83</v>
      </c>
      <c r="U27" s="65">
        <v>2289.5</v>
      </c>
      <c r="V27" s="65">
        <v>2410</v>
      </c>
      <c r="W27" s="65">
        <v>10000</v>
      </c>
      <c r="X27" s="7">
        <v>15</v>
      </c>
      <c r="Y27" s="7">
        <v>15</v>
      </c>
      <c r="Z27" s="7">
        <v>15</v>
      </c>
      <c r="AA27" s="7">
        <v>0</v>
      </c>
      <c r="AB27" s="7">
        <v>0</v>
      </c>
      <c r="AC27" s="85">
        <v>7</v>
      </c>
      <c r="AD27" s="64">
        <f t="shared" si="0"/>
        <v>376981.5</v>
      </c>
      <c r="AE27" s="7">
        <f t="shared" si="1"/>
        <v>628302.15</v>
      </c>
      <c r="AF27" s="86">
        <f t="shared" si="2"/>
        <v>240397.5</v>
      </c>
      <c r="AG27" s="86">
        <f t="shared" si="3"/>
        <v>0</v>
      </c>
      <c r="AH27" s="87">
        <f t="shared" si="4"/>
        <v>0</v>
      </c>
      <c r="AI27" s="7">
        <f t="shared" si="5"/>
        <v>105</v>
      </c>
      <c r="AJ27" s="7">
        <f t="shared" si="6"/>
        <v>105</v>
      </c>
      <c r="AK27" s="7">
        <f t="shared" si="7"/>
        <v>105</v>
      </c>
      <c r="AL27" s="7">
        <f t="shared" si="8"/>
        <v>0</v>
      </c>
      <c r="AM27" s="7">
        <f t="shared" si="9"/>
        <v>0</v>
      </c>
      <c r="AN27" s="64">
        <f t="shared" si="10"/>
        <v>1245681.1499999999</v>
      </c>
      <c r="AO27" s="64">
        <f t="shared" si="11"/>
        <v>6377252.2328900006</v>
      </c>
      <c r="AP27" s="88">
        <f t="shared" si="15"/>
        <v>4.0415995578843679E-3</v>
      </c>
      <c r="AQ27" s="64">
        <f t="shared" si="16"/>
        <v>191317.5669867</v>
      </c>
      <c r="AR27" s="91">
        <f t="shared" si="27"/>
        <v>100000</v>
      </c>
      <c r="AS27" s="89">
        <v>0</v>
      </c>
      <c r="AT27" s="90">
        <v>4.0000000000000001E-3</v>
      </c>
      <c r="AU27" s="64">
        <f t="shared" si="17"/>
        <v>189348.36491999999</v>
      </c>
      <c r="AV27" s="64">
        <f t="shared" si="18"/>
        <v>6666600.5978100002</v>
      </c>
      <c r="AW27" s="64">
        <f t="shared" si="19"/>
        <v>16260.001458073171</v>
      </c>
      <c r="BD27" s="21">
        <f t="shared" si="12"/>
        <v>952371.51397285715</v>
      </c>
      <c r="BE27" s="21">
        <f t="shared" si="13"/>
        <v>2322.85735115331</v>
      </c>
      <c r="BF27" s="21">
        <f t="shared" si="20"/>
        <v>9619.914282554113</v>
      </c>
      <c r="BG27" s="22">
        <f t="shared" si="21"/>
        <v>23.463205567205151</v>
      </c>
    </row>
    <row r="28" spans="1:59" s="7" customFormat="1" x14ac:dyDescent="0.35">
      <c r="A28" s="7">
        <v>27</v>
      </c>
      <c r="B28" s="7" t="s">
        <v>486</v>
      </c>
      <c r="C28" s="7" t="s">
        <v>1154</v>
      </c>
      <c r="D28" s="7" t="s">
        <v>1799</v>
      </c>
      <c r="E28" s="7" t="s">
        <v>1155</v>
      </c>
      <c r="F28" s="47" t="s">
        <v>1113</v>
      </c>
      <c r="G28" s="61">
        <v>113166</v>
      </c>
      <c r="H28" s="32" t="s">
        <v>1178</v>
      </c>
      <c r="I28" s="32" t="s">
        <v>47</v>
      </c>
      <c r="J28" s="7" t="s">
        <v>24</v>
      </c>
      <c r="K28" s="47" t="s">
        <v>1077</v>
      </c>
      <c r="L28" s="7" t="s">
        <v>1157</v>
      </c>
      <c r="M28" s="47" t="s">
        <v>25</v>
      </c>
      <c r="N28" s="47">
        <v>4610047675</v>
      </c>
      <c r="O28" s="58">
        <v>4900049498</v>
      </c>
      <c r="P28" s="85">
        <v>7</v>
      </c>
      <c r="Q28" s="64">
        <f t="shared" si="14"/>
        <v>5131571.0828900002</v>
      </c>
      <c r="R28" s="76">
        <v>733081.58327000006</v>
      </c>
      <c r="S28" s="64">
        <v>3590.3</v>
      </c>
      <c r="T28" s="64">
        <v>5983.83</v>
      </c>
      <c r="U28" s="65">
        <v>2289.5</v>
      </c>
      <c r="V28" s="65">
        <v>2410</v>
      </c>
      <c r="W28" s="65">
        <v>10000</v>
      </c>
      <c r="X28" s="7">
        <v>15</v>
      </c>
      <c r="Y28" s="7">
        <v>15</v>
      </c>
      <c r="Z28" s="7">
        <v>15</v>
      </c>
      <c r="AA28" s="7">
        <v>0</v>
      </c>
      <c r="AB28" s="7">
        <v>0</v>
      </c>
      <c r="AC28" s="85">
        <v>7</v>
      </c>
      <c r="AD28" s="64">
        <f t="shared" si="0"/>
        <v>376981.5</v>
      </c>
      <c r="AE28" s="7">
        <f t="shared" si="1"/>
        <v>628302.15</v>
      </c>
      <c r="AF28" s="86">
        <f t="shared" si="2"/>
        <v>240397.5</v>
      </c>
      <c r="AG28" s="86">
        <f t="shared" si="3"/>
        <v>0</v>
      </c>
      <c r="AH28" s="87">
        <f t="shared" si="4"/>
        <v>0</v>
      </c>
      <c r="AI28" s="7">
        <f t="shared" si="5"/>
        <v>105</v>
      </c>
      <c r="AJ28" s="7">
        <f t="shared" si="6"/>
        <v>105</v>
      </c>
      <c r="AK28" s="7">
        <f t="shared" si="7"/>
        <v>105</v>
      </c>
      <c r="AL28" s="7">
        <f t="shared" si="8"/>
        <v>0</v>
      </c>
      <c r="AM28" s="7">
        <f t="shared" si="9"/>
        <v>0</v>
      </c>
      <c r="AN28" s="64">
        <f t="shared" si="10"/>
        <v>1245681.1499999999</v>
      </c>
      <c r="AO28" s="64">
        <f t="shared" si="11"/>
        <v>6377252.2328900006</v>
      </c>
      <c r="AP28" s="88">
        <f t="shared" si="15"/>
        <v>4.0415995578843679E-3</v>
      </c>
      <c r="AQ28" s="64">
        <f t="shared" si="16"/>
        <v>191317.5669867</v>
      </c>
      <c r="AR28" s="91">
        <f t="shared" si="27"/>
        <v>100000</v>
      </c>
      <c r="AS28" s="89">
        <v>0</v>
      </c>
      <c r="AT28" s="90">
        <v>4.0000000000000001E-3</v>
      </c>
      <c r="AU28" s="64">
        <f t="shared" si="17"/>
        <v>189348.36491999999</v>
      </c>
      <c r="AV28" s="64">
        <f t="shared" si="18"/>
        <v>6666600.5978100002</v>
      </c>
      <c r="AW28" s="64">
        <f t="shared" si="19"/>
        <v>16260.001458073171</v>
      </c>
      <c r="BD28" s="21">
        <f t="shared" si="12"/>
        <v>952371.51397285715</v>
      </c>
      <c r="BE28" s="21">
        <f t="shared" si="13"/>
        <v>2322.85735115331</v>
      </c>
      <c r="BF28" s="21">
        <f t="shared" si="20"/>
        <v>9619.914282554113</v>
      </c>
      <c r="BG28" s="22">
        <f t="shared" si="21"/>
        <v>23.463205567205151</v>
      </c>
    </row>
    <row r="29" spans="1:59" s="7" customFormat="1" x14ac:dyDescent="0.35">
      <c r="A29" s="7">
        <v>28</v>
      </c>
      <c r="B29" s="7" t="s">
        <v>486</v>
      </c>
      <c r="C29" s="7" t="s">
        <v>1111</v>
      </c>
      <c r="D29" s="7" t="s">
        <v>1112</v>
      </c>
      <c r="E29" s="7" t="s">
        <v>1129</v>
      </c>
      <c r="F29" s="47" t="s">
        <v>1113</v>
      </c>
      <c r="G29" s="61" t="s">
        <v>1114</v>
      </c>
      <c r="H29" s="32" t="s">
        <v>1179</v>
      </c>
      <c r="I29" s="32" t="s">
        <v>1180</v>
      </c>
      <c r="K29" s="47" t="s">
        <v>1116</v>
      </c>
      <c r="L29" s="7" t="s">
        <v>1119</v>
      </c>
      <c r="M29" s="47" t="s">
        <v>25</v>
      </c>
      <c r="N29" s="47">
        <v>4610047675</v>
      </c>
      <c r="O29" s="58">
        <v>4900049498</v>
      </c>
      <c r="P29" s="85">
        <v>7</v>
      </c>
      <c r="Q29" s="64">
        <f t="shared" si="14"/>
        <v>3555504.96</v>
      </c>
      <c r="R29" s="76">
        <v>507929.28</v>
      </c>
      <c r="S29" s="64">
        <v>3590.3</v>
      </c>
      <c r="T29" s="64">
        <v>5983.83</v>
      </c>
      <c r="U29" s="65">
        <v>2289.5</v>
      </c>
      <c r="V29" s="65">
        <v>2410</v>
      </c>
      <c r="W29" s="65">
        <v>10000</v>
      </c>
      <c r="X29" s="7">
        <v>15</v>
      </c>
      <c r="Y29" s="7">
        <v>15</v>
      </c>
      <c r="Z29" s="7">
        <v>15</v>
      </c>
      <c r="AA29" s="7">
        <v>0</v>
      </c>
      <c r="AB29" s="7">
        <v>0</v>
      </c>
      <c r="AC29" s="85">
        <v>7</v>
      </c>
      <c r="AD29" s="64">
        <f t="shared" si="0"/>
        <v>376981.5</v>
      </c>
      <c r="AE29" s="7">
        <f t="shared" si="1"/>
        <v>628302.15</v>
      </c>
      <c r="AF29" s="86">
        <f t="shared" si="2"/>
        <v>240397.5</v>
      </c>
      <c r="AG29" s="86">
        <f t="shared" si="3"/>
        <v>0</v>
      </c>
      <c r="AH29" s="87">
        <f t="shared" si="4"/>
        <v>0</v>
      </c>
      <c r="AI29" s="7">
        <f t="shared" si="5"/>
        <v>105</v>
      </c>
      <c r="AJ29" s="7">
        <f t="shared" si="6"/>
        <v>105</v>
      </c>
      <c r="AK29" s="7">
        <f t="shared" si="7"/>
        <v>105</v>
      </c>
      <c r="AL29" s="7">
        <f t="shared" si="8"/>
        <v>0</v>
      </c>
      <c r="AM29" s="7">
        <f t="shared" si="9"/>
        <v>0</v>
      </c>
      <c r="AN29" s="64">
        <f t="shared" si="10"/>
        <v>1245681.1499999999</v>
      </c>
      <c r="AO29" s="64">
        <f t="shared" si="11"/>
        <v>4801186.1099999994</v>
      </c>
      <c r="AP29" s="88">
        <f t="shared" si="15"/>
        <v>3.042763709332378E-3</v>
      </c>
      <c r="AQ29" s="64">
        <f t="shared" si="16"/>
        <v>144035.58329999997</v>
      </c>
      <c r="AR29" s="89">
        <v>0</v>
      </c>
      <c r="AS29" s="89">
        <v>0</v>
      </c>
      <c r="AT29" s="90">
        <v>3.0000000000000001E-3</v>
      </c>
      <c r="AU29" s="64">
        <f t="shared" si="17"/>
        <v>142011.27369</v>
      </c>
      <c r="AV29" s="64">
        <f t="shared" si="18"/>
        <v>4943197.3836899996</v>
      </c>
      <c r="AW29" s="64">
        <f t="shared" si="19"/>
        <v>12056.578984609756</v>
      </c>
      <c r="BD29" s="21">
        <f t="shared" si="12"/>
        <v>706171.05481285707</v>
      </c>
      <c r="BE29" s="21">
        <f t="shared" si="13"/>
        <v>1722.3684263728223</v>
      </c>
      <c r="BF29" s="21">
        <f t="shared" si="20"/>
        <v>7133.0409577056271</v>
      </c>
      <c r="BG29" s="22">
        <f t="shared" si="21"/>
        <v>17.39766087245275</v>
      </c>
    </row>
    <row r="30" spans="1:59" s="7" customFormat="1" x14ac:dyDescent="0.35">
      <c r="A30" s="7">
        <v>29</v>
      </c>
      <c r="B30" s="7" t="s">
        <v>486</v>
      </c>
      <c r="C30" s="7" t="s">
        <v>1111</v>
      </c>
      <c r="D30" s="7" t="s">
        <v>1112</v>
      </c>
      <c r="E30" s="7" t="s">
        <v>1129</v>
      </c>
      <c r="F30" s="47" t="s">
        <v>1113</v>
      </c>
      <c r="G30" s="61" t="s">
        <v>1114</v>
      </c>
      <c r="H30" s="32" t="s">
        <v>1181</v>
      </c>
      <c r="I30" s="32" t="s">
        <v>48</v>
      </c>
      <c r="J30" s="7" t="s">
        <v>24</v>
      </c>
      <c r="K30" s="47" t="s">
        <v>820</v>
      </c>
      <c r="L30" s="7" t="s">
        <v>1119</v>
      </c>
      <c r="M30" s="47" t="s">
        <v>25</v>
      </c>
      <c r="N30" s="47">
        <v>4610047675</v>
      </c>
      <c r="O30" s="58">
        <v>4900049498</v>
      </c>
      <c r="P30" s="85">
        <v>7</v>
      </c>
      <c r="Q30" s="64">
        <f t="shared" si="14"/>
        <v>5131655.0828900002</v>
      </c>
      <c r="R30" s="76">
        <v>733093.58327000006</v>
      </c>
      <c r="S30" s="64">
        <v>3590.3</v>
      </c>
      <c r="T30" s="64">
        <v>5983.83</v>
      </c>
      <c r="U30" s="65">
        <v>2289.5</v>
      </c>
      <c r="V30" s="65">
        <v>2410</v>
      </c>
      <c r="W30" s="65">
        <v>10000</v>
      </c>
      <c r="X30" s="7">
        <v>15</v>
      </c>
      <c r="Y30" s="7">
        <v>15</v>
      </c>
      <c r="Z30" s="7">
        <v>15</v>
      </c>
      <c r="AA30" s="7">
        <v>0</v>
      </c>
      <c r="AB30" s="7">
        <v>0</v>
      </c>
      <c r="AC30" s="85">
        <v>7</v>
      </c>
      <c r="AD30" s="64">
        <f t="shared" si="0"/>
        <v>376981.5</v>
      </c>
      <c r="AE30" s="7">
        <f t="shared" si="1"/>
        <v>628302.15</v>
      </c>
      <c r="AF30" s="86">
        <f t="shared" si="2"/>
        <v>240397.5</v>
      </c>
      <c r="AG30" s="86">
        <f t="shared" si="3"/>
        <v>0</v>
      </c>
      <c r="AH30" s="87">
        <f t="shared" si="4"/>
        <v>0</v>
      </c>
      <c r="AI30" s="7">
        <f t="shared" si="5"/>
        <v>105</v>
      </c>
      <c r="AJ30" s="7">
        <f t="shared" si="6"/>
        <v>105</v>
      </c>
      <c r="AK30" s="7">
        <f t="shared" si="7"/>
        <v>105</v>
      </c>
      <c r="AL30" s="7">
        <f t="shared" si="8"/>
        <v>0</v>
      </c>
      <c r="AM30" s="7">
        <f t="shared" si="9"/>
        <v>0</v>
      </c>
      <c r="AN30" s="64">
        <f t="shared" si="10"/>
        <v>1245681.1499999999</v>
      </c>
      <c r="AO30" s="64">
        <f t="shared" si="11"/>
        <v>6377336.2328900006</v>
      </c>
      <c r="AP30" s="88">
        <f t="shared" si="15"/>
        <v>4.041652793094529E-3</v>
      </c>
      <c r="AQ30" s="64">
        <f t="shared" si="16"/>
        <v>191320.08698670001</v>
      </c>
      <c r="AR30" s="89">
        <v>0</v>
      </c>
      <c r="AS30" s="89">
        <v>0</v>
      </c>
      <c r="AT30" s="90">
        <v>4.0000000000000001E-3</v>
      </c>
      <c r="AU30" s="64">
        <f t="shared" si="17"/>
        <v>189348.36491999999</v>
      </c>
      <c r="AV30" s="64">
        <f t="shared" si="18"/>
        <v>6566684.5978100002</v>
      </c>
      <c r="AW30" s="64">
        <f t="shared" si="19"/>
        <v>16016.303897097561</v>
      </c>
      <c r="BD30" s="21">
        <f t="shared" si="12"/>
        <v>938097.79968714283</v>
      </c>
      <c r="BE30" s="21">
        <f t="shared" si="13"/>
        <v>2288.0434138710802</v>
      </c>
      <c r="BF30" s="21">
        <f t="shared" si="20"/>
        <v>9475.7353503751801</v>
      </c>
      <c r="BG30" s="22">
        <f t="shared" si="21"/>
        <v>23.111549635061419</v>
      </c>
    </row>
    <row r="31" spans="1:59" s="7" customFormat="1" x14ac:dyDescent="0.35">
      <c r="A31" s="7">
        <v>30</v>
      </c>
      <c r="B31" s="7" t="s">
        <v>486</v>
      </c>
      <c r="C31" s="47" t="s">
        <v>1182</v>
      </c>
      <c r="D31" s="47" t="s">
        <v>1183</v>
      </c>
      <c r="E31" s="47" t="s">
        <v>1802</v>
      </c>
      <c r="F31" s="47" t="s">
        <v>1113</v>
      </c>
      <c r="G31" s="61">
        <v>112914</v>
      </c>
      <c r="H31" s="32" t="s">
        <v>1184</v>
      </c>
      <c r="I31" s="32" t="s">
        <v>1185</v>
      </c>
      <c r="K31" s="47" t="s">
        <v>33</v>
      </c>
      <c r="L31" s="7" t="s">
        <v>1186</v>
      </c>
      <c r="M31" s="47" t="s">
        <v>25</v>
      </c>
      <c r="N31" s="47">
        <v>4610047675</v>
      </c>
      <c r="O31" s="58">
        <v>4900049498</v>
      </c>
      <c r="P31" s="85">
        <v>7</v>
      </c>
      <c r="Q31" s="64">
        <f t="shared" si="14"/>
        <v>5919302.4455599999</v>
      </c>
      <c r="R31" s="76">
        <v>845614.63508000004</v>
      </c>
      <c r="S31" s="64">
        <v>3590.3</v>
      </c>
      <c r="T31" s="64">
        <v>5983.83</v>
      </c>
      <c r="U31" s="65">
        <v>2289.5</v>
      </c>
      <c r="V31" s="65">
        <v>2410</v>
      </c>
      <c r="W31" s="65">
        <v>10000</v>
      </c>
      <c r="X31" s="7">
        <v>15</v>
      </c>
      <c r="Y31" s="7">
        <v>15</v>
      </c>
      <c r="Z31" s="7">
        <v>15</v>
      </c>
      <c r="AA31" s="7">
        <v>0</v>
      </c>
      <c r="AB31" s="7">
        <v>0</v>
      </c>
      <c r="AC31" s="85">
        <v>7</v>
      </c>
      <c r="AD31" s="64">
        <f t="shared" si="0"/>
        <v>376981.5</v>
      </c>
      <c r="AE31" s="7">
        <f t="shared" si="1"/>
        <v>628302.15</v>
      </c>
      <c r="AF31" s="86">
        <f t="shared" si="2"/>
        <v>240397.5</v>
      </c>
      <c r="AG31" s="86">
        <f t="shared" si="3"/>
        <v>0</v>
      </c>
      <c r="AH31" s="87">
        <f t="shared" si="4"/>
        <v>0</v>
      </c>
      <c r="AI31" s="7">
        <f t="shared" si="5"/>
        <v>105</v>
      </c>
      <c r="AJ31" s="7">
        <f t="shared" si="6"/>
        <v>105</v>
      </c>
      <c r="AK31" s="7">
        <f t="shared" si="7"/>
        <v>105</v>
      </c>
      <c r="AL31" s="7">
        <f t="shared" si="8"/>
        <v>0</v>
      </c>
      <c r="AM31" s="7">
        <f t="shared" si="9"/>
        <v>0</v>
      </c>
      <c r="AN31" s="64">
        <f t="shared" si="10"/>
        <v>1245681.1499999999</v>
      </c>
      <c r="AO31" s="64">
        <f t="shared" si="11"/>
        <v>7164983.5955599993</v>
      </c>
      <c r="AP31" s="88">
        <f t="shared" si="15"/>
        <v>4.5408262798068847E-3</v>
      </c>
      <c r="AQ31" s="64">
        <f t="shared" si="16"/>
        <v>214949.50786679998</v>
      </c>
      <c r="AR31" s="91">
        <f>$BA$2</f>
        <v>100000</v>
      </c>
      <c r="AS31" s="89">
        <v>0</v>
      </c>
      <c r="AT31" s="90">
        <v>5.0000000000000001E-3</v>
      </c>
      <c r="AU31" s="64">
        <f t="shared" si="17"/>
        <v>236685.45614999998</v>
      </c>
      <c r="AV31" s="64">
        <f t="shared" si="18"/>
        <v>7501669.0517099993</v>
      </c>
      <c r="AW31" s="64">
        <f t="shared" si="19"/>
        <v>18296.753784658536</v>
      </c>
      <c r="BD31" s="21">
        <f t="shared" si="12"/>
        <v>1071667.0073871429</v>
      </c>
      <c r="BE31" s="21">
        <f t="shared" si="13"/>
        <v>2613.8219692369339</v>
      </c>
      <c r="BF31" s="21">
        <f t="shared" si="20"/>
        <v>10824.919266536795</v>
      </c>
      <c r="BG31" s="22">
        <f t="shared" si="21"/>
        <v>26.402242113504386</v>
      </c>
    </row>
    <row r="32" spans="1:59" s="7" customFormat="1" x14ac:dyDescent="0.35">
      <c r="A32" s="7">
        <v>31</v>
      </c>
      <c r="B32" s="7" t="s">
        <v>486</v>
      </c>
      <c r="C32" s="7" t="s">
        <v>1120</v>
      </c>
      <c r="D32" s="7" t="s">
        <v>1799</v>
      </c>
      <c r="E32" s="7" t="s">
        <v>1121</v>
      </c>
      <c r="F32" s="47" t="s">
        <v>1113</v>
      </c>
      <c r="G32" s="61">
        <v>113003</v>
      </c>
      <c r="H32" s="32" t="s">
        <v>1187</v>
      </c>
      <c r="I32" s="32" t="s">
        <v>1188</v>
      </c>
      <c r="K32" s="47" t="s">
        <v>33</v>
      </c>
      <c r="L32" s="7" t="s">
        <v>1189</v>
      </c>
      <c r="M32" s="47" t="s">
        <v>25</v>
      </c>
      <c r="N32" s="47">
        <v>4610047675</v>
      </c>
      <c r="O32" s="58">
        <v>4900049498</v>
      </c>
      <c r="P32" s="85">
        <v>7</v>
      </c>
      <c r="Q32" s="64">
        <f t="shared" si="14"/>
        <v>5919302.4455599999</v>
      </c>
      <c r="R32" s="76">
        <v>845614.63508000004</v>
      </c>
      <c r="S32" s="64">
        <v>3590.3</v>
      </c>
      <c r="T32" s="64">
        <v>5983.83</v>
      </c>
      <c r="U32" s="65">
        <v>2289.5</v>
      </c>
      <c r="V32" s="65">
        <v>2410</v>
      </c>
      <c r="W32" s="65">
        <v>10000</v>
      </c>
      <c r="X32" s="7">
        <v>15</v>
      </c>
      <c r="Y32" s="7">
        <v>15</v>
      </c>
      <c r="Z32" s="7">
        <v>15</v>
      </c>
      <c r="AA32" s="7">
        <v>0</v>
      </c>
      <c r="AB32" s="7">
        <v>0</v>
      </c>
      <c r="AC32" s="85">
        <v>7</v>
      </c>
      <c r="AD32" s="64">
        <f t="shared" si="0"/>
        <v>376981.5</v>
      </c>
      <c r="AE32" s="7">
        <f t="shared" si="1"/>
        <v>628302.15</v>
      </c>
      <c r="AF32" s="86">
        <f t="shared" si="2"/>
        <v>240397.5</v>
      </c>
      <c r="AG32" s="86">
        <f t="shared" si="3"/>
        <v>0</v>
      </c>
      <c r="AH32" s="87">
        <f t="shared" si="4"/>
        <v>0</v>
      </c>
      <c r="AI32" s="7">
        <f t="shared" si="5"/>
        <v>105</v>
      </c>
      <c r="AJ32" s="7">
        <f t="shared" si="6"/>
        <v>105</v>
      </c>
      <c r="AK32" s="7">
        <f t="shared" si="7"/>
        <v>105</v>
      </c>
      <c r="AL32" s="7">
        <f t="shared" si="8"/>
        <v>0</v>
      </c>
      <c r="AM32" s="7">
        <f t="shared" si="9"/>
        <v>0</v>
      </c>
      <c r="AN32" s="64">
        <f t="shared" si="10"/>
        <v>1245681.1499999999</v>
      </c>
      <c r="AO32" s="64">
        <f t="shared" si="11"/>
        <v>7164983.5955599993</v>
      </c>
      <c r="AP32" s="88">
        <f t="shared" si="15"/>
        <v>4.5408262798068847E-3</v>
      </c>
      <c r="AQ32" s="64">
        <f t="shared" si="16"/>
        <v>214949.50786679998</v>
      </c>
      <c r="AR32" s="89">
        <v>0</v>
      </c>
      <c r="AS32" s="89">
        <v>0</v>
      </c>
      <c r="AT32" s="90">
        <v>5.0000000000000001E-3</v>
      </c>
      <c r="AU32" s="64">
        <f t="shared" si="17"/>
        <v>236685.45614999998</v>
      </c>
      <c r="AV32" s="64">
        <f t="shared" si="18"/>
        <v>7401669.0517099993</v>
      </c>
      <c r="AW32" s="64">
        <f t="shared" si="19"/>
        <v>18052.851345634146</v>
      </c>
      <c r="BD32" s="21">
        <f t="shared" si="12"/>
        <v>1057381.2931014285</v>
      </c>
      <c r="BE32" s="21">
        <f t="shared" si="13"/>
        <v>2578.9787636620208</v>
      </c>
      <c r="BF32" s="21">
        <f t="shared" si="20"/>
        <v>10680.619122236652</v>
      </c>
      <c r="BG32" s="22">
        <f t="shared" si="21"/>
        <v>26.050290542040614</v>
      </c>
    </row>
    <row r="33" spans="1:59" s="7" customFormat="1" x14ac:dyDescent="0.35">
      <c r="A33" s="7">
        <v>32</v>
      </c>
      <c r="B33" s="7" t="s">
        <v>486</v>
      </c>
      <c r="C33" s="7" t="s">
        <v>1111</v>
      </c>
      <c r="D33" s="7" t="s">
        <v>1112</v>
      </c>
      <c r="E33" s="7" t="s">
        <v>1129</v>
      </c>
      <c r="F33" s="47" t="s">
        <v>1113</v>
      </c>
      <c r="G33" s="61" t="s">
        <v>1114</v>
      </c>
      <c r="H33" s="32" t="s">
        <v>1190</v>
      </c>
      <c r="I33" s="32" t="s">
        <v>1191</v>
      </c>
      <c r="K33" s="47" t="s">
        <v>1077</v>
      </c>
      <c r="L33" s="7" t="s">
        <v>1119</v>
      </c>
      <c r="M33" s="47" t="s">
        <v>25</v>
      </c>
      <c r="N33" s="47">
        <v>4610047675</v>
      </c>
      <c r="O33" s="58">
        <v>4900049498</v>
      </c>
      <c r="P33" s="85">
        <v>7</v>
      </c>
      <c r="Q33" s="64">
        <f t="shared" si="14"/>
        <v>5131571.0828900002</v>
      </c>
      <c r="R33" s="76">
        <v>733081.58327000006</v>
      </c>
      <c r="S33" s="64">
        <v>3590.3</v>
      </c>
      <c r="T33" s="64">
        <v>5983.83</v>
      </c>
      <c r="U33" s="65">
        <v>2289.5</v>
      </c>
      <c r="V33" s="65">
        <v>2410</v>
      </c>
      <c r="W33" s="65">
        <v>10000</v>
      </c>
      <c r="X33" s="7">
        <v>15</v>
      </c>
      <c r="Y33" s="7">
        <v>15</v>
      </c>
      <c r="Z33" s="7">
        <v>15</v>
      </c>
      <c r="AA33" s="7">
        <v>0</v>
      </c>
      <c r="AB33" s="47">
        <v>15</v>
      </c>
      <c r="AC33" s="85">
        <v>7</v>
      </c>
      <c r="AD33" s="64">
        <f t="shared" si="0"/>
        <v>376981.5</v>
      </c>
      <c r="AE33" s="7">
        <f t="shared" si="1"/>
        <v>628302.15</v>
      </c>
      <c r="AF33" s="86">
        <f t="shared" si="2"/>
        <v>240397.5</v>
      </c>
      <c r="AG33" s="86">
        <f t="shared" si="3"/>
        <v>0</v>
      </c>
      <c r="AH33" s="87">
        <f t="shared" si="4"/>
        <v>1050000</v>
      </c>
      <c r="AI33" s="7">
        <f t="shared" si="5"/>
        <v>105</v>
      </c>
      <c r="AJ33" s="7">
        <f t="shared" si="6"/>
        <v>105</v>
      </c>
      <c r="AK33" s="7">
        <f t="shared" si="7"/>
        <v>105</v>
      </c>
      <c r="AL33" s="7">
        <f t="shared" si="8"/>
        <v>0</v>
      </c>
      <c r="AM33" s="7">
        <f t="shared" si="9"/>
        <v>105</v>
      </c>
      <c r="AN33" s="64">
        <f t="shared" si="10"/>
        <v>2295681.15</v>
      </c>
      <c r="AO33" s="64">
        <f t="shared" si="11"/>
        <v>7427252.2328900006</v>
      </c>
      <c r="AP33" s="88">
        <f t="shared" si="15"/>
        <v>4.7070396848864432E-3</v>
      </c>
      <c r="AQ33" s="64">
        <f t="shared" si="16"/>
        <v>222817.5669867</v>
      </c>
      <c r="AR33" s="89">
        <v>0</v>
      </c>
      <c r="AS33" s="91"/>
      <c r="AT33" s="90">
        <v>5.0000000000000001E-3</v>
      </c>
      <c r="AU33" s="64">
        <f t="shared" si="17"/>
        <v>236685.45614999998</v>
      </c>
      <c r="AV33" s="64">
        <f t="shared" si="18"/>
        <v>7663937.6890400006</v>
      </c>
      <c r="AW33" s="64">
        <f t="shared" si="19"/>
        <v>18692.530948878051</v>
      </c>
      <c r="BD33" s="21">
        <f t="shared" si="12"/>
        <v>1094848.2412914287</v>
      </c>
      <c r="BE33" s="21">
        <f t="shared" si="13"/>
        <v>2670.361564125436</v>
      </c>
      <c r="BF33" s="21">
        <f t="shared" si="20"/>
        <v>11059.073144357866</v>
      </c>
      <c r="BG33" s="22">
        <f t="shared" si="21"/>
        <v>26.973349132580161</v>
      </c>
    </row>
    <row r="34" spans="1:59" s="7" customFormat="1" x14ac:dyDescent="0.35">
      <c r="A34" s="7">
        <v>33</v>
      </c>
      <c r="B34" s="7" t="s">
        <v>486</v>
      </c>
      <c r="C34" s="7" t="s">
        <v>1192</v>
      </c>
      <c r="D34" s="7" t="s">
        <v>1799</v>
      </c>
      <c r="E34" s="7" t="s">
        <v>1129</v>
      </c>
      <c r="F34" s="47" t="s">
        <v>1113</v>
      </c>
      <c r="G34" s="61">
        <v>113003</v>
      </c>
      <c r="H34" s="32" t="s">
        <v>899</v>
      </c>
      <c r="I34" s="32" t="s">
        <v>1193</v>
      </c>
      <c r="K34" s="47" t="s">
        <v>33</v>
      </c>
      <c r="M34" s="47" t="s">
        <v>25</v>
      </c>
      <c r="N34" s="47">
        <v>4610047675</v>
      </c>
      <c r="O34" s="58">
        <v>4900049498</v>
      </c>
      <c r="P34" s="85">
        <v>7</v>
      </c>
      <c r="Q34" s="64">
        <f t="shared" si="14"/>
        <v>5919302.4455599999</v>
      </c>
      <c r="R34" s="76">
        <v>845614.63508000004</v>
      </c>
      <c r="S34" s="64">
        <v>3590.3</v>
      </c>
      <c r="T34" s="64">
        <v>5983.83</v>
      </c>
      <c r="U34" s="65">
        <v>2289.5</v>
      </c>
      <c r="V34" s="65">
        <v>2410</v>
      </c>
      <c r="W34" s="65">
        <v>10000</v>
      </c>
      <c r="X34" s="7">
        <v>15</v>
      </c>
      <c r="Y34" s="7">
        <v>15</v>
      </c>
      <c r="Z34" s="7">
        <v>15</v>
      </c>
      <c r="AA34" s="7">
        <v>0</v>
      </c>
      <c r="AB34" s="7">
        <v>0</v>
      </c>
      <c r="AC34" s="85">
        <v>7</v>
      </c>
      <c r="AD34" s="64">
        <f t="shared" si="0"/>
        <v>376981.5</v>
      </c>
      <c r="AE34" s="7">
        <f t="shared" si="1"/>
        <v>628302.15</v>
      </c>
      <c r="AF34" s="86">
        <f t="shared" si="2"/>
        <v>240397.5</v>
      </c>
      <c r="AG34" s="86">
        <f t="shared" si="3"/>
        <v>0</v>
      </c>
      <c r="AH34" s="87">
        <f t="shared" si="4"/>
        <v>0</v>
      </c>
      <c r="AI34" s="7">
        <f t="shared" si="5"/>
        <v>105</v>
      </c>
      <c r="AJ34" s="7">
        <f t="shared" si="6"/>
        <v>105</v>
      </c>
      <c r="AK34" s="7">
        <f t="shared" si="7"/>
        <v>105</v>
      </c>
      <c r="AL34" s="7">
        <f t="shared" si="8"/>
        <v>0</v>
      </c>
      <c r="AM34" s="7">
        <f t="shared" si="9"/>
        <v>0</v>
      </c>
      <c r="AN34" s="64">
        <f t="shared" si="10"/>
        <v>1245681.1499999999</v>
      </c>
      <c r="AO34" s="64">
        <f t="shared" si="11"/>
        <v>7164983.5955599993</v>
      </c>
      <c r="AP34" s="88">
        <f t="shared" si="15"/>
        <v>4.5408262798068847E-3</v>
      </c>
      <c r="AQ34" s="64">
        <f t="shared" si="16"/>
        <v>214949.50786679998</v>
      </c>
      <c r="AR34" s="91">
        <f>$BA$2</f>
        <v>100000</v>
      </c>
      <c r="AS34" s="89">
        <v>0</v>
      </c>
      <c r="AT34" s="90">
        <v>5.0000000000000001E-3</v>
      </c>
      <c r="AU34" s="64">
        <f t="shared" si="17"/>
        <v>236685.45614999998</v>
      </c>
      <c r="AV34" s="64">
        <f t="shared" si="18"/>
        <v>7501669.0517099993</v>
      </c>
      <c r="AW34" s="64">
        <f t="shared" si="19"/>
        <v>18296.753784658536</v>
      </c>
      <c r="BD34" s="21">
        <f t="shared" si="12"/>
        <v>1071667.0073871429</v>
      </c>
      <c r="BE34" s="21">
        <f t="shared" si="13"/>
        <v>2613.8219692369339</v>
      </c>
      <c r="BF34" s="21">
        <f t="shared" si="20"/>
        <v>10824.919266536795</v>
      </c>
      <c r="BG34" s="22">
        <f t="shared" si="21"/>
        <v>26.402242113504386</v>
      </c>
    </row>
    <row r="35" spans="1:59" s="7" customFormat="1" x14ac:dyDescent="0.35">
      <c r="A35" s="7">
        <v>34</v>
      </c>
      <c r="B35" s="7" t="s">
        <v>1136</v>
      </c>
      <c r="C35" s="7" t="s">
        <v>1194</v>
      </c>
      <c r="D35" s="7" t="s">
        <v>1112</v>
      </c>
      <c r="E35" s="7" t="s">
        <v>1129</v>
      </c>
      <c r="F35" s="47" t="s">
        <v>1113</v>
      </c>
      <c r="G35" s="61" t="s">
        <v>1114</v>
      </c>
      <c r="H35" s="32" t="s">
        <v>1195</v>
      </c>
      <c r="I35" s="32" t="s">
        <v>1196</v>
      </c>
      <c r="J35" s="7" t="s">
        <v>24</v>
      </c>
      <c r="K35" s="47" t="s">
        <v>1197</v>
      </c>
      <c r="L35" s="7" t="s">
        <v>1148</v>
      </c>
      <c r="M35" s="47" t="s">
        <v>1140</v>
      </c>
      <c r="N35" s="47">
        <v>4610047677</v>
      </c>
      <c r="O35" s="58">
        <v>4900049416</v>
      </c>
      <c r="P35" s="85">
        <v>7</v>
      </c>
      <c r="Q35" s="64">
        <f t="shared" si="14"/>
        <v>7763810.6875</v>
      </c>
      <c r="R35" s="76">
        <v>1109115.8125</v>
      </c>
      <c r="S35" s="64">
        <v>3590.3</v>
      </c>
      <c r="T35" s="64">
        <v>5983.83</v>
      </c>
      <c r="U35" s="65">
        <v>2289.5</v>
      </c>
      <c r="V35" s="65">
        <v>2410</v>
      </c>
      <c r="W35" s="65">
        <v>8643.33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85">
        <v>7</v>
      </c>
      <c r="AD35" s="64">
        <f t="shared" si="0"/>
        <v>0</v>
      </c>
      <c r="AE35" s="7">
        <f t="shared" si="1"/>
        <v>0</v>
      </c>
      <c r="AF35" s="86">
        <f t="shared" si="2"/>
        <v>0</v>
      </c>
      <c r="AG35" s="86">
        <f t="shared" si="3"/>
        <v>0</v>
      </c>
      <c r="AH35" s="87">
        <f t="shared" si="4"/>
        <v>0</v>
      </c>
      <c r="AI35" s="7">
        <f t="shared" si="5"/>
        <v>0</v>
      </c>
      <c r="AJ35" s="7">
        <f t="shared" si="6"/>
        <v>0</v>
      </c>
      <c r="AK35" s="7">
        <f t="shared" si="7"/>
        <v>0</v>
      </c>
      <c r="AL35" s="7">
        <f t="shared" si="8"/>
        <v>0</v>
      </c>
      <c r="AM35" s="7">
        <f t="shared" si="9"/>
        <v>0</v>
      </c>
      <c r="AN35" s="64">
        <f t="shared" si="10"/>
        <v>0</v>
      </c>
      <c r="AO35" s="64">
        <f t="shared" si="11"/>
        <v>7763810.6875</v>
      </c>
      <c r="AP35" s="88">
        <f t="shared" si="15"/>
        <v>4.9203344475333959E-3</v>
      </c>
      <c r="AQ35" s="64">
        <f t="shared" si="16"/>
        <v>232914.32062499999</v>
      </c>
      <c r="AR35" s="89">
        <v>0</v>
      </c>
      <c r="AS35" s="89">
        <v>0</v>
      </c>
      <c r="AT35" s="92">
        <v>0</v>
      </c>
      <c r="AU35" s="64">
        <f t="shared" si="17"/>
        <v>0</v>
      </c>
      <c r="AV35" s="64">
        <f t="shared" si="18"/>
        <v>7763810.6875</v>
      </c>
      <c r="AW35" s="64">
        <f t="shared" si="19"/>
        <v>18936.123628048779</v>
      </c>
      <c r="BC35" s="59" t="s">
        <v>1800</v>
      </c>
      <c r="BD35" s="21">
        <f t="shared" si="12"/>
        <v>1109115.8125</v>
      </c>
      <c r="BE35" s="21">
        <f t="shared" si="13"/>
        <v>2705.1605182926828</v>
      </c>
      <c r="BF35" s="21">
        <f t="shared" si="20"/>
        <v>11203.190025252525</v>
      </c>
      <c r="BG35" s="22">
        <f t="shared" si="21"/>
        <v>27.324853720128107</v>
      </c>
    </row>
    <row r="36" spans="1:59" s="7" customFormat="1" x14ac:dyDescent="0.35">
      <c r="A36" s="7">
        <v>35</v>
      </c>
      <c r="B36" s="7" t="s">
        <v>486</v>
      </c>
      <c r="C36" s="7" t="s">
        <v>1198</v>
      </c>
      <c r="D36" s="7" t="s">
        <v>1112</v>
      </c>
      <c r="E36" s="7" t="s">
        <v>1129</v>
      </c>
      <c r="F36" s="47" t="s">
        <v>1113</v>
      </c>
      <c r="G36" s="61">
        <v>113003</v>
      </c>
      <c r="H36" s="32" t="s">
        <v>1199</v>
      </c>
      <c r="I36" s="32" t="s">
        <v>1200</v>
      </c>
      <c r="J36" s="7" t="s">
        <v>24</v>
      </c>
      <c r="K36" s="47" t="s">
        <v>820</v>
      </c>
      <c r="L36" s="7" t="s">
        <v>1201</v>
      </c>
      <c r="M36" s="47" t="s">
        <v>25</v>
      </c>
      <c r="N36" s="47">
        <v>4610047675</v>
      </c>
      <c r="O36" s="58">
        <v>4900049498</v>
      </c>
      <c r="P36" s="85">
        <v>7</v>
      </c>
      <c r="Q36" s="64">
        <f t="shared" si="14"/>
        <v>5131655.0828900002</v>
      </c>
      <c r="R36" s="76">
        <v>733093.58327000006</v>
      </c>
      <c r="S36" s="64">
        <v>3590.3</v>
      </c>
      <c r="T36" s="64">
        <v>5983.83</v>
      </c>
      <c r="U36" s="65">
        <v>2289.5</v>
      </c>
      <c r="V36" s="65">
        <v>2410</v>
      </c>
      <c r="W36" s="65">
        <v>10000</v>
      </c>
      <c r="X36" s="7">
        <v>15</v>
      </c>
      <c r="Y36" s="7">
        <v>15</v>
      </c>
      <c r="Z36" s="7">
        <v>15</v>
      </c>
      <c r="AA36" s="7">
        <v>0</v>
      </c>
      <c r="AB36" s="7">
        <v>0</v>
      </c>
      <c r="AC36" s="85">
        <v>7</v>
      </c>
      <c r="AD36" s="64">
        <f t="shared" si="0"/>
        <v>376981.5</v>
      </c>
      <c r="AE36" s="7">
        <f t="shared" si="1"/>
        <v>628302.15</v>
      </c>
      <c r="AF36" s="86">
        <f t="shared" si="2"/>
        <v>240397.5</v>
      </c>
      <c r="AG36" s="86">
        <f t="shared" si="3"/>
        <v>0</v>
      </c>
      <c r="AH36" s="87">
        <f t="shared" si="4"/>
        <v>0</v>
      </c>
      <c r="AI36" s="7">
        <f t="shared" si="5"/>
        <v>105</v>
      </c>
      <c r="AJ36" s="7">
        <f t="shared" si="6"/>
        <v>105</v>
      </c>
      <c r="AK36" s="7">
        <f t="shared" si="7"/>
        <v>105</v>
      </c>
      <c r="AL36" s="7">
        <f t="shared" si="8"/>
        <v>0</v>
      </c>
      <c r="AM36" s="7">
        <f t="shared" si="9"/>
        <v>0</v>
      </c>
      <c r="AN36" s="64">
        <f t="shared" si="10"/>
        <v>1245681.1499999999</v>
      </c>
      <c r="AO36" s="64">
        <f t="shared" si="11"/>
        <v>6377336.2328900006</v>
      </c>
      <c r="AP36" s="88">
        <f t="shared" si="15"/>
        <v>4.041652793094529E-3</v>
      </c>
      <c r="AQ36" s="64">
        <f t="shared" si="16"/>
        <v>191320.08698670001</v>
      </c>
      <c r="AR36" s="91">
        <f t="shared" ref="AR36:AR39" si="28">$BA$2</f>
        <v>100000</v>
      </c>
      <c r="AS36" s="89">
        <v>0</v>
      </c>
      <c r="AT36" s="90">
        <v>4.0000000000000001E-3</v>
      </c>
      <c r="AU36" s="64">
        <f t="shared" si="17"/>
        <v>189348.36491999999</v>
      </c>
      <c r="AV36" s="64">
        <f t="shared" si="18"/>
        <v>6666684.5978100002</v>
      </c>
      <c r="AW36" s="64">
        <f t="shared" si="19"/>
        <v>16260.206336121952</v>
      </c>
      <c r="BD36" s="21">
        <f t="shared" si="12"/>
        <v>952383.51397285715</v>
      </c>
      <c r="BE36" s="21">
        <f t="shared" si="13"/>
        <v>2322.8866194459929</v>
      </c>
      <c r="BF36" s="21">
        <f t="shared" si="20"/>
        <v>9620.035494675325</v>
      </c>
      <c r="BG36" s="22">
        <f t="shared" si="21"/>
        <v>23.46350120652518</v>
      </c>
    </row>
    <row r="37" spans="1:59" s="7" customFormat="1" x14ac:dyDescent="0.35">
      <c r="A37" s="7">
        <v>36</v>
      </c>
      <c r="B37" s="7" t="s">
        <v>1136</v>
      </c>
      <c r="C37" s="7" t="s">
        <v>1111</v>
      </c>
      <c r="D37" s="7" t="s">
        <v>1112</v>
      </c>
      <c r="E37" s="7" t="s">
        <v>1129</v>
      </c>
      <c r="F37" s="47" t="s">
        <v>1113</v>
      </c>
      <c r="G37" s="61" t="s">
        <v>1114</v>
      </c>
      <c r="H37" s="32" t="s">
        <v>854</v>
      </c>
      <c r="I37" s="32" t="s">
        <v>1202</v>
      </c>
      <c r="J37" s="7" t="s">
        <v>24</v>
      </c>
      <c r="K37" s="47" t="s">
        <v>820</v>
      </c>
      <c r="L37" s="7" t="s">
        <v>1111</v>
      </c>
      <c r="M37" s="47" t="s">
        <v>29</v>
      </c>
      <c r="N37" s="47">
        <v>4610047665</v>
      </c>
      <c r="O37" s="58">
        <v>4900049494</v>
      </c>
      <c r="P37" s="85">
        <v>7</v>
      </c>
      <c r="Q37" s="64">
        <f t="shared" si="14"/>
        <v>5131655.0828900002</v>
      </c>
      <c r="R37" s="76">
        <v>733093.58327000006</v>
      </c>
      <c r="S37" s="64">
        <v>3590.3</v>
      </c>
      <c r="T37" s="64">
        <v>5983.83</v>
      </c>
      <c r="U37" s="65">
        <v>2289.5</v>
      </c>
      <c r="V37" s="65">
        <v>2410</v>
      </c>
      <c r="W37" s="65">
        <v>10000</v>
      </c>
      <c r="X37" s="7">
        <v>15</v>
      </c>
      <c r="Y37" s="7">
        <v>15</v>
      </c>
      <c r="Z37" s="7">
        <v>15</v>
      </c>
      <c r="AA37" s="7">
        <v>0</v>
      </c>
      <c r="AB37" s="7">
        <v>0</v>
      </c>
      <c r="AC37" s="85">
        <v>7</v>
      </c>
      <c r="AD37" s="64">
        <f t="shared" si="0"/>
        <v>376981.5</v>
      </c>
      <c r="AE37" s="7">
        <f t="shared" si="1"/>
        <v>628302.15</v>
      </c>
      <c r="AF37" s="86">
        <f t="shared" si="2"/>
        <v>240397.5</v>
      </c>
      <c r="AG37" s="86">
        <f t="shared" si="3"/>
        <v>0</v>
      </c>
      <c r="AH37" s="87">
        <f t="shared" si="4"/>
        <v>0</v>
      </c>
      <c r="AI37" s="7">
        <f t="shared" si="5"/>
        <v>105</v>
      </c>
      <c r="AJ37" s="7">
        <f t="shared" si="6"/>
        <v>105</v>
      </c>
      <c r="AK37" s="7">
        <f t="shared" si="7"/>
        <v>105</v>
      </c>
      <c r="AL37" s="7">
        <f t="shared" si="8"/>
        <v>0</v>
      </c>
      <c r="AM37" s="7">
        <f t="shared" si="9"/>
        <v>0</v>
      </c>
      <c r="AN37" s="64">
        <f t="shared" si="10"/>
        <v>1245681.1499999999</v>
      </c>
      <c r="AO37" s="64">
        <f t="shared" si="11"/>
        <v>6377336.2328900006</v>
      </c>
      <c r="AP37" s="88">
        <f t="shared" si="15"/>
        <v>4.041652793094529E-3</v>
      </c>
      <c r="AQ37" s="64">
        <f t="shared" si="16"/>
        <v>191320.08698670001</v>
      </c>
      <c r="AR37" s="91">
        <f t="shared" si="28"/>
        <v>100000</v>
      </c>
      <c r="AS37" s="89">
        <v>0</v>
      </c>
      <c r="AT37" s="90">
        <v>4.0000000000000001E-3</v>
      </c>
      <c r="AU37" s="64">
        <f t="shared" si="17"/>
        <v>189348.36491999999</v>
      </c>
      <c r="AV37" s="64">
        <f t="shared" si="18"/>
        <v>6666684.5978100002</v>
      </c>
      <c r="AW37" s="64">
        <f t="shared" si="19"/>
        <v>16260.206336121952</v>
      </c>
      <c r="BD37" s="21">
        <f t="shared" si="12"/>
        <v>952383.51397285715</v>
      </c>
      <c r="BE37" s="21">
        <f t="shared" si="13"/>
        <v>2322.8866194459929</v>
      </c>
      <c r="BF37" s="21">
        <f t="shared" si="20"/>
        <v>9620.035494675325</v>
      </c>
      <c r="BG37" s="22">
        <f t="shared" si="21"/>
        <v>23.46350120652518</v>
      </c>
    </row>
    <row r="38" spans="1:59" s="7" customFormat="1" x14ac:dyDescent="0.35">
      <c r="A38" s="7">
        <v>37</v>
      </c>
      <c r="B38" s="7" t="s">
        <v>486</v>
      </c>
      <c r="C38" s="7" t="s">
        <v>1120</v>
      </c>
      <c r="D38" s="7" t="s">
        <v>1799</v>
      </c>
      <c r="E38" s="7" t="s">
        <v>1121</v>
      </c>
      <c r="F38" s="47" t="s">
        <v>1113</v>
      </c>
      <c r="G38" s="61">
        <v>113003</v>
      </c>
      <c r="H38" s="32" t="s">
        <v>1203</v>
      </c>
      <c r="I38" s="32" t="s">
        <v>1204</v>
      </c>
      <c r="J38" s="7" t="s">
        <v>24</v>
      </c>
      <c r="K38" s="47" t="s">
        <v>1167</v>
      </c>
      <c r="L38" s="7" t="s">
        <v>1168</v>
      </c>
      <c r="M38" s="47" t="s">
        <v>25</v>
      </c>
      <c r="N38" s="47">
        <v>4610047675</v>
      </c>
      <c r="O38" s="58">
        <v>4900049498</v>
      </c>
      <c r="P38" s="85">
        <v>7</v>
      </c>
      <c r="Q38" s="64">
        <f t="shared" si="14"/>
        <v>5131396.0828900002</v>
      </c>
      <c r="R38" s="76">
        <v>733056.58327000006</v>
      </c>
      <c r="S38" s="64">
        <v>3590.3</v>
      </c>
      <c r="T38" s="64">
        <v>5983.83</v>
      </c>
      <c r="U38" s="65">
        <v>2289.5</v>
      </c>
      <c r="V38" s="65">
        <v>2410</v>
      </c>
      <c r="W38" s="65">
        <v>10000</v>
      </c>
      <c r="X38" s="7">
        <v>15</v>
      </c>
      <c r="Y38" s="7">
        <v>15</v>
      </c>
      <c r="Z38" s="7">
        <v>15</v>
      </c>
      <c r="AA38" s="7">
        <v>0</v>
      </c>
      <c r="AB38" s="7">
        <v>0</v>
      </c>
      <c r="AC38" s="85">
        <v>7</v>
      </c>
      <c r="AD38" s="64">
        <f t="shared" si="0"/>
        <v>376981.5</v>
      </c>
      <c r="AE38" s="7">
        <f t="shared" si="1"/>
        <v>628302.15</v>
      </c>
      <c r="AF38" s="86">
        <f t="shared" si="2"/>
        <v>240397.5</v>
      </c>
      <c r="AG38" s="86">
        <f t="shared" si="3"/>
        <v>0</v>
      </c>
      <c r="AH38" s="87">
        <f t="shared" si="4"/>
        <v>0</v>
      </c>
      <c r="AI38" s="7">
        <f t="shared" si="5"/>
        <v>105</v>
      </c>
      <c r="AJ38" s="7">
        <f t="shared" si="6"/>
        <v>105</v>
      </c>
      <c r="AK38" s="7">
        <f t="shared" si="7"/>
        <v>105</v>
      </c>
      <c r="AL38" s="7">
        <f t="shared" si="8"/>
        <v>0</v>
      </c>
      <c r="AM38" s="7">
        <f t="shared" si="9"/>
        <v>0</v>
      </c>
      <c r="AN38" s="64">
        <f t="shared" si="10"/>
        <v>1245681.1499999999</v>
      </c>
      <c r="AO38" s="64">
        <f t="shared" si="11"/>
        <v>6377077.2328900006</v>
      </c>
      <c r="AP38" s="88">
        <f t="shared" si="15"/>
        <v>4.0414886511965344E-3</v>
      </c>
      <c r="AQ38" s="64">
        <f t="shared" si="16"/>
        <v>191312.3169867</v>
      </c>
      <c r="AR38" s="91">
        <f t="shared" si="28"/>
        <v>100000</v>
      </c>
      <c r="AS38" s="89">
        <v>0</v>
      </c>
      <c r="AT38" s="90">
        <v>4.0000000000000001E-3</v>
      </c>
      <c r="AU38" s="64">
        <f t="shared" si="17"/>
        <v>189348.36491999999</v>
      </c>
      <c r="AV38" s="64">
        <f t="shared" si="18"/>
        <v>6666425.5978100002</v>
      </c>
      <c r="AW38" s="64">
        <f t="shared" si="19"/>
        <v>16259.574628804878</v>
      </c>
      <c r="BD38" s="21">
        <f t="shared" si="12"/>
        <v>952346.51397285715</v>
      </c>
      <c r="BE38" s="21">
        <f t="shared" si="13"/>
        <v>2322.7963755435539</v>
      </c>
      <c r="BF38" s="21">
        <f t="shared" si="20"/>
        <v>9619.6617573015883</v>
      </c>
      <c r="BG38" s="22">
        <f t="shared" si="21"/>
        <v>23.462589651955088</v>
      </c>
    </row>
    <row r="39" spans="1:59" s="7" customFormat="1" x14ac:dyDescent="0.35">
      <c r="A39" s="7">
        <v>38</v>
      </c>
      <c r="B39" s="7" t="s">
        <v>486</v>
      </c>
      <c r="C39" s="7" t="s">
        <v>1159</v>
      </c>
      <c r="D39" s="7" t="s">
        <v>1799</v>
      </c>
      <c r="E39" s="7" t="s">
        <v>1160</v>
      </c>
      <c r="F39" s="47" t="s">
        <v>1113</v>
      </c>
      <c r="G39" s="61" t="s">
        <v>1205</v>
      </c>
      <c r="H39" s="32" t="s">
        <v>1206</v>
      </c>
      <c r="I39" s="32" t="s">
        <v>832</v>
      </c>
      <c r="J39" s="7" t="s">
        <v>24</v>
      </c>
      <c r="K39" s="47" t="s">
        <v>1207</v>
      </c>
      <c r="L39" s="7" t="s">
        <v>31</v>
      </c>
      <c r="M39" s="47" t="s">
        <v>25</v>
      </c>
      <c r="N39" s="47">
        <v>4610047675</v>
      </c>
      <c r="O39" s="58">
        <v>4900049498</v>
      </c>
      <c r="P39" s="85">
        <v>7</v>
      </c>
      <c r="Q39" s="64">
        <f t="shared" si="14"/>
        <v>3556407.9432000001</v>
      </c>
      <c r="R39" s="76">
        <v>508058.27760000003</v>
      </c>
      <c r="S39" s="64">
        <v>3590.3</v>
      </c>
      <c r="T39" s="64">
        <v>5983.83</v>
      </c>
      <c r="U39" s="65">
        <v>2289.5</v>
      </c>
      <c r="V39" s="65">
        <v>2410</v>
      </c>
      <c r="W39" s="65">
        <v>10000</v>
      </c>
      <c r="X39" s="7">
        <v>15</v>
      </c>
      <c r="Y39" s="7">
        <v>15</v>
      </c>
      <c r="Z39" s="7">
        <v>15</v>
      </c>
      <c r="AA39" s="7">
        <v>0</v>
      </c>
      <c r="AB39" s="7">
        <v>0</v>
      </c>
      <c r="AC39" s="85">
        <v>7</v>
      </c>
      <c r="AD39" s="64">
        <f t="shared" si="0"/>
        <v>376981.5</v>
      </c>
      <c r="AE39" s="7">
        <f t="shared" si="1"/>
        <v>628302.15</v>
      </c>
      <c r="AF39" s="86">
        <f t="shared" si="2"/>
        <v>240397.5</v>
      </c>
      <c r="AG39" s="86">
        <f t="shared" si="3"/>
        <v>0</v>
      </c>
      <c r="AH39" s="87">
        <f t="shared" si="4"/>
        <v>0</v>
      </c>
      <c r="AI39" s="7">
        <f t="shared" si="5"/>
        <v>105</v>
      </c>
      <c r="AJ39" s="7">
        <f t="shared" si="6"/>
        <v>105</v>
      </c>
      <c r="AK39" s="7">
        <f t="shared" si="7"/>
        <v>105</v>
      </c>
      <c r="AL39" s="7">
        <f t="shared" si="8"/>
        <v>0</v>
      </c>
      <c r="AM39" s="7">
        <f t="shared" si="9"/>
        <v>0</v>
      </c>
      <c r="AN39" s="64">
        <f t="shared" si="10"/>
        <v>1245681.1499999999</v>
      </c>
      <c r="AO39" s="64">
        <f t="shared" si="11"/>
        <v>4802089.0932</v>
      </c>
      <c r="AP39" s="88">
        <f t="shared" si="15"/>
        <v>3.0433359771945582E-3</v>
      </c>
      <c r="AQ39" s="64">
        <f t="shared" si="16"/>
        <v>144062.672796</v>
      </c>
      <c r="AR39" s="91">
        <f t="shared" si="28"/>
        <v>100000</v>
      </c>
      <c r="AS39" s="89">
        <v>0</v>
      </c>
      <c r="AT39" s="90">
        <v>3.0000000000000001E-3</v>
      </c>
      <c r="AU39" s="64">
        <f t="shared" si="17"/>
        <v>142011.27369</v>
      </c>
      <c r="AV39" s="64">
        <f t="shared" si="18"/>
        <v>5044100.3668900002</v>
      </c>
      <c r="AW39" s="64">
        <f t="shared" si="19"/>
        <v>12302.683821682927</v>
      </c>
      <c r="BD39" s="21">
        <f t="shared" si="12"/>
        <v>720585.7666985715</v>
      </c>
      <c r="BE39" s="21">
        <f t="shared" si="13"/>
        <v>1757.5262602404182</v>
      </c>
      <c r="BF39" s="21">
        <f t="shared" si="20"/>
        <v>7278.644108066379</v>
      </c>
      <c r="BG39" s="22">
        <f t="shared" si="21"/>
        <v>17.752790507478974</v>
      </c>
    </row>
    <row r="40" spans="1:59" s="7" customFormat="1" x14ac:dyDescent="0.35">
      <c r="A40" s="7">
        <v>39</v>
      </c>
      <c r="B40" s="7" t="s">
        <v>486</v>
      </c>
      <c r="C40" s="7" t="s">
        <v>1111</v>
      </c>
      <c r="D40" s="7" t="s">
        <v>1112</v>
      </c>
      <c r="E40" s="7" t="s">
        <v>1129</v>
      </c>
      <c r="F40" s="47" t="s">
        <v>1113</v>
      </c>
      <c r="G40" s="61" t="s">
        <v>1114</v>
      </c>
      <c r="H40" s="32" t="s">
        <v>1208</v>
      </c>
      <c r="I40" s="32" t="s">
        <v>1209</v>
      </c>
      <c r="J40" s="7" t="s">
        <v>24</v>
      </c>
      <c r="K40" s="47" t="s">
        <v>820</v>
      </c>
      <c r="L40" s="7" t="s">
        <v>1119</v>
      </c>
      <c r="M40" s="47" t="s">
        <v>25</v>
      </c>
      <c r="N40" s="47">
        <v>4610047675</v>
      </c>
      <c r="O40" s="58">
        <v>4900049498</v>
      </c>
      <c r="P40" s="85">
        <v>7</v>
      </c>
      <c r="Q40" s="64">
        <f t="shared" si="14"/>
        <v>5131655.0828900002</v>
      </c>
      <c r="R40" s="76">
        <v>733093.58327000006</v>
      </c>
      <c r="S40" s="64">
        <v>3590.3</v>
      </c>
      <c r="T40" s="64">
        <v>5983.83</v>
      </c>
      <c r="U40" s="65">
        <v>2289.5</v>
      </c>
      <c r="V40" s="65">
        <v>2410</v>
      </c>
      <c r="W40" s="65">
        <v>10000</v>
      </c>
      <c r="X40" s="7">
        <v>15</v>
      </c>
      <c r="Y40" s="7">
        <v>15</v>
      </c>
      <c r="Z40" s="7">
        <v>15</v>
      </c>
      <c r="AA40" s="7">
        <v>0</v>
      </c>
      <c r="AB40" s="7">
        <v>0</v>
      </c>
      <c r="AC40" s="85">
        <v>7</v>
      </c>
      <c r="AD40" s="64">
        <f t="shared" si="0"/>
        <v>376981.5</v>
      </c>
      <c r="AE40" s="7">
        <f t="shared" si="1"/>
        <v>628302.15</v>
      </c>
      <c r="AF40" s="86">
        <f t="shared" si="2"/>
        <v>240397.5</v>
      </c>
      <c r="AG40" s="86">
        <f t="shared" si="3"/>
        <v>0</v>
      </c>
      <c r="AH40" s="87">
        <f t="shared" si="4"/>
        <v>0</v>
      </c>
      <c r="AI40" s="7">
        <f t="shared" si="5"/>
        <v>105</v>
      </c>
      <c r="AJ40" s="7">
        <f t="shared" si="6"/>
        <v>105</v>
      </c>
      <c r="AK40" s="7">
        <f t="shared" si="7"/>
        <v>105</v>
      </c>
      <c r="AL40" s="7">
        <f t="shared" si="8"/>
        <v>0</v>
      </c>
      <c r="AM40" s="7">
        <f t="shared" si="9"/>
        <v>0</v>
      </c>
      <c r="AN40" s="64">
        <f t="shared" si="10"/>
        <v>1245681.1499999999</v>
      </c>
      <c r="AO40" s="64">
        <f t="shared" si="11"/>
        <v>6377336.2328900006</v>
      </c>
      <c r="AP40" s="88">
        <f t="shared" si="15"/>
        <v>4.041652793094529E-3</v>
      </c>
      <c r="AQ40" s="64">
        <f t="shared" si="16"/>
        <v>191320.08698670001</v>
      </c>
      <c r="AR40" s="89">
        <v>0</v>
      </c>
      <c r="AS40" s="89">
        <v>0</v>
      </c>
      <c r="AT40" s="90">
        <v>4.0000000000000001E-3</v>
      </c>
      <c r="AU40" s="64">
        <f t="shared" si="17"/>
        <v>189348.36491999999</v>
      </c>
      <c r="AV40" s="64">
        <f t="shared" si="18"/>
        <v>6566684.5978100002</v>
      </c>
      <c r="AW40" s="64">
        <f t="shared" si="19"/>
        <v>16016.303897097561</v>
      </c>
      <c r="BD40" s="21">
        <f t="shared" si="12"/>
        <v>938097.79968714283</v>
      </c>
      <c r="BE40" s="21">
        <f t="shared" si="13"/>
        <v>2288.0434138710802</v>
      </c>
      <c r="BF40" s="21">
        <f t="shared" si="20"/>
        <v>9475.7353503751801</v>
      </c>
      <c r="BG40" s="22">
        <f t="shared" si="21"/>
        <v>23.111549635061419</v>
      </c>
    </row>
    <row r="41" spans="1:59" s="7" customFormat="1" x14ac:dyDescent="0.35">
      <c r="A41" s="7">
        <v>40</v>
      </c>
      <c r="B41" s="7" t="s">
        <v>486</v>
      </c>
      <c r="C41" s="7" t="s">
        <v>1111</v>
      </c>
      <c r="D41" s="7" t="s">
        <v>1112</v>
      </c>
      <c r="E41" s="7" t="s">
        <v>1129</v>
      </c>
      <c r="F41" s="47" t="s">
        <v>1113</v>
      </c>
      <c r="G41" s="61" t="s">
        <v>1114</v>
      </c>
      <c r="H41" s="32" t="s">
        <v>1210</v>
      </c>
      <c r="I41" s="32" t="s">
        <v>1211</v>
      </c>
      <c r="J41" s="7" t="s">
        <v>24</v>
      </c>
      <c r="K41" s="47" t="s">
        <v>33</v>
      </c>
      <c r="L41" s="7" t="s">
        <v>1119</v>
      </c>
      <c r="M41" s="47" t="s">
        <v>25</v>
      </c>
      <c r="N41" s="47">
        <v>4610047675</v>
      </c>
      <c r="O41" s="58">
        <v>4900049498</v>
      </c>
      <c r="P41" s="85">
        <v>7</v>
      </c>
      <c r="Q41" s="64">
        <f t="shared" si="14"/>
        <v>5919302.4455599999</v>
      </c>
      <c r="R41" s="76">
        <v>845614.63508000004</v>
      </c>
      <c r="S41" s="64">
        <v>3590.3</v>
      </c>
      <c r="T41" s="64">
        <v>5983.83</v>
      </c>
      <c r="U41" s="65">
        <v>2289.5</v>
      </c>
      <c r="V41" s="65">
        <v>2410</v>
      </c>
      <c r="W41" s="65">
        <v>10000</v>
      </c>
      <c r="X41" s="7">
        <v>15</v>
      </c>
      <c r="Y41" s="7">
        <v>15</v>
      </c>
      <c r="Z41" s="7">
        <v>15</v>
      </c>
      <c r="AA41" s="7">
        <v>0</v>
      </c>
      <c r="AB41" s="7">
        <v>0</v>
      </c>
      <c r="AC41" s="85">
        <v>7</v>
      </c>
      <c r="AD41" s="64">
        <f t="shared" si="0"/>
        <v>376981.5</v>
      </c>
      <c r="AE41" s="7">
        <f t="shared" si="1"/>
        <v>628302.15</v>
      </c>
      <c r="AF41" s="86">
        <f t="shared" si="2"/>
        <v>240397.5</v>
      </c>
      <c r="AG41" s="86">
        <f t="shared" si="3"/>
        <v>0</v>
      </c>
      <c r="AH41" s="87">
        <f t="shared" si="4"/>
        <v>0</v>
      </c>
      <c r="AI41" s="7">
        <f t="shared" si="5"/>
        <v>105</v>
      </c>
      <c r="AJ41" s="7">
        <f t="shared" si="6"/>
        <v>105</v>
      </c>
      <c r="AK41" s="7">
        <f t="shared" si="7"/>
        <v>105</v>
      </c>
      <c r="AL41" s="7">
        <f t="shared" si="8"/>
        <v>0</v>
      </c>
      <c r="AM41" s="7">
        <f t="shared" si="9"/>
        <v>0</v>
      </c>
      <c r="AN41" s="64">
        <f t="shared" si="10"/>
        <v>1245681.1499999999</v>
      </c>
      <c r="AO41" s="64">
        <f t="shared" si="11"/>
        <v>7164983.5955599993</v>
      </c>
      <c r="AP41" s="88">
        <f t="shared" si="15"/>
        <v>4.5408262798068847E-3</v>
      </c>
      <c r="AQ41" s="64">
        <f t="shared" si="16"/>
        <v>214949.50786679998</v>
      </c>
      <c r="AR41" s="91">
        <f t="shared" ref="AR41:AR42" si="29">$BA$2</f>
        <v>100000</v>
      </c>
      <c r="AS41" s="89">
        <v>0</v>
      </c>
      <c r="AT41" s="90">
        <v>5.0000000000000001E-3</v>
      </c>
      <c r="AU41" s="64">
        <f t="shared" si="17"/>
        <v>236685.45614999998</v>
      </c>
      <c r="AV41" s="64">
        <f t="shared" si="18"/>
        <v>7501669.0517099993</v>
      </c>
      <c r="AW41" s="64">
        <f t="shared" si="19"/>
        <v>18296.753784658536</v>
      </c>
      <c r="BD41" s="21">
        <f t="shared" si="12"/>
        <v>1071667.0073871429</v>
      </c>
      <c r="BE41" s="21">
        <f t="shared" si="13"/>
        <v>2613.8219692369339</v>
      </c>
      <c r="BF41" s="21">
        <f t="shared" si="20"/>
        <v>10824.919266536795</v>
      </c>
      <c r="BG41" s="22">
        <f t="shared" si="21"/>
        <v>26.402242113504386</v>
      </c>
    </row>
    <row r="42" spans="1:59" s="7" customFormat="1" x14ac:dyDescent="0.35">
      <c r="A42" s="7">
        <v>41</v>
      </c>
      <c r="B42" s="7" t="s">
        <v>486</v>
      </c>
      <c r="C42" s="7" t="s">
        <v>1120</v>
      </c>
      <c r="D42" s="7" t="s">
        <v>1799</v>
      </c>
      <c r="E42" s="7" t="s">
        <v>1121</v>
      </c>
      <c r="F42" s="47" t="s">
        <v>1113</v>
      </c>
      <c r="G42" s="61">
        <v>113307</v>
      </c>
      <c r="H42" s="32" t="s">
        <v>1212</v>
      </c>
      <c r="I42" s="32" t="s">
        <v>1213</v>
      </c>
      <c r="K42" s="47" t="s">
        <v>1214</v>
      </c>
      <c r="M42" s="47" t="s">
        <v>25</v>
      </c>
      <c r="N42" s="47">
        <v>4610047675</v>
      </c>
      <c r="O42" s="58">
        <v>4900049498</v>
      </c>
      <c r="P42" s="85">
        <v>7</v>
      </c>
      <c r="Q42" s="64">
        <f t="shared" si="14"/>
        <v>5131620.0828900002</v>
      </c>
      <c r="R42" s="76">
        <v>733088.58327000006</v>
      </c>
      <c r="S42" s="64">
        <v>3590.3</v>
      </c>
      <c r="T42" s="64">
        <v>5983.83</v>
      </c>
      <c r="U42" s="65">
        <v>2289.5</v>
      </c>
      <c r="V42" s="65">
        <v>2410</v>
      </c>
      <c r="W42" s="65">
        <v>10000</v>
      </c>
      <c r="X42" s="7">
        <v>15</v>
      </c>
      <c r="Y42" s="7">
        <v>15</v>
      </c>
      <c r="Z42" s="7">
        <v>15</v>
      </c>
      <c r="AA42" s="7">
        <v>0</v>
      </c>
      <c r="AB42" s="7">
        <v>0</v>
      </c>
      <c r="AC42" s="85">
        <v>7</v>
      </c>
      <c r="AD42" s="64">
        <f t="shared" si="0"/>
        <v>376981.5</v>
      </c>
      <c r="AE42" s="7">
        <f t="shared" si="1"/>
        <v>628302.15</v>
      </c>
      <c r="AF42" s="86">
        <f t="shared" si="2"/>
        <v>240397.5</v>
      </c>
      <c r="AG42" s="86">
        <f t="shared" si="3"/>
        <v>0</v>
      </c>
      <c r="AH42" s="87">
        <f t="shared" si="4"/>
        <v>0</v>
      </c>
      <c r="AI42" s="7">
        <f t="shared" si="5"/>
        <v>105</v>
      </c>
      <c r="AJ42" s="7">
        <f t="shared" si="6"/>
        <v>105</v>
      </c>
      <c r="AK42" s="7">
        <f t="shared" si="7"/>
        <v>105</v>
      </c>
      <c r="AL42" s="7">
        <f t="shared" si="8"/>
        <v>0</v>
      </c>
      <c r="AM42" s="7">
        <f t="shared" si="9"/>
        <v>0</v>
      </c>
      <c r="AN42" s="64">
        <f t="shared" si="10"/>
        <v>1245681.1499999999</v>
      </c>
      <c r="AO42" s="64">
        <f t="shared" si="11"/>
        <v>6377301.2328900006</v>
      </c>
      <c r="AP42" s="88">
        <f t="shared" si="15"/>
        <v>4.041630611756962E-3</v>
      </c>
      <c r="AQ42" s="64">
        <f t="shared" si="16"/>
        <v>191319.0369867</v>
      </c>
      <c r="AR42" s="91">
        <f t="shared" si="29"/>
        <v>100000</v>
      </c>
      <c r="AS42" s="89">
        <v>0</v>
      </c>
      <c r="AT42" s="90">
        <v>4.0000000000000001E-3</v>
      </c>
      <c r="AU42" s="64">
        <f t="shared" si="17"/>
        <v>189348.36491999999</v>
      </c>
      <c r="AV42" s="64">
        <f t="shared" si="18"/>
        <v>6666649.5978100002</v>
      </c>
      <c r="AW42" s="64">
        <f t="shared" si="19"/>
        <v>16260.120970268294</v>
      </c>
      <c r="BD42" s="21">
        <f t="shared" si="12"/>
        <v>952378.51397285715</v>
      </c>
      <c r="BE42" s="21">
        <f t="shared" si="13"/>
        <v>2322.8744243240421</v>
      </c>
      <c r="BF42" s="21">
        <f t="shared" si="20"/>
        <v>9619.9849896248197</v>
      </c>
      <c r="BG42" s="22">
        <f t="shared" si="21"/>
        <v>23.463378023475173</v>
      </c>
    </row>
    <row r="43" spans="1:59" s="7" customFormat="1" x14ac:dyDescent="0.35">
      <c r="A43" s="7">
        <v>42</v>
      </c>
      <c r="B43" s="7" t="s">
        <v>486</v>
      </c>
      <c r="C43" s="7" t="s">
        <v>1111</v>
      </c>
      <c r="D43" s="7" t="s">
        <v>1112</v>
      </c>
      <c r="E43" s="7" t="s">
        <v>1129</v>
      </c>
      <c r="F43" s="47" t="s">
        <v>1113</v>
      </c>
      <c r="G43" s="61" t="s">
        <v>1114</v>
      </c>
      <c r="H43" s="32" t="s">
        <v>873</v>
      </c>
      <c r="I43" s="32" t="s">
        <v>47</v>
      </c>
      <c r="J43" s="7" t="s">
        <v>24</v>
      </c>
      <c r="K43" s="47" t="s">
        <v>1127</v>
      </c>
      <c r="L43" s="7" t="s">
        <v>1111</v>
      </c>
      <c r="M43" s="47" t="s">
        <v>25</v>
      </c>
      <c r="N43" s="47">
        <v>4610047675</v>
      </c>
      <c r="O43" s="58">
        <v>4900049498</v>
      </c>
      <c r="P43" s="85">
        <v>7</v>
      </c>
      <c r="Q43" s="64">
        <f t="shared" si="14"/>
        <v>3555840.9432000001</v>
      </c>
      <c r="R43" s="76">
        <v>507977.27760000003</v>
      </c>
      <c r="S43" s="64">
        <v>3590.3</v>
      </c>
      <c r="T43" s="64">
        <v>5983.83</v>
      </c>
      <c r="U43" s="65">
        <v>2289.5</v>
      </c>
      <c r="V43" s="65">
        <v>2410</v>
      </c>
      <c r="W43" s="65">
        <v>10000</v>
      </c>
      <c r="X43" s="7">
        <v>15</v>
      </c>
      <c r="Y43" s="7">
        <v>15</v>
      </c>
      <c r="Z43" s="7">
        <v>15</v>
      </c>
      <c r="AA43" s="7">
        <v>0</v>
      </c>
      <c r="AB43" s="47">
        <v>15</v>
      </c>
      <c r="AC43" s="85">
        <v>7</v>
      </c>
      <c r="AD43" s="64">
        <f t="shared" si="0"/>
        <v>376981.5</v>
      </c>
      <c r="AE43" s="7">
        <f t="shared" si="1"/>
        <v>628302.15</v>
      </c>
      <c r="AF43" s="86">
        <f t="shared" si="2"/>
        <v>240397.5</v>
      </c>
      <c r="AG43" s="86">
        <f t="shared" si="3"/>
        <v>0</v>
      </c>
      <c r="AH43" s="87">
        <f t="shared" si="4"/>
        <v>1050000</v>
      </c>
      <c r="AI43" s="7">
        <f t="shared" si="5"/>
        <v>105</v>
      </c>
      <c r="AJ43" s="7">
        <f t="shared" si="6"/>
        <v>105</v>
      </c>
      <c r="AK43" s="7">
        <f t="shared" si="7"/>
        <v>105</v>
      </c>
      <c r="AL43" s="7">
        <f t="shared" si="8"/>
        <v>0</v>
      </c>
      <c r="AM43" s="7">
        <f t="shared" si="9"/>
        <v>105</v>
      </c>
      <c r="AN43" s="64">
        <f t="shared" si="10"/>
        <v>2295681.15</v>
      </c>
      <c r="AO43" s="64">
        <f t="shared" si="11"/>
        <v>5851522.0932</v>
      </c>
      <c r="AP43" s="88">
        <f t="shared" si="15"/>
        <v>3.7084167665280519E-3</v>
      </c>
      <c r="AQ43" s="64">
        <f t="shared" si="16"/>
        <v>175545.66279599999</v>
      </c>
      <c r="AR43" s="89">
        <v>0</v>
      </c>
      <c r="AS43" s="91"/>
      <c r="AT43" s="90">
        <v>4.0000000000000001E-3</v>
      </c>
      <c r="AU43" s="64">
        <f t="shared" si="17"/>
        <v>189348.36491999999</v>
      </c>
      <c r="AV43" s="64">
        <f t="shared" si="18"/>
        <v>6040870.4581199996</v>
      </c>
      <c r="AW43" s="64">
        <f t="shared" si="19"/>
        <v>14733.830385658535</v>
      </c>
      <c r="BD43" s="21">
        <f t="shared" si="12"/>
        <v>862981.4940171428</v>
      </c>
      <c r="BE43" s="21">
        <f t="shared" si="13"/>
        <v>2104.8329122369337</v>
      </c>
      <c r="BF43" s="21">
        <f t="shared" si="20"/>
        <v>8716.9847880519483</v>
      </c>
      <c r="BG43" s="22">
        <f t="shared" si="21"/>
        <v>21.260938507443775</v>
      </c>
    </row>
    <row r="44" spans="1:59" s="7" customFormat="1" x14ac:dyDescent="0.35">
      <c r="A44" s="7">
        <v>43</v>
      </c>
      <c r="B44" s="7" t="s">
        <v>486</v>
      </c>
      <c r="C44" s="7" t="s">
        <v>1111</v>
      </c>
      <c r="D44" s="7" t="s">
        <v>1112</v>
      </c>
      <c r="E44" s="7" t="s">
        <v>1129</v>
      </c>
      <c r="F44" s="47" t="s">
        <v>1113</v>
      </c>
      <c r="G44" s="61" t="s">
        <v>1114</v>
      </c>
      <c r="H44" s="32" t="s">
        <v>1215</v>
      </c>
      <c r="I44" s="32" t="s">
        <v>1216</v>
      </c>
      <c r="K44" s="47" t="s">
        <v>1077</v>
      </c>
      <c r="L44" s="7" t="s">
        <v>1119</v>
      </c>
      <c r="M44" s="47" t="s">
        <v>25</v>
      </c>
      <c r="N44" s="47">
        <v>4610047675</v>
      </c>
      <c r="O44" s="58">
        <v>4900049498</v>
      </c>
      <c r="P44" s="85">
        <v>7</v>
      </c>
      <c r="Q44" s="64">
        <f t="shared" si="14"/>
        <v>5131571.0828900002</v>
      </c>
      <c r="R44" s="76">
        <v>733081.58327000006</v>
      </c>
      <c r="S44" s="64">
        <v>3590.3</v>
      </c>
      <c r="T44" s="64">
        <v>5983.83</v>
      </c>
      <c r="U44" s="65">
        <v>2289.5</v>
      </c>
      <c r="V44" s="65">
        <v>2410</v>
      </c>
      <c r="W44" s="65">
        <v>10000</v>
      </c>
      <c r="X44" s="7">
        <v>15</v>
      </c>
      <c r="Y44" s="7">
        <v>15</v>
      </c>
      <c r="Z44" s="7">
        <v>15</v>
      </c>
      <c r="AA44" s="7">
        <v>0</v>
      </c>
      <c r="AB44" s="7">
        <v>0</v>
      </c>
      <c r="AC44" s="85">
        <v>7</v>
      </c>
      <c r="AD44" s="64">
        <f t="shared" si="0"/>
        <v>376981.5</v>
      </c>
      <c r="AE44" s="7">
        <f t="shared" si="1"/>
        <v>628302.15</v>
      </c>
      <c r="AF44" s="86">
        <f t="shared" si="2"/>
        <v>240397.5</v>
      </c>
      <c r="AG44" s="86">
        <f t="shared" si="3"/>
        <v>0</v>
      </c>
      <c r="AH44" s="87">
        <f t="shared" si="4"/>
        <v>0</v>
      </c>
      <c r="AI44" s="7">
        <f t="shared" si="5"/>
        <v>105</v>
      </c>
      <c r="AJ44" s="7">
        <f t="shared" si="6"/>
        <v>105</v>
      </c>
      <c r="AK44" s="7">
        <f t="shared" si="7"/>
        <v>105</v>
      </c>
      <c r="AL44" s="7">
        <f t="shared" si="8"/>
        <v>0</v>
      </c>
      <c r="AM44" s="7">
        <f t="shared" si="9"/>
        <v>0</v>
      </c>
      <c r="AN44" s="64">
        <f t="shared" si="10"/>
        <v>1245681.1499999999</v>
      </c>
      <c r="AO44" s="64">
        <f t="shared" si="11"/>
        <v>6377252.2328900006</v>
      </c>
      <c r="AP44" s="88">
        <f t="shared" si="15"/>
        <v>4.0415995578843679E-3</v>
      </c>
      <c r="AQ44" s="64">
        <f t="shared" si="16"/>
        <v>191317.5669867</v>
      </c>
      <c r="AR44" s="91">
        <f>$BA$2</f>
        <v>100000</v>
      </c>
      <c r="AS44" s="89">
        <v>0</v>
      </c>
      <c r="AT44" s="90">
        <v>4.0000000000000001E-3</v>
      </c>
      <c r="AU44" s="64">
        <f t="shared" si="17"/>
        <v>189348.36491999999</v>
      </c>
      <c r="AV44" s="64">
        <f t="shared" si="18"/>
        <v>6666600.5978100002</v>
      </c>
      <c r="AW44" s="64">
        <f t="shared" si="19"/>
        <v>16260.001458073171</v>
      </c>
      <c r="BD44" s="21">
        <f t="shared" si="12"/>
        <v>952371.51397285715</v>
      </c>
      <c r="BE44" s="21">
        <f t="shared" si="13"/>
        <v>2322.85735115331</v>
      </c>
      <c r="BF44" s="21">
        <f t="shared" si="20"/>
        <v>9619.914282554113</v>
      </c>
      <c r="BG44" s="22">
        <f t="shared" si="21"/>
        <v>23.463205567205151</v>
      </c>
    </row>
    <row r="45" spans="1:59" s="7" customFormat="1" x14ac:dyDescent="0.35">
      <c r="A45" s="7">
        <v>44</v>
      </c>
      <c r="B45" s="7" t="s">
        <v>486</v>
      </c>
      <c r="C45" s="7" t="s">
        <v>1111</v>
      </c>
      <c r="D45" s="7" t="s">
        <v>1112</v>
      </c>
      <c r="E45" s="7" t="s">
        <v>1129</v>
      </c>
      <c r="F45" s="47" t="s">
        <v>1113</v>
      </c>
      <c r="G45" s="61" t="s">
        <v>1130</v>
      </c>
      <c r="H45" s="32" t="s">
        <v>1217</v>
      </c>
      <c r="I45" s="32" t="s">
        <v>910</v>
      </c>
      <c r="J45" s="7" t="s">
        <v>24</v>
      </c>
      <c r="K45" s="47" t="s">
        <v>1082</v>
      </c>
      <c r="L45" s="7" t="s">
        <v>1119</v>
      </c>
      <c r="M45" s="47" t="s">
        <v>25</v>
      </c>
      <c r="N45" s="47">
        <v>4610047675</v>
      </c>
      <c r="O45" s="58">
        <v>4900049498</v>
      </c>
      <c r="P45" s="85">
        <v>7</v>
      </c>
      <c r="Q45" s="64">
        <f t="shared" si="14"/>
        <v>5131445.0828900002</v>
      </c>
      <c r="R45" s="76">
        <v>733063.58327000006</v>
      </c>
      <c r="S45" s="64">
        <v>3590.3</v>
      </c>
      <c r="T45" s="64">
        <v>5983.83</v>
      </c>
      <c r="U45" s="65">
        <v>2289.5</v>
      </c>
      <c r="V45" s="65">
        <v>2410</v>
      </c>
      <c r="W45" s="65">
        <v>10000</v>
      </c>
      <c r="X45" s="7">
        <v>15</v>
      </c>
      <c r="Y45" s="7">
        <v>15</v>
      </c>
      <c r="Z45" s="7">
        <v>15</v>
      </c>
      <c r="AA45" s="7">
        <v>0</v>
      </c>
      <c r="AB45" s="47">
        <v>15</v>
      </c>
      <c r="AC45" s="85">
        <v>7</v>
      </c>
      <c r="AD45" s="64">
        <f t="shared" si="0"/>
        <v>376981.5</v>
      </c>
      <c r="AE45" s="7">
        <f t="shared" si="1"/>
        <v>628302.15</v>
      </c>
      <c r="AF45" s="86">
        <f t="shared" si="2"/>
        <v>240397.5</v>
      </c>
      <c r="AG45" s="86">
        <f t="shared" si="3"/>
        <v>0</v>
      </c>
      <c r="AH45" s="87">
        <f t="shared" si="4"/>
        <v>1050000</v>
      </c>
      <c r="AI45" s="7">
        <f t="shared" si="5"/>
        <v>105</v>
      </c>
      <c r="AJ45" s="7">
        <f t="shared" si="6"/>
        <v>105</v>
      </c>
      <c r="AK45" s="7">
        <f t="shared" si="7"/>
        <v>105</v>
      </c>
      <c r="AL45" s="7">
        <f t="shared" si="8"/>
        <v>0</v>
      </c>
      <c r="AM45" s="7">
        <f t="shared" si="9"/>
        <v>105</v>
      </c>
      <c r="AN45" s="64">
        <f t="shared" si="10"/>
        <v>2295681.15</v>
      </c>
      <c r="AO45" s="64">
        <f t="shared" si="11"/>
        <v>7427126.2328900006</v>
      </c>
      <c r="AP45" s="88">
        <f t="shared" si="15"/>
        <v>4.7069598320712029E-3</v>
      </c>
      <c r="AQ45" s="64">
        <f t="shared" si="16"/>
        <v>222813.7869867</v>
      </c>
      <c r="AR45" s="89">
        <v>0</v>
      </c>
      <c r="AS45" s="91"/>
      <c r="AT45" s="90">
        <v>5.0000000000000001E-3</v>
      </c>
      <c r="AU45" s="64">
        <f t="shared" si="17"/>
        <v>236685.45614999998</v>
      </c>
      <c r="AV45" s="64">
        <f t="shared" si="18"/>
        <v>7663811.6890400006</v>
      </c>
      <c r="AW45" s="64">
        <f t="shared" si="19"/>
        <v>18692.223631804878</v>
      </c>
      <c r="BD45" s="21">
        <f t="shared" si="12"/>
        <v>1094830.2412914287</v>
      </c>
      <c r="BE45" s="21">
        <f t="shared" si="13"/>
        <v>2670.3176616864112</v>
      </c>
      <c r="BF45" s="21">
        <f t="shared" si="20"/>
        <v>11058.891326176048</v>
      </c>
      <c r="BG45" s="22">
        <f t="shared" si="21"/>
        <v>26.972905673600113</v>
      </c>
    </row>
    <row r="46" spans="1:59" s="7" customFormat="1" x14ac:dyDescent="0.35">
      <c r="A46" s="7">
        <v>45</v>
      </c>
      <c r="B46" s="7" t="s">
        <v>486</v>
      </c>
      <c r="C46" s="7" t="s">
        <v>1218</v>
      </c>
      <c r="D46" s="7" t="s">
        <v>1799</v>
      </c>
      <c r="E46" s="7" t="s">
        <v>1129</v>
      </c>
      <c r="F46" s="47" t="s">
        <v>1113</v>
      </c>
      <c r="G46" s="61">
        <v>113003</v>
      </c>
      <c r="H46" s="32" t="s">
        <v>1219</v>
      </c>
      <c r="I46" s="32" t="s">
        <v>1220</v>
      </c>
      <c r="K46" s="47" t="s">
        <v>817</v>
      </c>
      <c r="L46" s="7" t="s">
        <v>1119</v>
      </c>
      <c r="M46" s="47" t="s">
        <v>25</v>
      </c>
      <c r="N46" s="47">
        <v>4610047675</v>
      </c>
      <c r="O46" s="58">
        <v>4900049498</v>
      </c>
      <c r="P46" s="85">
        <v>7</v>
      </c>
      <c r="Q46" s="64">
        <f t="shared" si="14"/>
        <v>5131270.0828900002</v>
      </c>
      <c r="R46" s="76">
        <v>733038.58327000006</v>
      </c>
      <c r="S46" s="64">
        <v>3590.3</v>
      </c>
      <c r="T46" s="64">
        <v>5983.83</v>
      </c>
      <c r="U46" s="65">
        <v>2289.5</v>
      </c>
      <c r="V46" s="65">
        <v>2410</v>
      </c>
      <c r="W46" s="65">
        <v>10000</v>
      </c>
      <c r="X46" s="7">
        <v>15</v>
      </c>
      <c r="Y46" s="7">
        <v>15</v>
      </c>
      <c r="Z46" s="7">
        <v>15</v>
      </c>
      <c r="AA46" s="7">
        <v>0</v>
      </c>
      <c r="AB46" s="7">
        <v>0</v>
      </c>
      <c r="AC46" s="85">
        <v>7</v>
      </c>
      <c r="AD46" s="64">
        <f t="shared" si="0"/>
        <v>376981.5</v>
      </c>
      <c r="AE46" s="7">
        <f t="shared" si="1"/>
        <v>628302.15</v>
      </c>
      <c r="AF46" s="86">
        <f t="shared" si="2"/>
        <v>240397.5</v>
      </c>
      <c r="AG46" s="86">
        <f t="shared" si="3"/>
        <v>0</v>
      </c>
      <c r="AH46" s="87">
        <f t="shared" si="4"/>
        <v>0</v>
      </c>
      <c r="AI46" s="7">
        <f t="shared" si="5"/>
        <v>105</v>
      </c>
      <c r="AJ46" s="7">
        <f t="shared" si="6"/>
        <v>105</v>
      </c>
      <c r="AK46" s="7">
        <f t="shared" si="7"/>
        <v>105</v>
      </c>
      <c r="AL46" s="7">
        <f t="shared" si="8"/>
        <v>0</v>
      </c>
      <c r="AM46" s="7">
        <f t="shared" si="9"/>
        <v>0</v>
      </c>
      <c r="AN46" s="64">
        <f t="shared" si="10"/>
        <v>1245681.1499999999</v>
      </c>
      <c r="AO46" s="64">
        <f t="shared" si="11"/>
        <v>6376951.2328900006</v>
      </c>
      <c r="AP46" s="88">
        <f t="shared" si="15"/>
        <v>4.041408798381294E-3</v>
      </c>
      <c r="AQ46" s="64">
        <f t="shared" si="16"/>
        <v>191308.5369867</v>
      </c>
      <c r="AR46" s="91">
        <f>$BA$2</f>
        <v>100000</v>
      </c>
      <c r="AS46" s="89">
        <v>0</v>
      </c>
      <c r="AT46" s="90">
        <v>4.0000000000000001E-3</v>
      </c>
      <c r="AU46" s="64">
        <f t="shared" si="17"/>
        <v>189348.36491999999</v>
      </c>
      <c r="AV46" s="64">
        <f t="shared" si="18"/>
        <v>6666299.5978100002</v>
      </c>
      <c r="AW46" s="64">
        <f t="shared" si="19"/>
        <v>16259.267311731708</v>
      </c>
      <c r="BD46" s="21">
        <f t="shared" si="12"/>
        <v>952328.51397285715</v>
      </c>
      <c r="BE46" s="21">
        <f t="shared" si="13"/>
        <v>2322.7524731045296</v>
      </c>
      <c r="BF46" s="21">
        <f t="shared" si="20"/>
        <v>9619.4799391197703</v>
      </c>
      <c r="BG46" s="22">
        <f t="shared" si="21"/>
        <v>23.462146192975048</v>
      </c>
    </row>
    <row r="47" spans="1:59" s="7" customFormat="1" x14ac:dyDescent="0.35">
      <c r="A47" s="7">
        <v>46</v>
      </c>
      <c r="B47" s="7" t="s">
        <v>486</v>
      </c>
      <c r="C47" s="7" t="s">
        <v>1111</v>
      </c>
      <c r="D47" s="7" t="s">
        <v>1112</v>
      </c>
      <c r="E47" s="7" t="s">
        <v>1129</v>
      </c>
      <c r="F47" s="47" t="s">
        <v>1113</v>
      </c>
      <c r="G47" s="61" t="s">
        <v>1114</v>
      </c>
      <c r="H47" s="32" t="s">
        <v>1221</v>
      </c>
      <c r="I47" s="32" t="s">
        <v>1222</v>
      </c>
      <c r="K47" s="47" t="s">
        <v>1082</v>
      </c>
      <c r="L47" s="7" t="s">
        <v>1119</v>
      </c>
      <c r="M47" s="47" t="s">
        <v>25</v>
      </c>
      <c r="N47" s="47">
        <v>4610047675</v>
      </c>
      <c r="O47" s="58">
        <v>4900049498</v>
      </c>
      <c r="P47" s="85">
        <v>7</v>
      </c>
      <c r="Q47" s="64">
        <f t="shared" si="14"/>
        <v>5131445.0828900002</v>
      </c>
      <c r="R47" s="76">
        <v>733063.58327000006</v>
      </c>
      <c r="S47" s="64">
        <v>3590.3</v>
      </c>
      <c r="T47" s="64">
        <v>5983.83</v>
      </c>
      <c r="U47" s="65">
        <v>2289.5</v>
      </c>
      <c r="V47" s="65">
        <v>2410</v>
      </c>
      <c r="W47" s="65">
        <v>10000</v>
      </c>
      <c r="X47" s="7">
        <v>15</v>
      </c>
      <c r="Y47" s="7">
        <v>15</v>
      </c>
      <c r="Z47" s="7">
        <v>15</v>
      </c>
      <c r="AA47" s="7">
        <v>0</v>
      </c>
      <c r="AB47" s="47">
        <v>15</v>
      </c>
      <c r="AC47" s="85">
        <v>7</v>
      </c>
      <c r="AD47" s="64">
        <f t="shared" si="0"/>
        <v>376981.5</v>
      </c>
      <c r="AE47" s="7">
        <f t="shared" si="1"/>
        <v>628302.15</v>
      </c>
      <c r="AF47" s="86">
        <f t="shared" si="2"/>
        <v>240397.5</v>
      </c>
      <c r="AG47" s="86">
        <f t="shared" si="3"/>
        <v>0</v>
      </c>
      <c r="AH47" s="87">
        <f t="shared" si="4"/>
        <v>1050000</v>
      </c>
      <c r="AI47" s="7">
        <f t="shared" si="5"/>
        <v>105</v>
      </c>
      <c r="AJ47" s="7">
        <f t="shared" si="6"/>
        <v>105</v>
      </c>
      <c r="AK47" s="7">
        <f t="shared" si="7"/>
        <v>105</v>
      </c>
      <c r="AL47" s="7">
        <f t="shared" si="8"/>
        <v>0</v>
      </c>
      <c r="AM47" s="7">
        <f t="shared" si="9"/>
        <v>105</v>
      </c>
      <c r="AN47" s="64">
        <f t="shared" si="10"/>
        <v>2295681.15</v>
      </c>
      <c r="AO47" s="64">
        <f t="shared" si="11"/>
        <v>7427126.2328900006</v>
      </c>
      <c r="AP47" s="88">
        <f t="shared" si="15"/>
        <v>4.7069598320712029E-3</v>
      </c>
      <c r="AQ47" s="64">
        <f t="shared" si="16"/>
        <v>222813.7869867</v>
      </c>
      <c r="AR47" s="89">
        <v>0</v>
      </c>
      <c r="AS47" s="91"/>
      <c r="AT47" s="90">
        <v>5.0000000000000001E-3</v>
      </c>
      <c r="AU47" s="64">
        <f t="shared" si="17"/>
        <v>236685.45614999998</v>
      </c>
      <c r="AV47" s="64">
        <f t="shared" si="18"/>
        <v>7663811.6890400006</v>
      </c>
      <c r="AW47" s="64">
        <f t="shared" si="19"/>
        <v>18692.223631804878</v>
      </c>
      <c r="BD47" s="21">
        <f t="shared" si="12"/>
        <v>1094830.2412914287</v>
      </c>
      <c r="BE47" s="21">
        <f t="shared" si="13"/>
        <v>2670.3176616864112</v>
      </c>
      <c r="BF47" s="21">
        <f t="shared" si="20"/>
        <v>11058.891326176048</v>
      </c>
      <c r="BG47" s="22">
        <f t="shared" si="21"/>
        <v>26.972905673600113</v>
      </c>
    </row>
    <row r="48" spans="1:59" s="7" customFormat="1" ht="13" x14ac:dyDescent="0.3">
      <c r="A48" s="7">
        <v>47</v>
      </c>
      <c r="B48" s="7" t="s">
        <v>486</v>
      </c>
      <c r="C48" s="7" t="s">
        <v>1128</v>
      </c>
      <c r="D48" s="7" t="s">
        <v>1112</v>
      </c>
      <c r="E48" s="7" t="s">
        <v>1129</v>
      </c>
      <c r="F48" s="47" t="s">
        <v>1113</v>
      </c>
      <c r="G48" s="61" t="s">
        <v>1130</v>
      </c>
      <c r="H48" s="7" t="s">
        <v>35</v>
      </c>
      <c r="I48" s="7" t="s">
        <v>35</v>
      </c>
      <c r="J48" s="7" t="s">
        <v>24</v>
      </c>
      <c r="K48" s="47" t="s">
        <v>1132</v>
      </c>
      <c r="L48" s="7" t="s">
        <v>1124</v>
      </c>
      <c r="M48" s="47" t="s">
        <v>25</v>
      </c>
      <c r="N48" s="47">
        <v>4610047675</v>
      </c>
      <c r="O48" s="58">
        <v>4900049498</v>
      </c>
      <c r="P48" s="85">
        <v>7</v>
      </c>
      <c r="Q48" s="64">
        <f t="shared" si="14"/>
        <v>5131501.0828900002</v>
      </c>
      <c r="R48" s="76">
        <v>733071.58327000006</v>
      </c>
      <c r="S48" s="64">
        <v>3590.3</v>
      </c>
      <c r="T48" s="64">
        <v>5983.83</v>
      </c>
      <c r="U48" s="65">
        <v>2289.5</v>
      </c>
      <c r="V48" s="65">
        <v>2410</v>
      </c>
      <c r="W48" s="65">
        <v>10000</v>
      </c>
      <c r="X48" s="7">
        <v>15</v>
      </c>
      <c r="Y48" s="7">
        <v>15</v>
      </c>
      <c r="Z48" s="7">
        <v>15</v>
      </c>
      <c r="AA48" s="7">
        <v>0</v>
      </c>
      <c r="AB48" s="7">
        <v>0</v>
      </c>
      <c r="AC48" s="85">
        <v>7</v>
      </c>
      <c r="AD48" s="64">
        <f t="shared" si="0"/>
        <v>376981.5</v>
      </c>
      <c r="AE48" s="7">
        <f t="shared" si="1"/>
        <v>628302.15</v>
      </c>
      <c r="AF48" s="86">
        <f t="shared" si="2"/>
        <v>240397.5</v>
      </c>
      <c r="AG48" s="86">
        <f t="shared" si="3"/>
        <v>0</v>
      </c>
      <c r="AH48" s="87">
        <f t="shared" si="4"/>
        <v>0</v>
      </c>
      <c r="AI48" s="7">
        <f t="shared" si="5"/>
        <v>105</v>
      </c>
      <c r="AJ48" s="7">
        <f t="shared" si="6"/>
        <v>105</v>
      </c>
      <c r="AK48" s="7">
        <f t="shared" si="7"/>
        <v>105</v>
      </c>
      <c r="AL48" s="7">
        <f t="shared" si="8"/>
        <v>0</v>
      </c>
      <c r="AM48" s="7">
        <f t="shared" si="9"/>
        <v>0</v>
      </c>
      <c r="AN48" s="64">
        <f t="shared" si="10"/>
        <v>1245681.1499999999</v>
      </c>
      <c r="AO48" s="64">
        <f t="shared" si="11"/>
        <v>6377182.2328900006</v>
      </c>
      <c r="AP48" s="88">
        <f t="shared" si="15"/>
        <v>4.0415551952092356E-3</v>
      </c>
      <c r="AQ48" s="64">
        <f t="shared" si="16"/>
        <v>191315.46698670002</v>
      </c>
      <c r="AR48" s="91">
        <f>$BA$2</f>
        <v>100000</v>
      </c>
      <c r="AS48" s="89">
        <v>0</v>
      </c>
      <c r="AT48" s="90">
        <v>4.0000000000000001E-3</v>
      </c>
      <c r="AU48" s="64">
        <f t="shared" si="17"/>
        <v>189348.36491999999</v>
      </c>
      <c r="AV48" s="64">
        <f t="shared" si="18"/>
        <v>6666530.5978100002</v>
      </c>
      <c r="AW48" s="64">
        <f t="shared" si="19"/>
        <v>16259.830726365853</v>
      </c>
      <c r="BD48" s="21">
        <f t="shared" si="12"/>
        <v>952361.51397285715</v>
      </c>
      <c r="BE48" s="21">
        <f t="shared" si="13"/>
        <v>2322.8329609094076</v>
      </c>
      <c r="BF48" s="21">
        <f t="shared" si="20"/>
        <v>9619.8132724531024</v>
      </c>
      <c r="BG48" s="22">
        <f t="shared" si="21"/>
        <v>23.462959201105125</v>
      </c>
    </row>
    <row r="49" spans="1:59" s="7" customFormat="1" x14ac:dyDescent="0.35">
      <c r="A49" s="7">
        <v>48</v>
      </c>
      <c r="B49" s="7" t="s">
        <v>486</v>
      </c>
      <c r="C49" s="7" t="s">
        <v>1120</v>
      </c>
      <c r="D49" s="7" t="s">
        <v>1799</v>
      </c>
      <c r="E49" s="7" t="s">
        <v>1121</v>
      </c>
      <c r="F49" s="47" t="s">
        <v>1113</v>
      </c>
      <c r="G49" s="61">
        <v>113003</v>
      </c>
      <c r="H49" s="32" t="s">
        <v>1223</v>
      </c>
      <c r="I49" s="32" t="s">
        <v>1224</v>
      </c>
      <c r="K49" s="47" t="s">
        <v>1167</v>
      </c>
      <c r="L49" s="7" t="s">
        <v>1168</v>
      </c>
      <c r="M49" s="47" t="s">
        <v>25</v>
      </c>
      <c r="N49" s="47">
        <v>4610047675</v>
      </c>
      <c r="O49" s="58">
        <v>4900049498</v>
      </c>
      <c r="P49" s="85">
        <v>7</v>
      </c>
      <c r="Q49" s="64">
        <f t="shared" si="14"/>
        <v>5131396.0828900002</v>
      </c>
      <c r="R49" s="76">
        <v>733056.58327000006</v>
      </c>
      <c r="S49" s="64">
        <v>3590.3</v>
      </c>
      <c r="T49" s="64">
        <v>5983.83</v>
      </c>
      <c r="U49" s="65">
        <v>2289.5</v>
      </c>
      <c r="V49" s="65">
        <v>2410</v>
      </c>
      <c r="W49" s="65">
        <v>10000</v>
      </c>
      <c r="X49" s="7">
        <v>15</v>
      </c>
      <c r="Y49" s="7">
        <v>15</v>
      </c>
      <c r="Z49" s="7">
        <v>15</v>
      </c>
      <c r="AA49" s="7">
        <v>0</v>
      </c>
      <c r="AB49" s="7">
        <v>0</v>
      </c>
      <c r="AC49" s="85">
        <v>7</v>
      </c>
      <c r="AD49" s="64">
        <f t="shared" si="0"/>
        <v>376981.5</v>
      </c>
      <c r="AE49" s="7">
        <f t="shared" si="1"/>
        <v>628302.15</v>
      </c>
      <c r="AF49" s="86">
        <f t="shared" si="2"/>
        <v>240397.5</v>
      </c>
      <c r="AG49" s="86">
        <f t="shared" si="3"/>
        <v>0</v>
      </c>
      <c r="AH49" s="87">
        <f t="shared" si="4"/>
        <v>0</v>
      </c>
      <c r="AI49" s="7">
        <f t="shared" si="5"/>
        <v>105</v>
      </c>
      <c r="AJ49" s="7">
        <f t="shared" si="6"/>
        <v>105</v>
      </c>
      <c r="AK49" s="7">
        <f t="shared" si="7"/>
        <v>105</v>
      </c>
      <c r="AL49" s="7">
        <f t="shared" si="8"/>
        <v>0</v>
      </c>
      <c r="AM49" s="7">
        <f t="shared" si="9"/>
        <v>0</v>
      </c>
      <c r="AN49" s="64">
        <f t="shared" si="10"/>
        <v>1245681.1499999999</v>
      </c>
      <c r="AO49" s="64">
        <f t="shared" si="11"/>
        <v>6377077.2328900006</v>
      </c>
      <c r="AP49" s="88">
        <f t="shared" si="15"/>
        <v>4.0414886511965344E-3</v>
      </c>
      <c r="AQ49" s="64">
        <f t="shared" si="16"/>
        <v>191312.3169867</v>
      </c>
      <c r="AR49" s="89">
        <v>0</v>
      </c>
      <c r="AS49" s="89">
        <v>0</v>
      </c>
      <c r="AT49" s="90">
        <v>4.0000000000000001E-3</v>
      </c>
      <c r="AU49" s="64">
        <f t="shared" si="17"/>
        <v>189348.36491999999</v>
      </c>
      <c r="AV49" s="64">
        <f t="shared" si="18"/>
        <v>6566425.5978100002</v>
      </c>
      <c r="AW49" s="64">
        <f t="shared" si="19"/>
        <v>16015.672189780489</v>
      </c>
      <c r="BD49" s="21">
        <f t="shared" si="12"/>
        <v>938060.79968714283</v>
      </c>
      <c r="BE49" s="21">
        <f t="shared" si="13"/>
        <v>2287.9531699686413</v>
      </c>
      <c r="BF49" s="21">
        <f t="shared" si="20"/>
        <v>9475.3616130014434</v>
      </c>
      <c r="BG49" s="22">
        <f t="shared" si="21"/>
        <v>23.110638080491327</v>
      </c>
    </row>
    <row r="50" spans="1:59" s="7" customFormat="1" x14ac:dyDescent="0.35">
      <c r="A50" s="7">
        <v>49</v>
      </c>
      <c r="B50" s="7" t="s">
        <v>486</v>
      </c>
      <c r="C50" s="7" t="s">
        <v>1225</v>
      </c>
      <c r="D50" s="7" t="s">
        <v>1799</v>
      </c>
      <c r="E50" s="7" t="s">
        <v>1129</v>
      </c>
      <c r="F50" s="47" t="s">
        <v>1113</v>
      </c>
      <c r="G50" s="61">
        <v>113003</v>
      </c>
      <c r="H50" s="32" t="s">
        <v>1226</v>
      </c>
      <c r="I50" s="32" t="s">
        <v>1227</v>
      </c>
      <c r="K50" s="47" t="s">
        <v>1132</v>
      </c>
      <c r="M50" s="47" t="s">
        <v>25</v>
      </c>
      <c r="N50" s="47">
        <v>4610047675</v>
      </c>
      <c r="O50" s="58">
        <v>4900049498</v>
      </c>
      <c r="P50" s="85">
        <v>7</v>
      </c>
      <c r="Q50" s="64">
        <f t="shared" si="14"/>
        <v>5131501.0828900002</v>
      </c>
      <c r="R50" s="76">
        <v>733071.58327000006</v>
      </c>
      <c r="S50" s="64">
        <v>3590.3</v>
      </c>
      <c r="T50" s="64">
        <v>5983.83</v>
      </c>
      <c r="U50" s="65">
        <v>2289.5</v>
      </c>
      <c r="V50" s="65">
        <v>2410</v>
      </c>
      <c r="W50" s="65">
        <v>10000</v>
      </c>
      <c r="X50" s="7">
        <v>15</v>
      </c>
      <c r="Y50" s="7">
        <v>15</v>
      </c>
      <c r="Z50" s="7">
        <v>15</v>
      </c>
      <c r="AA50" s="7">
        <v>0</v>
      </c>
      <c r="AB50" s="7">
        <v>0</v>
      </c>
      <c r="AC50" s="85">
        <v>7</v>
      </c>
      <c r="AD50" s="64">
        <f t="shared" si="0"/>
        <v>376981.5</v>
      </c>
      <c r="AE50" s="7">
        <f t="shared" si="1"/>
        <v>628302.15</v>
      </c>
      <c r="AF50" s="86">
        <f t="shared" si="2"/>
        <v>240397.5</v>
      </c>
      <c r="AG50" s="86">
        <f t="shared" si="3"/>
        <v>0</v>
      </c>
      <c r="AH50" s="87">
        <f t="shared" si="4"/>
        <v>0</v>
      </c>
      <c r="AI50" s="7">
        <f t="shared" si="5"/>
        <v>105</v>
      </c>
      <c r="AJ50" s="7">
        <f t="shared" si="6"/>
        <v>105</v>
      </c>
      <c r="AK50" s="7">
        <f t="shared" si="7"/>
        <v>105</v>
      </c>
      <c r="AL50" s="7">
        <f t="shared" si="8"/>
        <v>0</v>
      </c>
      <c r="AM50" s="7">
        <f t="shared" si="9"/>
        <v>0</v>
      </c>
      <c r="AN50" s="64">
        <f t="shared" si="10"/>
        <v>1245681.1499999999</v>
      </c>
      <c r="AO50" s="64">
        <f t="shared" si="11"/>
        <v>6377182.2328900006</v>
      </c>
      <c r="AP50" s="88">
        <f t="shared" si="15"/>
        <v>4.0415551952092356E-3</v>
      </c>
      <c r="AQ50" s="64">
        <f t="shared" si="16"/>
        <v>191315.46698670002</v>
      </c>
      <c r="AR50" s="91">
        <f t="shared" ref="AR50:AR51" si="30">$BA$2</f>
        <v>100000</v>
      </c>
      <c r="AS50" s="89">
        <v>0</v>
      </c>
      <c r="AT50" s="90">
        <v>4.0000000000000001E-3</v>
      </c>
      <c r="AU50" s="64">
        <f t="shared" si="17"/>
        <v>189348.36491999999</v>
      </c>
      <c r="AV50" s="64">
        <f t="shared" si="18"/>
        <v>6666530.5978100002</v>
      </c>
      <c r="AW50" s="64">
        <f t="shared" si="19"/>
        <v>16259.830726365853</v>
      </c>
      <c r="BD50" s="21">
        <f t="shared" si="12"/>
        <v>952361.51397285715</v>
      </c>
      <c r="BE50" s="21">
        <f t="shared" si="13"/>
        <v>2322.8329609094076</v>
      </c>
      <c r="BF50" s="21">
        <f t="shared" si="20"/>
        <v>9619.8132724531024</v>
      </c>
      <c r="BG50" s="22">
        <f t="shared" si="21"/>
        <v>23.462959201105125</v>
      </c>
    </row>
    <row r="51" spans="1:59" s="7" customFormat="1" x14ac:dyDescent="0.35">
      <c r="A51" s="7">
        <v>50</v>
      </c>
      <c r="B51" s="7" t="s">
        <v>486</v>
      </c>
      <c r="C51" s="7" t="s">
        <v>1120</v>
      </c>
      <c r="D51" s="7" t="s">
        <v>1799</v>
      </c>
      <c r="E51" s="7" t="s">
        <v>1121</v>
      </c>
      <c r="F51" s="47" t="s">
        <v>1113</v>
      </c>
      <c r="G51" s="61">
        <v>113003</v>
      </c>
      <c r="H51" s="32" t="s">
        <v>1228</v>
      </c>
      <c r="I51" s="32" t="s">
        <v>1229</v>
      </c>
      <c r="J51" s="7" t="s">
        <v>24</v>
      </c>
      <c r="K51" s="47" t="s">
        <v>1230</v>
      </c>
      <c r="L51" s="7" t="s">
        <v>1124</v>
      </c>
      <c r="M51" s="47" t="s">
        <v>25</v>
      </c>
      <c r="N51" s="47">
        <v>4610047675</v>
      </c>
      <c r="O51" s="58">
        <v>4900049498</v>
      </c>
      <c r="P51" s="85">
        <v>7</v>
      </c>
      <c r="Q51" s="64">
        <f t="shared" si="14"/>
        <v>3555987.9431999996</v>
      </c>
      <c r="R51" s="76">
        <v>507998.27759999997</v>
      </c>
      <c r="S51" s="64">
        <v>3590.3</v>
      </c>
      <c r="T51" s="64">
        <v>5983.83</v>
      </c>
      <c r="U51" s="65">
        <v>2289.5</v>
      </c>
      <c r="V51" s="65">
        <v>2410</v>
      </c>
      <c r="W51" s="65">
        <v>10000</v>
      </c>
      <c r="X51" s="7">
        <v>15</v>
      </c>
      <c r="Y51" s="7">
        <v>15</v>
      </c>
      <c r="Z51" s="7">
        <v>15</v>
      </c>
      <c r="AA51" s="7">
        <v>0</v>
      </c>
      <c r="AB51" s="7">
        <v>0</v>
      </c>
      <c r="AC51" s="85">
        <v>7</v>
      </c>
      <c r="AD51" s="64">
        <f t="shared" si="0"/>
        <v>376981.5</v>
      </c>
      <c r="AE51" s="7">
        <f t="shared" si="1"/>
        <v>628302.15</v>
      </c>
      <c r="AF51" s="86">
        <f t="shared" si="2"/>
        <v>240397.5</v>
      </c>
      <c r="AG51" s="86">
        <f t="shared" si="3"/>
        <v>0</v>
      </c>
      <c r="AH51" s="87">
        <f t="shared" si="4"/>
        <v>0</v>
      </c>
      <c r="AI51" s="7">
        <f t="shared" si="5"/>
        <v>105</v>
      </c>
      <c r="AJ51" s="7">
        <f t="shared" si="6"/>
        <v>105</v>
      </c>
      <c r="AK51" s="7">
        <f t="shared" si="7"/>
        <v>105</v>
      </c>
      <c r="AL51" s="7">
        <f t="shared" si="8"/>
        <v>0</v>
      </c>
      <c r="AM51" s="7">
        <f t="shared" si="9"/>
        <v>0</v>
      </c>
      <c r="AN51" s="64">
        <f t="shared" si="10"/>
        <v>1245681.1499999999</v>
      </c>
      <c r="AO51" s="64">
        <f t="shared" si="11"/>
        <v>4801669.0932</v>
      </c>
      <c r="AP51" s="88">
        <f t="shared" si="15"/>
        <v>3.0430698011437575E-3</v>
      </c>
      <c r="AQ51" s="64">
        <f t="shared" si="16"/>
        <v>144050.07279599999</v>
      </c>
      <c r="AR51" s="91">
        <f t="shared" si="30"/>
        <v>100000</v>
      </c>
      <c r="AS51" s="89">
        <v>0</v>
      </c>
      <c r="AT51" s="90">
        <v>3.0000000000000001E-3</v>
      </c>
      <c r="AU51" s="64">
        <f t="shared" si="17"/>
        <v>142011.27369</v>
      </c>
      <c r="AV51" s="64">
        <f t="shared" si="18"/>
        <v>5043680.3668900002</v>
      </c>
      <c r="AW51" s="64">
        <f t="shared" si="19"/>
        <v>12301.659431439024</v>
      </c>
      <c r="BD51" s="21">
        <f t="shared" si="12"/>
        <v>720525.7666985715</v>
      </c>
      <c r="BE51" s="21">
        <f t="shared" si="13"/>
        <v>1757.3799187770035</v>
      </c>
      <c r="BF51" s="21">
        <f t="shared" si="20"/>
        <v>7278.0380474603189</v>
      </c>
      <c r="BG51" s="22">
        <f t="shared" si="21"/>
        <v>17.751312310878824</v>
      </c>
    </row>
    <row r="52" spans="1:59" s="7" customFormat="1" x14ac:dyDescent="0.35">
      <c r="A52" s="7">
        <v>51</v>
      </c>
      <c r="B52" s="7" t="s">
        <v>486</v>
      </c>
      <c r="C52" s="7" t="s">
        <v>1198</v>
      </c>
      <c r="D52" s="7" t="s">
        <v>1112</v>
      </c>
      <c r="E52" s="7" t="s">
        <v>1129</v>
      </c>
      <c r="F52" s="47" t="s">
        <v>1113</v>
      </c>
      <c r="G52" s="61">
        <v>113003</v>
      </c>
      <c r="H52" s="32" t="s">
        <v>49</v>
      </c>
      <c r="I52" s="32" t="s">
        <v>50</v>
      </c>
      <c r="J52" s="7" t="s">
        <v>24</v>
      </c>
      <c r="K52" s="47" t="s">
        <v>1132</v>
      </c>
      <c r="M52" s="47" t="s">
        <v>25</v>
      </c>
      <c r="N52" s="47">
        <v>4610047675</v>
      </c>
      <c r="O52" s="58">
        <v>4900049498</v>
      </c>
      <c r="P52" s="85">
        <v>7</v>
      </c>
      <c r="Q52" s="64">
        <f t="shared" si="14"/>
        <v>5131501.0828900002</v>
      </c>
      <c r="R52" s="76">
        <v>733071.58327000006</v>
      </c>
      <c r="S52" s="64">
        <v>3590.3</v>
      </c>
      <c r="T52" s="64">
        <v>5983.83</v>
      </c>
      <c r="U52" s="65">
        <v>2289.5</v>
      </c>
      <c r="V52" s="65">
        <v>2410</v>
      </c>
      <c r="W52" s="65">
        <v>10000</v>
      </c>
      <c r="X52" s="7">
        <v>15</v>
      </c>
      <c r="Y52" s="7">
        <v>15</v>
      </c>
      <c r="Z52" s="7">
        <v>15</v>
      </c>
      <c r="AA52" s="7">
        <v>0</v>
      </c>
      <c r="AB52" s="7">
        <v>0</v>
      </c>
      <c r="AC52" s="85">
        <v>7</v>
      </c>
      <c r="AD52" s="64">
        <f t="shared" si="0"/>
        <v>376981.5</v>
      </c>
      <c r="AE52" s="7">
        <f t="shared" si="1"/>
        <v>628302.15</v>
      </c>
      <c r="AF52" s="86">
        <f t="shared" si="2"/>
        <v>240397.5</v>
      </c>
      <c r="AG52" s="86">
        <f t="shared" si="3"/>
        <v>0</v>
      </c>
      <c r="AH52" s="87">
        <f t="shared" si="4"/>
        <v>0</v>
      </c>
      <c r="AI52" s="7">
        <f t="shared" si="5"/>
        <v>105</v>
      </c>
      <c r="AJ52" s="7">
        <f t="shared" si="6"/>
        <v>105</v>
      </c>
      <c r="AK52" s="7">
        <f t="shared" si="7"/>
        <v>105</v>
      </c>
      <c r="AL52" s="7">
        <f t="shared" si="8"/>
        <v>0</v>
      </c>
      <c r="AM52" s="7">
        <f t="shared" si="9"/>
        <v>0</v>
      </c>
      <c r="AN52" s="64">
        <f t="shared" si="10"/>
        <v>1245681.1499999999</v>
      </c>
      <c r="AO52" s="64">
        <f t="shared" si="11"/>
        <v>6377182.2328900006</v>
      </c>
      <c r="AP52" s="88">
        <f t="shared" si="15"/>
        <v>4.0415551952092356E-3</v>
      </c>
      <c r="AQ52" s="64">
        <f t="shared" si="16"/>
        <v>191315.46698670002</v>
      </c>
      <c r="AR52" s="89">
        <v>0</v>
      </c>
      <c r="AS52" s="89">
        <v>0</v>
      </c>
      <c r="AT52" s="90">
        <v>4.0000000000000001E-3</v>
      </c>
      <c r="AU52" s="64">
        <f t="shared" si="17"/>
        <v>189348.36491999999</v>
      </c>
      <c r="AV52" s="64">
        <f t="shared" si="18"/>
        <v>6566530.5978100002</v>
      </c>
      <c r="AW52" s="64">
        <f t="shared" si="19"/>
        <v>16015.928287341463</v>
      </c>
      <c r="BD52" s="21">
        <f t="shared" si="12"/>
        <v>938075.79968714283</v>
      </c>
      <c r="BE52" s="21">
        <f t="shared" si="13"/>
        <v>2287.9897553344949</v>
      </c>
      <c r="BF52" s="21">
        <f t="shared" si="20"/>
        <v>9475.5131281529593</v>
      </c>
      <c r="BG52" s="22">
        <f t="shared" si="21"/>
        <v>23.111007629641364</v>
      </c>
    </row>
    <row r="53" spans="1:59" s="7" customFormat="1" x14ac:dyDescent="0.35">
      <c r="A53" s="7">
        <v>52</v>
      </c>
      <c r="B53" s="7" t="s">
        <v>486</v>
      </c>
      <c r="C53" s="7" t="s">
        <v>1120</v>
      </c>
      <c r="D53" s="7" t="s">
        <v>1799</v>
      </c>
      <c r="E53" s="7" t="s">
        <v>1121</v>
      </c>
      <c r="F53" s="47" t="s">
        <v>1113</v>
      </c>
      <c r="G53" s="61">
        <v>113003</v>
      </c>
      <c r="H53" s="32" t="s">
        <v>1231</v>
      </c>
      <c r="I53" s="32" t="s">
        <v>50</v>
      </c>
      <c r="J53" s="7" t="s">
        <v>24</v>
      </c>
      <c r="K53" s="47" t="s">
        <v>1167</v>
      </c>
      <c r="L53" s="7" t="s">
        <v>1168</v>
      </c>
      <c r="M53" s="47" t="s">
        <v>25</v>
      </c>
      <c r="N53" s="47">
        <v>4610047675</v>
      </c>
      <c r="O53" s="58">
        <v>4900049498</v>
      </c>
      <c r="P53" s="85">
        <v>7</v>
      </c>
      <c r="Q53" s="64">
        <f t="shared" si="14"/>
        <v>5131396.0828900002</v>
      </c>
      <c r="R53" s="76">
        <v>733056.58327000006</v>
      </c>
      <c r="S53" s="64">
        <v>3590.3</v>
      </c>
      <c r="T53" s="64">
        <v>5983.83</v>
      </c>
      <c r="U53" s="65">
        <v>2289.5</v>
      </c>
      <c r="V53" s="65">
        <v>2410</v>
      </c>
      <c r="W53" s="65">
        <v>10000</v>
      </c>
      <c r="X53" s="7">
        <v>15</v>
      </c>
      <c r="Y53" s="7">
        <v>15</v>
      </c>
      <c r="Z53" s="7">
        <v>15</v>
      </c>
      <c r="AA53" s="7">
        <v>0</v>
      </c>
      <c r="AB53" s="7">
        <v>0</v>
      </c>
      <c r="AC53" s="85">
        <v>7</v>
      </c>
      <c r="AD53" s="64">
        <f t="shared" si="0"/>
        <v>376981.5</v>
      </c>
      <c r="AE53" s="7">
        <f t="shared" si="1"/>
        <v>628302.15</v>
      </c>
      <c r="AF53" s="86">
        <f t="shared" si="2"/>
        <v>240397.5</v>
      </c>
      <c r="AG53" s="86">
        <f t="shared" si="3"/>
        <v>0</v>
      </c>
      <c r="AH53" s="87">
        <f t="shared" si="4"/>
        <v>0</v>
      </c>
      <c r="AI53" s="7">
        <f t="shared" si="5"/>
        <v>105</v>
      </c>
      <c r="AJ53" s="7">
        <f t="shared" si="6"/>
        <v>105</v>
      </c>
      <c r="AK53" s="7">
        <f t="shared" si="7"/>
        <v>105</v>
      </c>
      <c r="AL53" s="7">
        <f t="shared" si="8"/>
        <v>0</v>
      </c>
      <c r="AM53" s="7">
        <f t="shared" si="9"/>
        <v>0</v>
      </c>
      <c r="AN53" s="64">
        <f t="shared" si="10"/>
        <v>1245681.1499999999</v>
      </c>
      <c r="AO53" s="64">
        <f t="shared" si="11"/>
        <v>6377077.2328900006</v>
      </c>
      <c r="AP53" s="88">
        <f t="shared" si="15"/>
        <v>4.0414886511965344E-3</v>
      </c>
      <c r="AQ53" s="64">
        <f t="shared" si="16"/>
        <v>191312.3169867</v>
      </c>
      <c r="AR53" s="91">
        <f>$BA$2</f>
        <v>100000</v>
      </c>
      <c r="AS53" s="89">
        <v>0</v>
      </c>
      <c r="AT53" s="90">
        <v>4.0000000000000001E-3</v>
      </c>
      <c r="AU53" s="64">
        <f t="shared" si="17"/>
        <v>189348.36491999999</v>
      </c>
      <c r="AV53" s="64">
        <f t="shared" si="18"/>
        <v>6666425.5978100002</v>
      </c>
      <c r="AW53" s="64">
        <f t="shared" si="19"/>
        <v>16259.574628804878</v>
      </c>
      <c r="BD53" s="21">
        <f t="shared" si="12"/>
        <v>952346.51397285715</v>
      </c>
      <c r="BE53" s="21">
        <f t="shared" si="13"/>
        <v>2322.7963755435539</v>
      </c>
      <c r="BF53" s="21">
        <f t="shared" si="20"/>
        <v>9619.6617573015883</v>
      </c>
      <c r="BG53" s="22">
        <f t="shared" si="21"/>
        <v>23.462589651955088</v>
      </c>
    </row>
    <row r="54" spans="1:59" s="7" customFormat="1" x14ac:dyDescent="0.35">
      <c r="A54" s="7">
        <v>53</v>
      </c>
      <c r="B54" s="7" t="s">
        <v>486</v>
      </c>
      <c r="C54" s="7" t="s">
        <v>1111</v>
      </c>
      <c r="D54" s="7" t="s">
        <v>1112</v>
      </c>
      <c r="E54" s="7" t="s">
        <v>1129</v>
      </c>
      <c r="F54" s="47" t="s">
        <v>1113</v>
      </c>
      <c r="G54" s="61" t="s">
        <v>1114</v>
      </c>
      <c r="H54" s="32" t="s">
        <v>1232</v>
      </c>
      <c r="I54" s="32" t="s">
        <v>50</v>
      </c>
      <c r="J54" s="7" t="s">
        <v>24</v>
      </c>
      <c r="K54" s="47" t="s">
        <v>817</v>
      </c>
      <c r="L54" s="7" t="s">
        <v>1119</v>
      </c>
      <c r="M54" s="47" t="s">
        <v>25</v>
      </c>
      <c r="N54" s="47">
        <v>4610047675</v>
      </c>
      <c r="O54" s="58">
        <v>4900049498</v>
      </c>
      <c r="P54" s="85">
        <v>7</v>
      </c>
      <c r="Q54" s="64">
        <f t="shared" si="14"/>
        <v>5131270.0828900002</v>
      </c>
      <c r="R54" s="76">
        <v>733038.58327000006</v>
      </c>
      <c r="S54" s="64">
        <v>3590.3</v>
      </c>
      <c r="T54" s="64">
        <v>5983.83</v>
      </c>
      <c r="U54" s="65">
        <v>2289.5</v>
      </c>
      <c r="V54" s="65">
        <v>2410</v>
      </c>
      <c r="W54" s="65">
        <v>10000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85">
        <v>7</v>
      </c>
      <c r="AD54" s="64">
        <f t="shared" si="0"/>
        <v>0</v>
      </c>
      <c r="AE54" s="7">
        <f t="shared" si="1"/>
        <v>0</v>
      </c>
      <c r="AF54" s="86">
        <f t="shared" si="2"/>
        <v>0</v>
      </c>
      <c r="AG54" s="86">
        <f t="shared" si="3"/>
        <v>0</v>
      </c>
      <c r="AH54" s="87">
        <f t="shared" si="4"/>
        <v>0</v>
      </c>
      <c r="AI54" s="7">
        <f t="shared" si="5"/>
        <v>0</v>
      </c>
      <c r="AJ54" s="7">
        <f t="shared" si="6"/>
        <v>0</v>
      </c>
      <c r="AK54" s="7">
        <f t="shared" si="7"/>
        <v>0</v>
      </c>
      <c r="AL54" s="7">
        <f t="shared" si="8"/>
        <v>0</v>
      </c>
      <c r="AM54" s="7">
        <f t="shared" si="9"/>
        <v>0</v>
      </c>
      <c r="AN54" s="64">
        <f t="shared" si="10"/>
        <v>0</v>
      </c>
      <c r="AO54" s="64">
        <f t="shared" si="11"/>
        <v>5131270.0828900002</v>
      </c>
      <c r="AP54" s="88">
        <f t="shared" si="15"/>
        <v>3.251955252990732E-3</v>
      </c>
      <c r="AQ54" s="64">
        <f t="shared" si="16"/>
        <v>153938.10248669999</v>
      </c>
      <c r="AR54" s="89">
        <v>0</v>
      </c>
      <c r="AS54" s="89">
        <v>0</v>
      </c>
      <c r="AT54" s="90">
        <v>3.0000000000000001E-3</v>
      </c>
      <c r="AU54" s="64">
        <f t="shared" si="17"/>
        <v>142011.27369</v>
      </c>
      <c r="AV54" s="64">
        <f t="shared" si="18"/>
        <v>5273281.3565800004</v>
      </c>
      <c r="AW54" s="64">
        <f t="shared" si="19"/>
        <v>12861.661845317074</v>
      </c>
      <c r="BD54" s="21">
        <f t="shared" si="12"/>
        <v>753325.90808285715</v>
      </c>
      <c r="BE54" s="21">
        <f t="shared" si="13"/>
        <v>1837.380263616725</v>
      </c>
      <c r="BF54" s="21">
        <f t="shared" si="20"/>
        <v>7609.352606897547</v>
      </c>
      <c r="BG54" s="22">
        <f t="shared" si="21"/>
        <v>18.559396602189143</v>
      </c>
    </row>
    <row r="55" spans="1:59" s="7" customFormat="1" x14ac:dyDescent="0.35">
      <c r="A55" s="7">
        <v>54</v>
      </c>
      <c r="B55" s="7" t="s">
        <v>486</v>
      </c>
      <c r="C55" s="7" t="s">
        <v>1233</v>
      </c>
      <c r="D55" s="7" t="s">
        <v>1234</v>
      </c>
      <c r="E55" s="7" t="s">
        <v>1129</v>
      </c>
      <c r="F55" s="47" t="s">
        <v>1113</v>
      </c>
      <c r="G55" s="61">
        <v>113166</v>
      </c>
      <c r="H55" s="32" t="s">
        <v>1235</v>
      </c>
      <c r="I55" s="32" t="s">
        <v>1236</v>
      </c>
      <c r="J55" s="7" t="s">
        <v>23</v>
      </c>
      <c r="K55" s="47" t="s">
        <v>33</v>
      </c>
      <c r="L55" s="7" t="s">
        <v>1237</v>
      </c>
      <c r="M55" s="47" t="s">
        <v>29</v>
      </c>
      <c r="N55" s="47">
        <v>4610047665</v>
      </c>
      <c r="O55" s="58">
        <v>4900049494</v>
      </c>
      <c r="P55" s="85">
        <v>7</v>
      </c>
      <c r="Q55" s="64">
        <f t="shared" si="14"/>
        <v>5919302.4455599999</v>
      </c>
      <c r="R55" s="76">
        <v>845614.63508000004</v>
      </c>
      <c r="S55" s="64">
        <v>3590.3</v>
      </c>
      <c r="T55" s="64">
        <v>5983.83</v>
      </c>
      <c r="U55" s="65">
        <v>2289.5</v>
      </c>
      <c r="V55" s="65">
        <v>2410</v>
      </c>
      <c r="W55" s="65">
        <v>10000</v>
      </c>
      <c r="X55" s="7">
        <v>15</v>
      </c>
      <c r="Y55" s="7">
        <v>15</v>
      </c>
      <c r="Z55" s="7">
        <v>15</v>
      </c>
      <c r="AA55" s="7">
        <v>0</v>
      </c>
      <c r="AB55" s="7">
        <v>0</v>
      </c>
      <c r="AC55" s="85">
        <v>7</v>
      </c>
      <c r="AD55" s="64">
        <f t="shared" si="0"/>
        <v>376981.5</v>
      </c>
      <c r="AE55" s="7">
        <f t="shared" si="1"/>
        <v>628302.15</v>
      </c>
      <c r="AF55" s="86">
        <f t="shared" si="2"/>
        <v>240397.5</v>
      </c>
      <c r="AG55" s="86">
        <f t="shared" si="3"/>
        <v>0</v>
      </c>
      <c r="AH55" s="87">
        <f t="shared" si="4"/>
        <v>0</v>
      </c>
      <c r="AI55" s="7">
        <f t="shared" si="5"/>
        <v>105</v>
      </c>
      <c r="AJ55" s="7">
        <f t="shared" si="6"/>
        <v>105</v>
      </c>
      <c r="AK55" s="7">
        <f t="shared" si="7"/>
        <v>105</v>
      </c>
      <c r="AL55" s="7">
        <f t="shared" si="8"/>
        <v>0</v>
      </c>
      <c r="AM55" s="7">
        <f t="shared" si="9"/>
        <v>0</v>
      </c>
      <c r="AN55" s="64">
        <f t="shared" si="10"/>
        <v>1245681.1499999999</v>
      </c>
      <c r="AO55" s="64">
        <f t="shared" si="11"/>
        <v>7164983.5955599993</v>
      </c>
      <c r="AP55" s="88">
        <f t="shared" si="15"/>
        <v>4.5408262798068847E-3</v>
      </c>
      <c r="AQ55" s="64">
        <f t="shared" si="16"/>
        <v>214949.50786679998</v>
      </c>
      <c r="AR55" s="91">
        <f t="shared" ref="AR55:AR57" si="31">$BA$2</f>
        <v>100000</v>
      </c>
      <c r="AS55" s="89">
        <v>0</v>
      </c>
      <c r="AT55" s="90">
        <v>5.0000000000000001E-3</v>
      </c>
      <c r="AU55" s="64">
        <f t="shared" si="17"/>
        <v>236685.45614999998</v>
      </c>
      <c r="AV55" s="64">
        <f t="shared" si="18"/>
        <v>7501669.0517099993</v>
      </c>
      <c r="AW55" s="64">
        <f t="shared" si="19"/>
        <v>18296.753784658536</v>
      </c>
      <c r="BD55" s="21">
        <f t="shared" si="12"/>
        <v>1071667.0073871429</v>
      </c>
      <c r="BE55" s="21">
        <f t="shared" si="13"/>
        <v>2613.8219692369339</v>
      </c>
      <c r="BF55" s="21">
        <f t="shared" si="20"/>
        <v>10824.919266536795</v>
      </c>
      <c r="BG55" s="22">
        <f t="shared" si="21"/>
        <v>26.402242113504386</v>
      </c>
    </row>
    <row r="56" spans="1:59" s="7" customFormat="1" x14ac:dyDescent="0.35">
      <c r="A56" s="7">
        <v>55</v>
      </c>
      <c r="B56" s="7" t="s">
        <v>486</v>
      </c>
      <c r="C56" s="7" t="s">
        <v>1159</v>
      </c>
      <c r="D56" s="7" t="s">
        <v>1799</v>
      </c>
      <c r="E56" s="7" t="s">
        <v>1160</v>
      </c>
      <c r="F56" s="47" t="s">
        <v>1113</v>
      </c>
      <c r="G56" s="61" t="s">
        <v>1161</v>
      </c>
      <c r="H56" s="32" t="s">
        <v>1238</v>
      </c>
      <c r="I56" s="32" t="s">
        <v>870</v>
      </c>
      <c r="K56" s="47" t="s">
        <v>1239</v>
      </c>
      <c r="L56" s="7" t="s">
        <v>1164</v>
      </c>
      <c r="M56" s="47" t="s">
        <v>25</v>
      </c>
      <c r="N56" s="47">
        <v>4610047675</v>
      </c>
      <c r="O56" s="58">
        <v>4900049498</v>
      </c>
      <c r="P56" s="85">
        <v>7</v>
      </c>
      <c r="Q56" s="64">
        <f t="shared" si="14"/>
        <v>3556393.9432000001</v>
      </c>
      <c r="R56" s="76">
        <v>508056.27760000003</v>
      </c>
      <c r="S56" s="64">
        <v>3590.3</v>
      </c>
      <c r="T56" s="64">
        <v>5983.83</v>
      </c>
      <c r="U56" s="65">
        <v>2289.5</v>
      </c>
      <c r="V56" s="65">
        <v>2410</v>
      </c>
      <c r="W56" s="65">
        <v>10000</v>
      </c>
      <c r="X56" s="7">
        <v>15</v>
      </c>
      <c r="Y56" s="7">
        <v>15</v>
      </c>
      <c r="Z56" s="7">
        <v>15</v>
      </c>
      <c r="AA56" s="7">
        <v>0</v>
      </c>
      <c r="AB56" s="7">
        <v>0</v>
      </c>
      <c r="AC56" s="85">
        <v>7</v>
      </c>
      <c r="AD56" s="64">
        <f t="shared" si="0"/>
        <v>376981.5</v>
      </c>
      <c r="AE56" s="7">
        <f t="shared" si="1"/>
        <v>628302.15</v>
      </c>
      <c r="AF56" s="86">
        <f t="shared" si="2"/>
        <v>240397.5</v>
      </c>
      <c r="AG56" s="86">
        <f t="shared" si="3"/>
        <v>0</v>
      </c>
      <c r="AH56" s="87">
        <f t="shared" si="4"/>
        <v>0</v>
      </c>
      <c r="AI56" s="7">
        <f t="shared" si="5"/>
        <v>105</v>
      </c>
      <c r="AJ56" s="7">
        <f t="shared" si="6"/>
        <v>105</v>
      </c>
      <c r="AK56" s="7">
        <f t="shared" si="7"/>
        <v>105</v>
      </c>
      <c r="AL56" s="7">
        <f t="shared" si="8"/>
        <v>0</v>
      </c>
      <c r="AM56" s="7">
        <f t="shared" si="9"/>
        <v>0</v>
      </c>
      <c r="AN56" s="64">
        <f t="shared" si="10"/>
        <v>1245681.1499999999</v>
      </c>
      <c r="AO56" s="64">
        <f t="shared" si="11"/>
        <v>4802075.0932</v>
      </c>
      <c r="AP56" s="88">
        <f t="shared" si="15"/>
        <v>3.0433271046595312E-3</v>
      </c>
      <c r="AQ56" s="64">
        <f t="shared" si="16"/>
        <v>144062.25279599999</v>
      </c>
      <c r="AR56" s="91">
        <f t="shared" si="31"/>
        <v>100000</v>
      </c>
      <c r="AS56" s="89">
        <v>0</v>
      </c>
      <c r="AT56" s="90">
        <v>3.0000000000000001E-3</v>
      </c>
      <c r="AU56" s="64">
        <f t="shared" si="17"/>
        <v>142011.27369</v>
      </c>
      <c r="AV56" s="64">
        <f t="shared" si="18"/>
        <v>5044086.3668900002</v>
      </c>
      <c r="AW56" s="64">
        <f t="shared" si="19"/>
        <v>12302.649675341463</v>
      </c>
      <c r="BD56" s="21">
        <f t="shared" si="12"/>
        <v>720583.7666985715</v>
      </c>
      <c r="BE56" s="21">
        <f t="shared" si="13"/>
        <v>1757.5213821916375</v>
      </c>
      <c r="BF56" s="21">
        <f t="shared" si="20"/>
        <v>7278.6239060461767</v>
      </c>
      <c r="BG56" s="22">
        <f t="shared" si="21"/>
        <v>17.752741234258963</v>
      </c>
    </row>
    <row r="57" spans="1:59" s="7" customFormat="1" x14ac:dyDescent="0.35">
      <c r="A57" s="7">
        <v>56</v>
      </c>
      <c r="B57" s="7" t="s">
        <v>486</v>
      </c>
      <c r="C57" s="7" t="s">
        <v>1198</v>
      </c>
      <c r="D57" s="7" t="s">
        <v>1112</v>
      </c>
      <c r="E57" s="7" t="s">
        <v>1129</v>
      </c>
      <c r="F57" s="47" t="s">
        <v>1113</v>
      </c>
      <c r="G57" s="61">
        <v>113003</v>
      </c>
      <c r="H57" s="32" t="s">
        <v>1240</v>
      </c>
      <c r="I57" s="32" t="s">
        <v>51</v>
      </c>
      <c r="J57" s="7" t="s">
        <v>24</v>
      </c>
      <c r="K57" s="47" t="s">
        <v>1116</v>
      </c>
      <c r="L57" s="7" t="s">
        <v>1241</v>
      </c>
      <c r="M57" s="47" t="s">
        <v>25</v>
      </c>
      <c r="N57" s="47">
        <v>4610047675</v>
      </c>
      <c r="O57" s="58">
        <v>4900049498</v>
      </c>
      <c r="P57" s="85">
        <v>7</v>
      </c>
      <c r="Q57" s="64">
        <f t="shared" si="14"/>
        <v>3555504.96</v>
      </c>
      <c r="R57" s="76">
        <v>507929.28</v>
      </c>
      <c r="S57" s="64">
        <v>3590.3</v>
      </c>
      <c r="T57" s="64">
        <v>5983.83</v>
      </c>
      <c r="U57" s="65">
        <v>2289.5</v>
      </c>
      <c r="V57" s="65">
        <v>2410</v>
      </c>
      <c r="W57" s="65">
        <v>10000</v>
      </c>
      <c r="X57" s="7">
        <v>15</v>
      </c>
      <c r="Y57" s="7">
        <v>15</v>
      </c>
      <c r="Z57" s="7">
        <v>15</v>
      </c>
      <c r="AA57" s="7">
        <v>0</v>
      </c>
      <c r="AB57" s="7">
        <v>0</v>
      </c>
      <c r="AC57" s="85">
        <v>7</v>
      </c>
      <c r="AD57" s="64">
        <f t="shared" si="0"/>
        <v>376981.5</v>
      </c>
      <c r="AE57" s="7">
        <f t="shared" si="1"/>
        <v>628302.15</v>
      </c>
      <c r="AF57" s="86">
        <f t="shared" si="2"/>
        <v>240397.5</v>
      </c>
      <c r="AG57" s="86">
        <f t="shared" si="3"/>
        <v>0</v>
      </c>
      <c r="AH57" s="87">
        <f t="shared" si="4"/>
        <v>0</v>
      </c>
      <c r="AI57" s="7">
        <f t="shared" si="5"/>
        <v>105</v>
      </c>
      <c r="AJ57" s="7">
        <f t="shared" si="6"/>
        <v>105</v>
      </c>
      <c r="AK57" s="7">
        <f t="shared" si="7"/>
        <v>105</v>
      </c>
      <c r="AL57" s="7">
        <f t="shared" si="8"/>
        <v>0</v>
      </c>
      <c r="AM57" s="7">
        <f t="shared" si="9"/>
        <v>0</v>
      </c>
      <c r="AN57" s="64">
        <f t="shared" si="10"/>
        <v>1245681.1499999999</v>
      </c>
      <c r="AO57" s="64">
        <f t="shared" si="11"/>
        <v>4801186.1099999994</v>
      </c>
      <c r="AP57" s="88">
        <f t="shared" si="15"/>
        <v>3.042763709332378E-3</v>
      </c>
      <c r="AQ57" s="64">
        <f t="shared" si="16"/>
        <v>144035.58329999997</v>
      </c>
      <c r="AR57" s="91">
        <f t="shared" si="31"/>
        <v>100000</v>
      </c>
      <c r="AS57" s="89">
        <v>0</v>
      </c>
      <c r="AT57" s="90">
        <v>3.0000000000000001E-3</v>
      </c>
      <c r="AU57" s="64">
        <f t="shared" si="17"/>
        <v>142011.27369</v>
      </c>
      <c r="AV57" s="64">
        <f t="shared" si="18"/>
        <v>5043197.3836899996</v>
      </c>
      <c r="AW57" s="64">
        <f t="shared" si="19"/>
        <v>12300.481423634144</v>
      </c>
      <c r="BD57" s="21">
        <f t="shared" si="12"/>
        <v>720456.76909857139</v>
      </c>
      <c r="BE57" s="21">
        <f t="shared" si="13"/>
        <v>1757.211631947735</v>
      </c>
      <c r="BF57" s="21">
        <f t="shared" si="20"/>
        <v>7277.341102005772</v>
      </c>
      <c r="BG57" s="22">
        <f t="shared" si="21"/>
        <v>17.749612443916515</v>
      </c>
    </row>
    <row r="58" spans="1:59" s="7" customFormat="1" x14ac:dyDescent="0.35">
      <c r="A58" s="7">
        <v>57</v>
      </c>
      <c r="B58" s="7" t="s">
        <v>486</v>
      </c>
      <c r="C58" s="7" t="s">
        <v>1111</v>
      </c>
      <c r="D58" s="7" t="s">
        <v>1112</v>
      </c>
      <c r="E58" s="7" t="s">
        <v>1129</v>
      </c>
      <c r="F58" s="47" t="s">
        <v>1113</v>
      </c>
      <c r="G58" s="61" t="s">
        <v>1114</v>
      </c>
      <c r="H58" s="32" t="s">
        <v>1242</v>
      </c>
      <c r="I58" s="32" t="s">
        <v>51</v>
      </c>
      <c r="J58" s="7" t="s">
        <v>24</v>
      </c>
      <c r="K58" s="47" t="s">
        <v>1116</v>
      </c>
      <c r="L58" s="7" t="s">
        <v>1111</v>
      </c>
      <c r="M58" s="47" t="s">
        <v>25</v>
      </c>
      <c r="N58" s="47">
        <v>4610047675</v>
      </c>
      <c r="O58" s="58">
        <v>4900049498</v>
      </c>
      <c r="P58" s="85">
        <v>7</v>
      </c>
      <c r="Q58" s="64">
        <f t="shared" si="14"/>
        <v>3555504.96</v>
      </c>
      <c r="R58" s="76">
        <v>507929.28</v>
      </c>
      <c r="S58" s="64">
        <v>3590.3</v>
      </c>
      <c r="T58" s="64">
        <v>5983.83</v>
      </c>
      <c r="U58" s="65">
        <v>2289.5</v>
      </c>
      <c r="V58" s="65">
        <v>2410</v>
      </c>
      <c r="W58" s="65">
        <v>10000</v>
      </c>
      <c r="X58" s="7">
        <v>15</v>
      </c>
      <c r="Y58" s="7">
        <v>15</v>
      </c>
      <c r="Z58" s="7">
        <v>15</v>
      </c>
      <c r="AA58" s="7">
        <v>0</v>
      </c>
      <c r="AB58" s="7">
        <v>0</v>
      </c>
      <c r="AC58" s="85">
        <v>7</v>
      </c>
      <c r="AD58" s="64">
        <f t="shared" si="0"/>
        <v>376981.5</v>
      </c>
      <c r="AE58" s="7">
        <f t="shared" si="1"/>
        <v>628302.15</v>
      </c>
      <c r="AF58" s="86">
        <f t="shared" si="2"/>
        <v>240397.5</v>
      </c>
      <c r="AG58" s="86">
        <f t="shared" si="3"/>
        <v>0</v>
      </c>
      <c r="AH58" s="87">
        <f t="shared" si="4"/>
        <v>0</v>
      </c>
      <c r="AI58" s="7">
        <f t="shared" si="5"/>
        <v>105</v>
      </c>
      <c r="AJ58" s="7">
        <f t="shared" si="6"/>
        <v>105</v>
      </c>
      <c r="AK58" s="7">
        <f t="shared" si="7"/>
        <v>105</v>
      </c>
      <c r="AL58" s="7">
        <f t="shared" si="8"/>
        <v>0</v>
      </c>
      <c r="AM58" s="7">
        <f t="shared" si="9"/>
        <v>0</v>
      </c>
      <c r="AN58" s="64">
        <f t="shared" si="10"/>
        <v>1245681.1499999999</v>
      </c>
      <c r="AO58" s="64">
        <f t="shared" si="11"/>
        <v>4801186.1099999994</v>
      </c>
      <c r="AP58" s="88">
        <f t="shared" si="15"/>
        <v>3.042763709332378E-3</v>
      </c>
      <c r="AQ58" s="64">
        <f t="shared" si="16"/>
        <v>144035.58329999997</v>
      </c>
      <c r="AR58" s="89">
        <v>0</v>
      </c>
      <c r="AS58" s="89">
        <v>0</v>
      </c>
      <c r="AT58" s="90">
        <v>3.0000000000000001E-3</v>
      </c>
      <c r="AU58" s="64">
        <f t="shared" si="17"/>
        <v>142011.27369</v>
      </c>
      <c r="AV58" s="64">
        <f t="shared" si="18"/>
        <v>4943197.3836899996</v>
      </c>
      <c r="AW58" s="64">
        <f t="shared" si="19"/>
        <v>12056.578984609756</v>
      </c>
      <c r="BD58" s="21">
        <f t="shared" si="12"/>
        <v>706171.05481285707</v>
      </c>
      <c r="BE58" s="21">
        <f t="shared" si="13"/>
        <v>1722.3684263728223</v>
      </c>
      <c r="BF58" s="21">
        <f t="shared" si="20"/>
        <v>7133.0409577056271</v>
      </c>
      <c r="BG58" s="22">
        <f t="shared" si="21"/>
        <v>17.39766087245275</v>
      </c>
    </row>
    <row r="59" spans="1:59" s="7" customFormat="1" x14ac:dyDescent="0.35">
      <c r="A59" s="7">
        <v>58</v>
      </c>
      <c r="B59" s="7" t="s">
        <v>486</v>
      </c>
      <c r="C59" s="7" t="s">
        <v>1111</v>
      </c>
      <c r="D59" s="7" t="s">
        <v>1112</v>
      </c>
      <c r="E59" s="7" t="s">
        <v>1129</v>
      </c>
      <c r="F59" s="47" t="s">
        <v>1113</v>
      </c>
      <c r="G59" s="61" t="s">
        <v>1114</v>
      </c>
      <c r="H59" s="32" t="s">
        <v>1243</v>
      </c>
      <c r="I59" s="32" t="s">
        <v>934</v>
      </c>
      <c r="J59" s="7" t="s">
        <v>24</v>
      </c>
      <c r="K59" s="47" t="s">
        <v>820</v>
      </c>
      <c r="L59" s="7" t="s">
        <v>1119</v>
      </c>
      <c r="M59" s="47" t="s">
        <v>25</v>
      </c>
      <c r="N59" s="47">
        <v>4610047675</v>
      </c>
      <c r="O59" s="58">
        <v>4900049498</v>
      </c>
      <c r="P59" s="85">
        <v>7</v>
      </c>
      <c r="Q59" s="64">
        <f t="shared" si="14"/>
        <v>5131655.0828900002</v>
      </c>
      <c r="R59" s="76">
        <v>733093.58327000006</v>
      </c>
      <c r="S59" s="64">
        <v>3590.3</v>
      </c>
      <c r="T59" s="64">
        <v>5983.83</v>
      </c>
      <c r="U59" s="65">
        <v>2289.5</v>
      </c>
      <c r="V59" s="65">
        <v>2410</v>
      </c>
      <c r="W59" s="65">
        <v>10000</v>
      </c>
      <c r="X59" s="7">
        <v>15</v>
      </c>
      <c r="Y59" s="7">
        <v>15</v>
      </c>
      <c r="Z59" s="7">
        <v>15</v>
      </c>
      <c r="AA59" s="7">
        <v>0</v>
      </c>
      <c r="AB59" s="7">
        <v>0</v>
      </c>
      <c r="AC59" s="85">
        <v>7</v>
      </c>
      <c r="AD59" s="64">
        <f t="shared" si="0"/>
        <v>376981.5</v>
      </c>
      <c r="AE59" s="7">
        <f t="shared" si="1"/>
        <v>628302.15</v>
      </c>
      <c r="AF59" s="86">
        <f t="shared" si="2"/>
        <v>240397.5</v>
      </c>
      <c r="AG59" s="86">
        <f t="shared" si="3"/>
        <v>0</v>
      </c>
      <c r="AH59" s="87">
        <f t="shared" si="4"/>
        <v>0</v>
      </c>
      <c r="AI59" s="7">
        <f t="shared" si="5"/>
        <v>105</v>
      </c>
      <c r="AJ59" s="7">
        <f t="shared" si="6"/>
        <v>105</v>
      </c>
      <c r="AK59" s="7">
        <f t="shared" si="7"/>
        <v>105</v>
      </c>
      <c r="AL59" s="7">
        <f t="shared" si="8"/>
        <v>0</v>
      </c>
      <c r="AM59" s="7">
        <f t="shared" si="9"/>
        <v>0</v>
      </c>
      <c r="AN59" s="64">
        <f t="shared" si="10"/>
        <v>1245681.1499999999</v>
      </c>
      <c r="AO59" s="64">
        <f t="shared" si="11"/>
        <v>6377336.2328900006</v>
      </c>
      <c r="AP59" s="88">
        <f t="shared" si="15"/>
        <v>4.041652793094529E-3</v>
      </c>
      <c r="AQ59" s="64">
        <f t="shared" si="16"/>
        <v>191320.08698670001</v>
      </c>
      <c r="AR59" s="89">
        <v>0</v>
      </c>
      <c r="AS59" s="89">
        <v>0</v>
      </c>
      <c r="AT59" s="90">
        <v>4.0000000000000001E-3</v>
      </c>
      <c r="AU59" s="64">
        <f t="shared" si="17"/>
        <v>189348.36491999999</v>
      </c>
      <c r="AV59" s="64">
        <f t="shared" si="18"/>
        <v>6566684.5978100002</v>
      </c>
      <c r="AW59" s="64">
        <f t="shared" si="19"/>
        <v>16016.303897097561</v>
      </c>
      <c r="BD59" s="21">
        <f t="shared" si="12"/>
        <v>938097.79968714283</v>
      </c>
      <c r="BE59" s="21">
        <f t="shared" si="13"/>
        <v>2288.0434138710802</v>
      </c>
      <c r="BF59" s="21">
        <f t="shared" si="20"/>
        <v>9475.7353503751801</v>
      </c>
      <c r="BG59" s="22">
        <f t="shared" si="21"/>
        <v>23.111549635061419</v>
      </c>
    </row>
    <row r="60" spans="1:59" s="7" customFormat="1" x14ac:dyDescent="0.35">
      <c r="A60" s="7">
        <v>59</v>
      </c>
      <c r="B60" s="7" t="s">
        <v>486</v>
      </c>
      <c r="C60" s="7" t="s">
        <v>1159</v>
      </c>
      <c r="D60" s="7" t="s">
        <v>1799</v>
      </c>
      <c r="E60" s="7" t="s">
        <v>1160</v>
      </c>
      <c r="F60" s="47" t="s">
        <v>1113</v>
      </c>
      <c r="G60" s="61" t="s">
        <v>1205</v>
      </c>
      <c r="H60" s="32" t="s">
        <v>1244</v>
      </c>
      <c r="I60" s="32" t="s">
        <v>52</v>
      </c>
      <c r="K60" s="47" t="s">
        <v>1245</v>
      </c>
      <c r="L60" s="7" t="s">
        <v>31</v>
      </c>
      <c r="M60" s="47" t="s">
        <v>25</v>
      </c>
      <c r="N60" s="47">
        <v>4610047675</v>
      </c>
      <c r="O60" s="58">
        <v>4900049498</v>
      </c>
      <c r="P60" s="85">
        <v>7</v>
      </c>
      <c r="Q60" s="64">
        <f t="shared" si="14"/>
        <v>5132152.0828900002</v>
      </c>
      <c r="R60" s="76">
        <v>733164.58327000006</v>
      </c>
      <c r="S60" s="64">
        <v>3590.3</v>
      </c>
      <c r="T60" s="64">
        <v>5983.83</v>
      </c>
      <c r="U60" s="65">
        <v>2289.5</v>
      </c>
      <c r="V60" s="65">
        <v>2410</v>
      </c>
      <c r="W60" s="65">
        <v>10000</v>
      </c>
      <c r="X60" s="7">
        <v>15</v>
      </c>
      <c r="Y60" s="7">
        <v>15</v>
      </c>
      <c r="Z60" s="7">
        <v>15</v>
      </c>
      <c r="AA60" s="7">
        <v>0</v>
      </c>
      <c r="AB60" s="7">
        <v>0</v>
      </c>
      <c r="AC60" s="85">
        <v>7</v>
      </c>
      <c r="AD60" s="64">
        <f t="shared" si="0"/>
        <v>376981.5</v>
      </c>
      <c r="AE60" s="7">
        <f t="shared" si="1"/>
        <v>628302.15</v>
      </c>
      <c r="AF60" s="86">
        <f t="shared" si="2"/>
        <v>240397.5</v>
      </c>
      <c r="AG60" s="86">
        <f t="shared" si="3"/>
        <v>0</v>
      </c>
      <c r="AH60" s="87">
        <f t="shared" si="4"/>
        <v>0</v>
      </c>
      <c r="AI60" s="7">
        <f t="shared" si="5"/>
        <v>105</v>
      </c>
      <c r="AJ60" s="7">
        <f t="shared" si="6"/>
        <v>105</v>
      </c>
      <c r="AK60" s="7">
        <f t="shared" si="7"/>
        <v>105</v>
      </c>
      <c r="AL60" s="7">
        <f t="shared" si="8"/>
        <v>0</v>
      </c>
      <c r="AM60" s="7">
        <f t="shared" si="9"/>
        <v>0</v>
      </c>
      <c r="AN60" s="64">
        <f t="shared" si="10"/>
        <v>1245681.1499999999</v>
      </c>
      <c r="AO60" s="64">
        <f t="shared" si="11"/>
        <v>6377833.2328900006</v>
      </c>
      <c r="AP60" s="88">
        <f t="shared" si="15"/>
        <v>4.0419677680879765E-3</v>
      </c>
      <c r="AQ60" s="64">
        <f t="shared" si="16"/>
        <v>191334.99698670002</v>
      </c>
      <c r="AR60" s="91">
        <f t="shared" ref="AR60:AR66" si="32">$BA$2</f>
        <v>100000</v>
      </c>
      <c r="AS60" s="89">
        <v>0</v>
      </c>
      <c r="AT60" s="90">
        <v>4.0000000000000001E-3</v>
      </c>
      <c r="AU60" s="64">
        <f t="shared" si="17"/>
        <v>189348.36491999999</v>
      </c>
      <c r="AV60" s="64">
        <f t="shared" si="18"/>
        <v>6667181.5978100002</v>
      </c>
      <c r="AW60" s="64">
        <f t="shared" si="19"/>
        <v>16261.418531243902</v>
      </c>
      <c r="BD60" s="21">
        <f t="shared" si="12"/>
        <v>952454.51397285715</v>
      </c>
      <c r="BE60" s="21">
        <f t="shared" si="13"/>
        <v>2323.0597901777005</v>
      </c>
      <c r="BF60" s="21">
        <f t="shared" si="20"/>
        <v>9620.7526663924982</v>
      </c>
      <c r="BG60" s="22">
        <f t="shared" si="21"/>
        <v>23.465250405835359</v>
      </c>
    </row>
    <row r="61" spans="1:59" s="7" customFormat="1" x14ac:dyDescent="0.35">
      <c r="A61" s="7">
        <v>60</v>
      </c>
      <c r="B61" s="7" t="s">
        <v>486</v>
      </c>
      <c r="C61" s="7" t="s">
        <v>1198</v>
      </c>
      <c r="D61" s="7" t="s">
        <v>1112</v>
      </c>
      <c r="E61" s="7" t="s">
        <v>1129</v>
      </c>
      <c r="F61" s="47" t="s">
        <v>1113</v>
      </c>
      <c r="G61" s="61">
        <v>113003</v>
      </c>
      <c r="H61" s="32" t="s">
        <v>1246</v>
      </c>
      <c r="I61" s="32" t="s">
        <v>1247</v>
      </c>
      <c r="J61" s="7" t="s">
        <v>24</v>
      </c>
      <c r="K61" s="47" t="s">
        <v>1132</v>
      </c>
      <c r="L61" s="7" t="s">
        <v>1241</v>
      </c>
      <c r="M61" s="47" t="s">
        <v>25</v>
      </c>
      <c r="N61" s="47">
        <v>4610047675</v>
      </c>
      <c r="O61" s="58">
        <v>4900049498</v>
      </c>
      <c r="P61" s="85">
        <v>7</v>
      </c>
      <c r="Q61" s="64">
        <f t="shared" si="14"/>
        <v>5131501.0828900002</v>
      </c>
      <c r="R61" s="76">
        <v>733071.58327000006</v>
      </c>
      <c r="S61" s="64">
        <v>3590.3</v>
      </c>
      <c r="T61" s="64">
        <v>5983.83</v>
      </c>
      <c r="U61" s="65">
        <v>2289.5</v>
      </c>
      <c r="V61" s="65">
        <v>2410</v>
      </c>
      <c r="W61" s="65">
        <v>10000</v>
      </c>
      <c r="X61" s="7">
        <v>15</v>
      </c>
      <c r="Y61" s="7">
        <v>15</v>
      </c>
      <c r="Z61" s="7">
        <v>15</v>
      </c>
      <c r="AA61" s="7">
        <v>0</v>
      </c>
      <c r="AB61" s="7">
        <v>0</v>
      </c>
      <c r="AC61" s="85">
        <v>7</v>
      </c>
      <c r="AD61" s="64">
        <f t="shared" si="0"/>
        <v>376981.5</v>
      </c>
      <c r="AE61" s="7">
        <f t="shared" si="1"/>
        <v>628302.15</v>
      </c>
      <c r="AF61" s="86">
        <f t="shared" si="2"/>
        <v>240397.5</v>
      </c>
      <c r="AG61" s="86">
        <f t="shared" si="3"/>
        <v>0</v>
      </c>
      <c r="AH61" s="87">
        <f t="shared" si="4"/>
        <v>0</v>
      </c>
      <c r="AI61" s="7">
        <f t="shared" si="5"/>
        <v>105</v>
      </c>
      <c r="AJ61" s="7">
        <f t="shared" si="6"/>
        <v>105</v>
      </c>
      <c r="AK61" s="7">
        <f t="shared" si="7"/>
        <v>105</v>
      </c>
      <c r="AL61" s="7">
        <f t="shared" si="8"/>
        <v>0</v>
      </c>
      <c r="AM61" s="7">
        <f t="shared" si="9"/>
        <v>0</v>
      </c>
      <c r="AN61" s="64">
        <f t="shared" si="10"/>
        <v>1245681.1499999999</v>
      </c>
      <c r="AO61" s="64">
        <f t="shared" si="11"/>
        <v>6377182.2328900006</v>
      </c>
      <c r="AP61" s="88">
        <f t="shared" si="15"/>
        <v>4.0415551952092356E-3</v>
      </c>
      <c r="AQ61" s="64">
        <f t="shared" si="16"/>
        <v>191315.46698670002</v>
      </c>
      <c r="AR61" s="91">
        <f t="shared" si="32"/>
        <v>100000</v>
      </c>
      <c r="AS61" s="89">
        <v>0</v>
      </c>
      <c r="AT61" s="90">
        <v>4.0000000000000001E-3</v>
      </c>
      <c r="AU61" s="64">
        <f t="shared" si="17"/>
        <v>189348.36491999999</v>
      </c>
      <c r="AV61" s="64">
        <f t="shared" si="18"/>
        <v>6666530.5978100002</v>
      </c>
      <c r="AW61" s="64">
        <f t="shared" si="19"/>
        <v>16259.830726365853</v>
      </c>
      <c r="BD61" s="21">
        <f t="shared" si="12"/>
        <v>952361.51397285715</v>
      </c>
      <c r="BE61" s="21">
        <f t="shared" si="13"/>
        <v>2322.8329609094076</v>
      </c>
      <c r="BF61" s="21">
        <f t="shared" si="20"/>
        <v>9619.8132724531024</v>
      </c>
      <c r="BG61" s="22">
        <f t="shared" si="21"/>
        <v>23.462959201105125</v>
      </c>
    </row>
    <row r="62" spans="1:59" s="7" customFormat="1" x14ac:dyDescent="0.35">
      <c r="A62" s="7">
        <v>61</v>
      </c>
      <c r="B62" s="7" t="s">
        <v>486</v>
      </c>
      <c r="C62" s="7" t="s">
        <v>1111</v>
      </c>
      <c r="D62" s="7" t="s">
        <v>1112</v>
      </c>
      <c r="E62" s="7" t="s">
        <v>1129</v>
      </c>
      <c r="F62" s="47" t="s">
        <v>1113</v>
      </c>
      <c r="G62" s="61" t="s">
        <v>1114</v>
      </c>
      <c r="H62" s="32" t="s">
        <v>1248</v>
      </c>
      <c r="I62" s="32" t="s">
        <v>1174</v>
      </c>
      <c r="J62" s="7" t="s">
        <v>24</v>
      </c>
      <c r="K62" s="47" t="s">
        <v>1082</v>
      </c>
      <c r="L62" s="7" t="s">
        <v>1119</v>
      </c>
      <c r="M62" s="47" t="s">
        <v>25</v>
      </c>
      <c r="N62" s="47">
        <v>4610047675</v>
      </c>
      <c r="O62" s="58">
        <v>4900049498</v>
      </c>
      <c r="P62" s="85">
        <v>7</v>
      </c>
      <c r="Q62" s="64">
        <f t="shared" si="14"/>
        <v>5131445.0828900002</v>
      </c>
      <c r="R62" s="76">
        <v>733063.58327000006</v>
      </c>
      <c r="S62" s="64">
        <v>3590.3</v>
      </c>
      <c r="T62" s="64">
        <v>5983.83</v>
      </c>
      <c r="U62" s="65">
        <v>2289.5</v>
      </c>
      <c r="V62" s="65">
        <v>2410</v>
      </c>
      <c r="W62" s="65">
        <v>10000</v>
      </c>
      <c r="X62" s="7">
        <v>15</v>
      </c>
      <c r="Y62" s="7">
        <v>15</v>
      </c>
      <c r="Z62" s="7">
        <v>15</v>
      </c>
      <c r="AA62" s="7">
        <v>0</v>
      </c>
      <c r="AB62" s="7">
        <v>0</v>
      </c>
      <c r="AC62" s="85">
        <v>7</v>
      </c>
      <c r="AD62" s="64">
        <f t="shared" si="0"/>
        <v>376981.5</v>
      </c>
      <c r="AE62" s="7">
        <f t="shared" si="1"/>
        <v>628302.15</v>
      </c>
      <c r="AF62" s="86">
        <f t="shared" si="2"/>
        <v>240397.5</v>
      </c>
      <c r="AG62" s="86">
        <f t="shared" si="3"/>
        <v>0</v>
      </c>
      <c r="AH62" s="87">
        <f t="shared" si="4"/>
        <v>0</v>
      </c>
      <c r="AI62" s="7">
        <f t="shared" si="5"/>
        <v>105</v>
      </c>
      <c r="AJ62" s="7">
        <f t="shared" si="6"/>
        <v>105</v>
      </c>
      <c r="AK62" s="7">
        <f t="shared" si="7"/>
        <v>105</v>
      </c>
      <c r="AL62" s="7">
        <f t="shared" si="8"/>
        <v>0</v>
      </c>
      <c r="AM62" s="7">
        <f t="shared" si="9"/>
        <v>0</v>
      </c>
      <c r="AN62" s="64">
        <f t="shared" si="10"/>
        <v>1245681.1499999999</v>
      </c>
      <c r="AO62" s="64">
        <f t="shared" si="11"/>
        <v>6377126.2328900006</v>
      </c>
      <c r="AP62" s="88">
        <f t="shared" si="15"/>
        <v>4.0415197050691284E-3</v>
      </c>
      <c r="AQ62" s="64">
        <f t="shared" si="16"/>
        <v>191313.7869867</v>
      </c>
      <c r="AR62" s="91">
        <f t="shared" si="32"/>
        <v>100000</v>
      </c>
      <c r="AS62" s="89">
        <v>0</v>
      </c>
      <c r="AT62" s="90">
        <v>4.0000000000000001E-3</v>
      </c>
      <c r="AU62" s="64">
        <f t="shared" si="17"/>
        <v>189348.36491999999</v>
      </c>
      <c r="AV62" s="64">
        <f t="shared" si="18"/>
        <v>6666474.5978100002</v>
      </c>
      <c r="AW62" s="64">
        <f t="shared" si="19"/>
        <v>16259.694141</v>
      </c>
      <c r="BD62" s="21">
        <f t="shared" si="12"/>
        <v>952353.51397285715</v>
      </c>
      <c r="BE62" s="21">
        <f t="shared" si="13"/>
        <v>2322.8134487142856</v>
      </c>
      <c r="BF62" s="21">
        <f t="shared" si="20"/>
        <v>9619.732464372295</v>
      </c>
      <c r="BG62" s="22">
        <f t="shared" si="21"/>
        <v>23.462762108225107</v>
      </c>
    </row>
    <row r="63" spans="1:59" s="7" customFormat="1" x14ac:dyDescent="0.35">
      <c r="A63" s="7">
        <v>62</v>
      </c>
      <c r="B63" s="7" t="s">
        <v>486</v>
      </c>
      <c r="C63" s="7" t="s">
        <v>1159</v>
      </c>
      <c r="D63" s="7" t="s">
        <v>1799</v>
      </c>
      <c r="E63" s="7" t="s">
        <v>1160</v>
      </c>
      <c r="F63" s="47" t="s">
        <v>1113</v>
      </c>
      <c r="G63" s="61" t="s">
        <v>1205</v>
      </c>
      <c r="H63" s="32" t="s">
        <v>1249</v>
      </c>
      <c r="I63" s="32" t="s">
        <v>1250</v>
      </c>
      <c r="K63" s="47" t="s">
        <v>1251</v>
      </c>
      <c r="L63" s="7" t="s">
        <v>31</v>
      </c>
      <c r="M63" s="47" t="s">
        <v>25</v>
      </c>
      <c r="N63" s="47">
        <v>4610047675</v>
      </c>
      <c r="O63" s="58">
        <v>4900049498</v>
      </c>
      <c r="P63" s="85">
        <v>7</v>
      </c>
      <c r="Q63" s="64">
        <f t="shared" si="14"/>
        <v>3556365.9432000001</v>
      </c>
      <c r="R63" s="76">
        <v>508052.27760000003</v>
      </c>
      <c r="S63" s="64">
        <v>3590.3</v>
      </c>
      <c r="T63" s="64">
        <v>5983.83</v>
      </c>
      <c r="U63" s="65">
        <v>2289.5</v>
      </c>
      <c r="V63" s="65">
        <v>2410</v>
      </c>
      <c r="W63" s="65">
        <v>10000</v>
      </c>
      <c r="X63" s="7">
        <v>15</v>
      </c>
      <c r="Y63" s="7">
        <v>15</v>
      </c>
      <c r="Z63" s="7">
        <v>15</v>
      </c>
      <c r="AA63" s="7">
        <v>0</v>
      </c>
      <c r="AB63" s="7">
        <v>0</v>
      </c>
      <c r="AC63" s="85">
        <v>7</v>
      </c>
      <c r="AD63" s="64">
        <f t="shared" si="0"/>
        <v>376981.5</v>
      </c>
      <c r="AE63" s="7">
        <f t="shared" si="1"/>
        <v>628302.15</v>
      </c>
      <c r="AF63" s="86">
        <f t="shared" si="2"/>
        <v>240397.5</v>
      </c>
      <c r="AG63" s="86">
        <f t="shared" si="3"/>
        <v>0</v>
      </c>
      <c r="AH63" s="87">
        <f t="shared" si="4"/>
        <v>0</v>
      </c>
      <c r="AI63" s="7">
        <f t="shared" si="5"/>
        <v>105</v>
      </c>
      <c r="AJ63" s="7">
        <f t="shared" si="6"/>
        <v>105</v>
      </c>
      <c r="AK63" s="7">
        <f t="shared" si="7"/>
        <v>105</v>
      </c>
      <c r="AL63" s="7">
        <f t="shared" si="8"/>
        <v>0</v>
      </c>
      <c r="AM63" s="7">
        <f t="shared" si="9"/>
        <v>0</v>
      </c>
      <c r="AN63" s="64">
        <f t="shared" si="10"/>
        <v>1245681.1499999999</v>
      </c>
      <c r="AO63" s="64">
        <f t="shared" si="11"/>
        <v>4802047.0932</v>
      </c>
      <c r="AP63" s="88">
        <f t="shared" si="15"/>
        <v>3.0433093595894781E-3</v>
      </c>
      <c r="AQ63" s="64">
        <f t="shared" si="16"/>
        <v>144061.41279599999</v>
      </c>
      <c r="AR63" s="91">
        <f t="shared" si="32"/>
        <v>100000</v>
      </c>
      <c r="AS63" s="89">
        <v>0</v>
      </c>
      <c r="AT63" s="90">
        <v>3.0000000000000001E-3</v>
      </c>
      <c r="AU63" s="64">
        <f t="shared" si="17"/>
        <v>142011.27369</v>
      </c>
      <c r="AV63" s="64">
        <f t="shared" si="18"/>
        <v>5044058.3668900002</v>
      </c>
      <c r="AW63" s="64">
        <f t="shared" si="19"/>
        <v>12302.581382658536</v>
      </c>
      <c r="BD63" s="21">
        <f t="shared" si="12"/>
        <v>720579.7666985715</v>
      </c>
      <c r="BE63" s="21">
        <f t="shared" si="13"/>
        <v>1757.5116260940765</v>
      </c>
      <c r="BF63" s="21">
        <f t="shared" si="20"/>
        <v>7278.583502005773</v>
      </c>
      <c r="BG63" s="22">
        <f t="shared" si="21"/>
        <v>17.752642687818955</v>
      </c>
    </row>
    <row r="64" spans="1:59" s="7" customFormat="1" x14ac:dyDescent="0.35">
      <c r="A64" s="7">
        <v>63</v>
      </c>
      <c r="B64" s="7" t="s">
        <v>486</v>
      </c>
      <c r="C64" s="7" t="s">
        <v>1111</v>
      </c>
      <c r="D64" s="7" t="s">
        <v>1112</v>
      </c>
      <c r="E64" s="7" t="s">
        <v>1129</v>
      </c>
      <c r="F64" s="47" t="s">
        <v>1113</v>
      </c>
      <c r="G64" s="61" t="s">
        <v>1114</v>
      </c>
      <c r="H64" s="32" t="s">
        <v>1252</v>
      </c>
      <c r="I64" s="32" t="s">
        <v>53</v>
      </c>
      <c r="J64" s="7" t="s">
        <v>24</v>
      </c>
      <c r="K64" s="47" t="s">
        <v>1116</v>
      </c>
      <c r="L64" s="7" t="s">
        <v>1111</v>
      </c>
      <c r="M64" s="47" t="s">
        <v>25</v>
      </c>
      <c r="N64" s="47">
        <v>4610047675</v>
      </c>
      <c r="O64" s="58">
        <v>4900049498</v>
      </c>
      <c r="P64" s="85">
        <v>7</v>
      </c>
      <c r="Q64" s="64">
        <f t="shared" si="14"/>
        <v>3555504.96</v>
      </c>
      <c r="R64" s="76">
        <v>507929.28</v>
      </c>
      <c r="S64" s="64">
        <v>3590.3</v>
      </c>
      <c r="T64" s="64">
        <v>5983.83</v>
      </c>
      <c r="U64" s="65">
        <v>2289.5</v>
      </c>
      <c r="V64" s="65">
        <v>2410</v>
      </c>
      <c r="W64" s="65">
        <v>10000</v>
      </c>
      <c r="X64" s="7">
        <v>15</v>
      </c>
      <c r="Y64" s="7">
        <v>15</v>
      </c>
      <c r="Z64" s="7">
        <v>15</v>
      </c>
      <c r="AA64" s="7">
        <v>0</v>
      </c>
      <c r="AB64" s="7">
        <v>0</v>
      </c>
      <c r="AC64" s="85">
        <v>7</v>
      </c>
      <c r="AD64" s="64">
        <f t="shared" si="0"/>
        <v>376981.5</v>
      </c>
      <c r="AE64" s="7">
        <f t="shared" si="1"/>
        <v>628302.15</v>
      </c>
      <c r="AF64" s="86">
        <f t="shared" si="2"/>
        <v>240397.5</v>
      </c>
      <c r="AG64" s="86">
        <f t="shared" si="3"/>
        <v>0</v>
      </c>
      <c r="AH64" s="87">
        <f t="shared" si="4"/>
        <v>0</v>
      </c>
      <c r="AI64" s="7">
        <f t="shared" si="5"/>
        <v>105</v>
      </c>
      <c r="AJ64" s="7">
        <f t="shared" si="6"/>
        <v>105</v>
      </c>
      <c r="AK64" s="7">
        <f t="shared" si="7"/>
        <v>105</v>
      </c>
      <c r="AL64" s="7">
        <f t="shared" si="8"/>
        <v>0</v>
      </c>
      <c r="AM64" s="7">
        <f t="shared" si="9"/>
        <v>0</v>
      </c>
      <c r="AN64" s="64">
        <f t="shared" si="10"/>
        <v>1245681.1499999999</v>
      </c>
      <c r="AO64" s="64">
        <f t="shared" si="11"/>
        <v>4801186.1099999994</v>
      </c>
      <c r="AP64" s="88">
        <f t="shared" si="15"/>
        <v>3.042763709332378E-3</v>
      </c>
      <c r="AQ64" s="64">
        <f t="shared" si="16"/>
        <v>144035.58329999997</v>
      </c>
      <c r="AR64" s="91">
        <f t="shared" si="32"/>
        <v>100000</v>
      </c>
      <c r="AS64" s="89">
        <v>0</v>
      </c>
      <c r="AT64" s="90">
        <v>3.0000000000000001E-3</v>
      </c>
      <c r="AU64" s="64">
        <f t="shared" si="17"/>
        <v>142011.27369</v>
      </c>
      <c r="AV64" s="64">
        <f t="shared" si="18"/>
        <v>5043197.3836899996</v>
      </c>
      <c r="AW64" s="64">
        <f t="shared" si="19"/>
        <v>12300.481423634144</v>
      </c>
      <c r="BD64" s="21">
        <f t="shared" si="12"/>
        <v>720456.76909857139</v>
      </c>
      <c r="BE64" s="21">
        <f t="shared" si="13"/>
        <v>1757.211631947735</v>
      </c>
      <c r="BF64" s="21">
        <f t="shared" si="20"/>
        <v>7277.341102005772</v>
      </c>
      <c r="BG64" s="22">
        <f t="shared" si="21"/>
        <v>17.749612443916515</v>
      </c>
    </row>
    <row r="65" spans="1:59" s="7" customFormat="1" x14ac:dyDescent="0.35">
      <c r="A65" s="7">
        <v>64</v>
      </c>
      <c r="B65" s="7" t="s">
        <v>486</v>
      </c>
      <c r="C65" s="7" t="s">
        <v>1111</v>
      </c>
      <c r="D65" s="7" t="s">
        <v>1112</v>
      </c>
      <c r="E65" s="7" t="s">
        <v>1129</v>
      </c>
      <c r="F65" s="47" t="s">
        <v>1113</v>
      </c>
      <c r="G65" s="61" t="s">
        <v>1114</v>
      </c>
      <c r="H65" s="32" t="s">
        <v>1253</v>
      </c>
      <c r="I65" s="32" t="s">
        <v>48</v>
      </c>
      <c r="J65" s="7" t="s">
        <v>24</v>
      </c>
      <c r="K65" s="47" t="s">
        <v>1116</v>
      </c>
      <c r="L65" s="7" t="s">
        <v>1111</v>
      </c>
      <c r="M65" s="47" t="s">
        <v>25</v>
      </c>
      <c r="N65" s="47">
        <v>4610047675</v>
      </c>
      <c r="O65" s="58">
        <v>4900049498</v>
      </c>
      <c r="P65" s="85">
        <v>7</v>
      </c>
      <c r="Q65" s="64">
        <f t="shared" si="14"/>
        <v>3555504.96</v>
      </c>
      <c r="R65" s="76">
        <v>507929.28</v>
      </c>
      <c r="S65" s="64">
        <v>3590.3</v>
      </c>
      <c r="T65" s="64">
        <v>5983.83</v>
      </c>
      <c r="U65" s="65">
        <v>2289.5</v>
      </c>
      <c r="V65" s="65">
        <v>2410</v>
      </c>
      <c r="W65" s="65">
        <v>10000</v>
      </c>
      <c r="X65" s="7">
        <v>15</v>
      </c>
      <c r="Y65" s="7">
        <v>15</v>
      </c>
      <c r="Z65" s="7">
        <v>15</v>
      </c>
      <c r="AA65" s="7">
        <v>0</v>
      </c>
      <c r="AB65" s="47">
        <v>15</v>
      </c>
      <c r="AC65" s="85">
        <v>7</v>
      </c>
      <c r="AD65" s="64">
        <f t="shared" si="0"/>
        <v>376981.5</v>
      </c>
      <c r="AE65" s="7">
        <f t="shared" si="1"/>
        <v>628302.15</v>
      </c>
      <c r="AF65" s="86">
        <f t="shared" si="2"/>
        <v>240397.5</v>
      </c>
      <c r="AG65" s="86">
        <f t="shared" si="3"/>
        <v>0</v>
      </c>
      <c r="AH65" s="87">
        <f t="shared" si="4"/>
        <v>1050000</v>
      </c>
      <c r="AI65" s="7">
        <f t="shared" si="5"/>
        <v>105</v>
      </c>
      <c r="AJ65" s="7">
        <f t="shared" si="6"/>
        <v>105</v>
      </c>
      <c r="AK65" s="7">
        <f t="shared" si="7"/>
        <v>105</v>
      </c>
      <c r="AL65" s="7">
        <f t="shared" si="8"/>
        <v>0</v>
      </c>
      <c r="AM65" s="7">
        <f t="shared" si="9"/>
        <v>105</v>
      </c>
      <c r="AN65" s="64">
        <f t="shared" si="10"/>
        <v>2295681.15</v>
      </c>
      <c r="AO65" s="64">
        <f t="shared" si="11"/>
        <v>5851186.1099999994</v>
      </c>
      <c r="AP65" s="88">
        <f t="shared" si="15"/>
        <v>3.7082038363344528E-3</v>
      </c>
      <c r="AQ65" s="64">
        <f t="shared" si="16"/>
        <v>175535.58329999997</v>
      </c>
      <c r="AR65" s="91">
        <f t="shared" si="32"/>
        <v>100000</v>
      </c>
      <c r="AS65" s="91"/>
      <c r="AT65" s="90">
        <v>4.0000000000000001E-3</v>
      </c>
      <c r="AU65" s="64">
        <f t="shared" si="17"/>
        <v>189348.36491999999</v>
      </c>
      <c r="AV65" s="64">
        <f t="shared" si="18"/>
        <v>6140534.474919999</v>
      </c>
      <c r="AW65" s="64">
        <f t="shared" si="19"/>
        <v>14976.913353463413</v>
      </c>
      <c r="BD65" s="21">
        <f t="shared" si="12"/>
        <v>877219.210702857</v>
      </c>
      <c r="BE65" s="21">
        <f t="shared" si="13"/>
        <v>2139.5590504947731</v>
      </c>
      <c r="BF65" s="21">
        <f t="shared" si="20"/>
        <v>8860.8001081096663</v>
      </c>
      <c r="BG65" s="22">
        <f t="shared" si="21"/>
        <v>21.611707580755283</v>
      </c>
    </row>
    <row r="66" spans="1:59" s="7" customFormat="1" x14ac:dyDescent="0.35">
      <c r="A66" s="7">
        <v>65</v>
      </c>
      <c r="B66" s="7" t="s">
        <v>486</v>
      </c>
      <c r="C66" s="7" t="s">
        <v>1111</v>
      </c>
      <c r="D66" s="7" t="s">
        <v>1112</v>
      </c>
      <c r="E66" s="7" t="s">
        <v>1129</v>
      </c>
      <c r="F66" s="47" t="s">
        <v>1113</v>
      </c>
      <c r="G66" s="61" t="s">
        <v>1114</v>
      </c>
      <c r="H66" s="32" t="s">
        <v>1254</v>
      </c>
      <c r="I66" s="32" t="s">
        <v>1255</v>
      </c>
      <c r="J66" s="7" t="s">
        <v>24</v>
      </c>
      <c r="K66" s="47" t="s">
        <v>1082</v>
      </c>
      <c r="L66" s="7" t="s">
        <v>1111</v>
      </c>
      <c r="M66" s="47" t="s">
        <v>25</v>
      </c>
      <c r="N66" s="47">
        <v>4610047675</v>
      </c>
      <c r="O66" s="58">
        <v>4900049498</v>
      </c>
      <c r="P66" s="85">
        <v>7</v>
      </c>
      <c r="Q66" s="64">
        <f t="shared" si="14"/>
        <v>5131445.0828900002</v>
      </c>
      <c r="R66" s="76">
        <v>733063.58327000006</v>
      </c>
      <c r="S66" s="64">
        <v>3590.3</v>
      </c>
      <c r="T66" s="64">
        <v>5983.83</v>
      </c>
      <c r="U66" s="65">
        <v>2289.5</v>
      </c>
      <c r="V66" s="65">
        <v>2410</v>
      </c>
      <c r="W66" s="65">
        <v>10000</v>
      </c>
      <c r="X66" s="7">
        <v>15</v>
      </c>
      <c r="Y66" s="7">
        <v>15</v>
      </c>
      <c r="Z66" s="7">
        <v>15</v>
      </c>
      <c r="AA66" s="7">
        <v>0</v>
      </c>
      <c r="AB66" s="7">
        <v>0</v>
      </c>
      <c r="AC66" s="85">
        <v>7</v>
      </c>
      <c r="AD66" s="64">
        <f t="shared" ref="AD66:AD129" si="33">S66*X66*AC66</f>
        <v>376981.5</v>
      </c>
      <c r="AE66" s="7">
        <f t="shared" ref="AE66:AE129" si="34">T66*Z66*AC66</f>
        <v>628302.15</v>
      </c>
      <c r="AF66" s="86">
        <f t="shared" ref="AF66:AF129" si="35">U66*Y66*AC66</f>
        <v>240397.5</v>
      </c>
      <c r="AG66" s="86">
        <f t="shared" ref="AG66:AG129" si="36">V66*AA66*AC66</f>
        <v>0</v>
      </c>
      <c r="AH66" s="87">
        <f t="shared" ref="AH66:AH129" si="37">W66*AB66*AC66</f>
        <v>0</v>
      </c>
      <c r="AI66" s="7">
        <f t="shared" ref="AI66:AI129" si="38">X66*AC66</f>
        <v>105</v>
      </c>
      <c r="AJ66" s="7">
        <f t="shared" ref="AJ66:AJ129" si="39">Z66*AC66</f>
        <v>105</v>
      </c>
      <c r="AK66" s="7">
        <f t="shared" ref="AK66:AK129" si="40">Y66*AC66</f>
        <v>105</v>
      </c>
      <c r="AL66" s="7">
        <f t="shared" ref="AL66:AL129" si="41">AA66*AC66</f>
        <v>0</v>
      </c>
      <c r="AM66" s="7">
        <f t="shared" ref="AM66:AM129" si="42">AB66*AC66</f>
        <v>0</v>
      </c>
      <c r="AN66" s="64">
        <f t="shared" ref="AN66:AN129" si="43">AD66+AE66+AF66+AG66+AH66</f>
        <v>1245681.1499999999</v>
      </c>
      <c r="AO66" s="64">
        <f t="shared" ref="AO66:AO129" si="44">Q66+AN66</f>
        <v>6377126.2328900006</v>
      </c>
      <c r="AP66" s="88">
        <f t="shared" si="15"/>
        <v>4.0415197050691284E-3</v>
      </c>
      <c r="AQ66" s="64">
        <f t="shared" si="16"/>
        <v>191313.7869867</v>
      </c>
      <c r="AR66" s="91">
        <f t="shared" si="32"/>
        <v>100000</v>
      </c>
      <c r="AS66" s="89">
        <v>0</v>
      </c>
      <c r="AT66" s="90">
        <v>4.0000000000000001E-3</v>
      </c>
      <c r="AU66" s="64">
        <f t="shared" si="17"/>
        <v>189348.36491999999</v>
      </c>
      <c r="AV66" s="64">
        <f t="shared" si="18"/>
        <v>6666474.5978100002</v>
      </c>
      <c r="AW66" s="64">
        <f t="shared" si="19"/>
        <v>16259.694141</v>
      </c>
      <c r="BD66" s="21">
        <f t="shared" ref="BD66:BD129" si="45">AV66/7</f>
        <v>952353.51397285715</v>
      </c>
      <c r="BE66" s="21">
        <f t="shared" ref="BE66:BE129" si="46">AW66/7</f>
        <v>2322.8134487142856</v>
      </c>
      <c r="BF66" s="21">
        <f t="shared" si="20"/>
        <v>9619.732464372295</v>
      </c>
      <c r="BG66" s="22">
        <f t="shared" si="21"/>
        <v>23.462762108225107</v>
      </c>
    </row>
    <row r="67" spans="1:59" s="7" customFormat="1" x14ac:dyDescent="0.35">
      <c r="A67" s="7">
        <v>66</v>
      </c>
      <c r="B67" s="7" t="s">
        <v>486</v>
      </c>
      <c r="C67" s="7" t="s">
        <v>1111</v>
      </c>
      <c r="D67" s="7" t="s">
        <v>1112</v>
      </c>
      <c r="E67" s="7" t="s">
        <v>1129</v>
      </c>
      <c r="F67" s="47" t="s">
        <v>1113</v>
      </c>
      <c r="G67" s="61" t="s">
        <v>1114</v>
      </c>
      <c r="H67" s="32" t="s">
        <v>1256</v>
      </c>
      <c r="I67" s="32" t="s">
        <v>54</v>
      </c>
      <c r="J67" s="7" t="s">
        <v>24</v>
      </c>
      <c r="K67" s="47" t="s">
        <v>1082</v>
      </c>
      <c r="L67" s="7" t="s">
        <v>1111</v>
      </c>
      <c r="M67" s="47" t="s">
        <v>25</v>
      </c>
      <c r="N67" s="47">
        <v>4610047675</v>
      </c>
      <c r="O67" s="58">
        <v>4900049498</v>
      </c>
      <c r="P67" s="85">
        <v>7</v>
      </c>
      <c r="Q67" s="64">
        <f t="shared" ref="Q67:Q130" si="47">P67*R67</f>
        <v>5131445.0828900002</v>
      </c>
      <c r="R67" s="76">
        <v>733063.58327000006</v>
      </c>
      <c r="S67" s="64">
        <v>3590.3</v>
      </c>
      <c r="T67" s="64">
        <v>5983.83</v>
      </c>
      <c r="U67" s="65">
        <v>2289.5</v>
      </c>
      <c r="V67" s="65">
        <v>2410</v>
      </c>
      <c r="W67" s="65">
        <v>10000</v>
      </c>
      <c r="X67" s="7">
        <v>15</v>
      </c>
      <c r="Y67" s="7">
        <v>15</v>
      </c>
      <c r="Z67" s="7">
        <v>15</v>
      </c>
      <c r="AA67" s="7">
        <v>0</v>
      </c>
      <c r="AB67" s="47">
        <v>15</v>
      </c>
      <c r="AC67" s="85">
        <v>7</v>
      </c>
      <c r="AD67" s="64">
        <f t="shared" si="33"/>
        <v>376981.5</v>
      </c>
      <c r="AE67" s="7">
        <f t="shared" si="34"/>
        <v>628302.15</v>
      </c>
      <c r="AF67" s="86">
        <f t="shared" si="35"/>
        <v>240397.5</v>
      </c>
      <c r="AG67" s="86">
        <f t="shared" si="36"/>
        <v>0</v>
      </c>
      <c r="AH67" s="87">
        <f t="shared" si="37"/>
        <v>1050000</v>
      </c>
      <c r="AI67" s="7">
        <f t="shared" si="38"/>
        <v>105</v>
      </c>
      <c r="AJ67" s="7">
        <f t="shared" si="39"/>
        <v>105</v>
      </c>
      <c r="AK67" s="7">
        <f t="shared" si="40"/>
        <v>105</v>
      </c>
      <c r="AL67" s="7">
        <f t="shared" si="41"/>
        <v>0</v>
      </c>
      <c r="AM67" s="7">
        <f t="shared" si="42"/>
        <v>105</v>
      </c>
      <c r="AN67" s="64">
        <f t="shared" si="43"/>
        <v>2295681.15</v>
      </c>
      <c r="AO67" s="64">
        <f t="shared" si="44"/>
        <v>7427126.2328900006</v>
      </c>
      <c r="AP67" s="88">
        <f t="shared" ref="AP67:AP130" si="48">(AO67*$AY$2)/$AZ$2</f>
        <v>4.7069598320712029E-3</v>
      </c>
      <c r="AQ67" s="64">
        <f t="shared" ref="AQ67:AQ130" si="49">AO67*$AY$2</f>
        <v>222813.7869867</v>
      </c>
      <c r="AR67" s="89">
        <v>0</v>
      </c>
      <c r="AS67" s="91"/>
      <c r="AT67" s="90">
        <v>5.0000000000000001E-3</v>
      </c>
      <c r="AU67" s="64">
        <f t="shared" ref="AU67:AU130" si="50">AT67*$AZ$2</f>
        <v>236685.45614999998</v>
      </c>
      <c r="AV67" s="64">
        <f t="shared" ref="AV67:AV130" si="51">AO67+AR67+AS67+AU67</f>
        <v>7663811.6890400006</v>
      </c>
      <c r="AW67" s="64">
        <f t="shared" ref="AW67:AW130" si="52">AV67/$AX$2</f>
        <v>18692.223631804878</v>
      </c>
      <c r="BD67" s="21">
        <f t="shared" si="45"/>
        <v>1094830.2412914287</v>
      </c>
      <c r="BE67" s="21">
        <f t="shared" si="46"/>
        <v>2670.3176616864112</v>
      </c>
      <c r="BF67" s="21">
        <f t="shared" ref="BF67:BF130" si="53">BD67*0.01/0.99</f>
        <v>11058.891326176048</v>
      </c>
      <c r="BG67" s="22">
        <f t="shared" ref="BG67:BG130" si="54">BE67*0.01/0.99</f>
        <v>26.972905673600113</v>
      </c>
    </row>
    <row r="68" spans="1:59" s="7" customFormat="1" x14ac:dyDescent="0.35">
      <c r="A68" s="7">
        <v>67</v>
      </c>
      <c r="B68" s="7" t="s">
        <v>486</v>
      </c>
      <c r="C68" s="7" t="s">
        <v>1154</v>
      </c>
      <c r="D68" s="7" t="s">
        <v>1799</v>
      </c>
      <c r="E68" s="7" t="s">
        <v>1155</v>
      </c>
      <c r="F68" s="47" t="s">
        <v>1113</v>
      </c>
      <c r="G68" s="61">
        <v>113166</v>
      </c>
      <c r="H68" s="32" t="s">
        <v>1257</v>
      </c>
      <c r="I68" s="32" t="s">
        <v>1258</v>
      </c>
      <c r="J68" s="7" t="s">
        <v>23</v>
      </c>
      <c r="K68" s="47" t="s">
        <v>1077</v>
      </c>
      <c r="L68" s="7" t="s">
        <v>1157</v>
      </c>
      <c r="M68" s="47" t="s">
        <v>25</v>
      </c>
      <c r="N68" s="47">
        <v>4610047675</v>
      </c>
      <c r="O68" s="58">
        <v>4900049498</v>
      </c>
      <c r="P68" s="85">
        <v>7</v>
      </c>
      <c r="Q68" s="64">
        <f t="shared" si="47"/>
        <v>5131571.0828900002</v>
      </c>
      <c r="R68" s="76">
        <v>733081.58327000006</v>
      </c>
      <c r="S68" s="64">
        <v>3590.3</v>
      </c>
      <c r="T68" s="64">
        <v>5983.83</v>
      </c>
      <c r="U68" s="65">
        <v>2289.5</v>
      </c>
      <c r="V68" s="65">
        <v>2410</v>
      </c>
      <c r="W68" s="65">
        <v>10000</v>
      </c>
      <c r="X68" s="7">
        <v>15</v>
      </c>
      <c r="Y68" s="7">
        <v>15</v>
      </c>
      <c r="Z68" s="7">
        <v>15</v>
      </c>
      <c r="AA68" s="7">
        <v>0</v>
      </c>
      <c r="AB68" s="7">
        <v>0</v>
      </c>
      <c r="AC68" s="85">
        <v>7</v>
      </c>
      <c r="AD68" s="64">
        <f t="shared" si="33"/>
        <v>376981.5</v>
      </c>
      <c r="AE68" s="7">
        <f t="shared" si="34"/>
        <v>628302.15</v>
      </c>
      <c r="AF68" s="86">
        <f t="shared" si="35"/>
        <v>240397.5</v>
      </c>
      <c r="AG68" s="86">
        <f t="shared" si="36"/>
        <v>0</v>
      </c>
      <c r="AH68" s="87">
        <f t="shared" si="37"/>
        <v>0</v>
      </c>
      <c r="AI68" s="7">
        <f t="shared" si="38"/>
        <v>105</v>
      </c>
      <c r="AJ68" s="7">
        <f t="shared" si="39"/>
        <v>105</v>
      </c>
      <c r="AK68" s="7">
        <f t="shared" si="40"/>
        <v>105</v>
      </c>
      <c r="AL68" s="7">
        <f t="shared" si="41"/>
        <v>0</v>
      </c>
      <c r="AM68" s="7">
        <f t="shared" si="42"/>
        <v>0</v>
      </c>
      <c r="AN68" s="64">
        <f t="shared" si="43"/>
        <v>1245681.1499999999</v>
      </c>
      <c r="AO68" s="64">
        <f t="shared" si="44"/>
        <v>6377252.2328900006</v>
      </c>
      <c r="AP68" s="88">
        <f t="shared" si="48"/>
        <v>4.0415995578843679E-3</v>
      </c>
      <c r="AQ68" s="64">
        <f t="shared" si="49"/>
        <v>191317.5669867</v>
      </c>
      <c r="AR68" s="91">
        <f t="shared" ref="AR68:AR69" si="55">$BA$2</f>
        <v>100000</v>
      </c>
      <c r="AS68" s="89">
        <v>0</v>
      </c>
      <c r="AT68" s="90">
        <v>4.0000000000000001E-3</v>
      </c>
      <c r="AU68" s="64">
        <f t="shared" si="50"/>
        <v>189348.36491999999</v>
      </c>
      <c r="AV68" s="64">
        <f t="shared" si="51"/>
        <v>6666600.5978100002</v>
      </c>
      <c r="AW68" s="64">
        <f t="shared" si="52"/>
        <v>16260.001458073171</v>
      </c>
      <c r="BD68" s="21">
        <f t="shared" si="45"/>
        <v>952371.51397285715</v>
      </c>
      <c r="BE68" s="21">
        <f t="shared" si="46"/>
        <v>2322.85735115331</v>
      </c>
      <c r="BF68" s="21">
        <f t="shared" si="53"/>
        <v>9619.914282554113</v>
      </c>
      <c r="BG68" s="22">
        <f t="shared" si="54"/>
        <v>23.463205567205151</v>
      </c>
    </row>
    <row r="69" spans="1:59" s="7" customFormat="1" x14ac:dyDescent="0.35">
      <c r="A69" s="7">
        <v>68</v>
      </c>
      <c r="B69" s="7" t="s">
        <v>486</v>
      </c>
      <c r="C69" s="7" t="s">
        <v>1259</v>
      </c>
      <c r="D69" s="7" t="s">
        <v>1799</v>
      </c>
      <c r="E69" s="7" t="s">
        <v>1264</v>
      </c>
      <c r="F69" s="47" t="s">
        <v>1113</v>
      </c>
      <c r="G69" s="61">
        <v>113307</v>
      </c>
      <c r="H69" s="32" t="s">
        <v>1260</v>
      </c>
      <c r="I69" s="32" t="s">
        <v>1261</v>
      </c>
      <c r="J69" s="7" t="s">
        <v>23</v>
      </c>
      <c r="K69" s="47" t="s">
        <v>1262</v>
      </c>
      <c r="M69" s="47" t="s">
        <v>25</v>
      </c>
      <c r="N69" s="47">
        <v>4610047675</v>
      </c>
      <c r="O69" s="58">
        <v>4900049498</v>
      </c>
      <c r="P69" s="85">
        <v>7</v>
      </c>
      <c r="Q69" s="64">
        <f t="shared" si="47"/>
        <v>5131368.0828900002</v>
      </c>
      <c r="R69" s="76">
        <v>733052.58327000006</v>
      </c>
      <c r="S69" s="64">
        <v>3590.3</v>
      </c>
      <c r="T69" s="64">
        <v>5983.83</v>
      </c>
      <c r="U69" s="65">
        <v>2289.5</v>
      </c>
      <c r="V69" s="65">
        <v>2410</v>
      </c>
      <c r="W69" s="65">
        <v>10000</v>
      </c>
      <c r="X69" s="7">
        <v>15</v>
      </c>
      <c r="Y69" s="7">
        <v>15</v>
      </c>
      <c r="Z69" s="7">
        <v>15</v>
      </c>
      <c r="AA69" s="7">
        <v>0</v>
      </c>
      <c r="AB69" s="7">
        <v>0</v>
      </c>
      <c r="AC69" s="85">
        <v>7</v>
      </c>
      <c r="AD69" s="64">
        <f t="shared" si="33"/>
        <v>376981.5</v>
      </c>
      <c r="AE69" s="7">
        <f t="shared" si="34"/>
        <v>628302.15</v>
      </c>
      <c r="AF69" s="86">
        <f t="shared" si="35"/>
        <v>240397.5</v>
      </c>
      <c r="AG69" s="86">
        <f t="shared" si="36"/>
        <v>0</v>
      </c>
      <c r="AH69" s="87">
        <f t="shared" si="37"/>
        <v>0</v>
      </c>
      <c r="AI69" s="7">
        <f t="shared" si="38"/>
        <v>105</v>
      </c>
      <c r="AJ69" s="7">
        <f t="shared" si="39"/>
        <v>105</v>
      </c>
      <c r="AK69" s="7">
        <f t="shared" si="40"/>
        <v>105</v>
      </c>
      <c r="AL69" s="7">
        <f t="shared" si="41"/>
        <v>0</v>
      </c>
      <c r="AM69" s="7">
        <f t="shared" si="42"/>
        <v>0</v>
      </c>
      <c r="AN69" s="64">
        <f t="shared" si="43"/>
        <v>1245681.1499999999</v>
      </c>
      <c r="AO69" s="64">
        <f t="shared" si="44"/>
        <v>6377049.2328900006</v>
      </c>
      <c r="AP69" s="88">
        <f t="shared" si="48"/>
        <v>4.0414709061264813E-3</v>
      </c>
      <c r="AQ69" s="64">
        <f t="shared" si="49"/>
        <v>191311.4769867</v>
      </c>
      <c r="AR69" s="91">
        <f t="shared" si="55"/>
        <v>100000</v>
      </c>
      <c r="AS69" s="89">
        <v>0</v>
      </c>
      <c r="AT69" s="90">
        <v>4.0000000000000001E-3</v>
      </c>
      <c r="AU69" s="64">
        <f t="shared" si="50"/>
        <v>189348.36491999999</v>
      </c>
      <c r="AV69" s="64">
        <f t="shared" si="51"/>
        <v>6666397.5978100002</v>
      </c>
      <c r="AW69" s="64">
        <f t="shared" si="52"/>
        <v>16259.506336121951</v>
      </c>
      <c r="BD69" s="21">
        <f t="shared" si="45"/>
        <v>952342.51397285715</v>
      </c>
      <c r="BE69" s="21">
        <f t="shared" si="46"/>
        <v>2322.786619445993</v>
      </c>
      <c r="BF69" s="21">
        <f t="shared" si="53"/>
        <v>9619.6213532611837</v>
      </c>
      <c r="BG69" s="22">
        <f t="shared" si="54"/>
        <v>23.462491105515081</v>
      </c>
    </row>
    <row r="70" spans="1:59" s="7" customFormat="1" x14ac:dyDescent="0.35">
      <c r="A70" s="7">
        <v>69</v>
      </c>
      <c r="B70" s="7" t="s">
        <v>486</v>
      </c>
      <c r="C70" s="7" t="s">
        <v>1263</v>
      </c>
      <c r="D70" s="7" t="s">
        <v>1799</v>
      </c>
      <c r="E70" s="7" t="s">
        <v>1264</v>
      </c>
      <c r="F70" s="47" t="s">
        <v>1113</v>
      </c>
      <c r="G70" s="61">
        <v>113307</v>
      </c>
      <c r="H70" s="32" t="s">
        <v>1265</v>
      </c>
      <c r="I70" s="32" t="s">
        <v>55</v>
      </c>
      <c r="J70" s="7" t="s">
        <v>24</v>
      </c>
      <c r="K70" s="47" t="s">
        <v>817</v>
      </c>
      <c r="M70" s="47" t="s">
        <v>25</v>
      </c>
      <c r="N70" s="47">
        <v>4610047675</v>
      </c>
      <c r="O70" s="58">
        <v>4900049498</v>
      </c>
      <c r="P70" s="85">
        <v>7</v>
      </c>
      <c r="Q70" s="64">
        <f t="shared" si="47"/>
        <v>5131270.0828900002</v>
      </c>
      <c r="R70" s="76">
        <v>733038.58327000006</v>
      </c>
      <c r="S70" s="64">
        <v>3590.3</v>
      </c>
      <c r="T70" s="64">
        <v>5983.83</v>
      </c>
      <c r="U70" s="65">
        <v>2289.5</v>
      </c>
      <c r="V70" s="65">
        <v>2410</v>
      </c>
      <c r="W70" s="65">
        <v>10000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85">
        <v>7</v>
      </c>
      <c r="AD70" s="64">
        <f t="shared" si="33"/>
        <v>0</v>
      </c>
      <c r="AE70" s="7">
        <f t="shared" si="34"/>
        <v>0</v>
      </c>
      <c r="AF70" s="86">
        <f t="shared" si="35"/>
        <v>0</v>
      </c>
      <c r="AG70" s="86">
        <f t="shared" si="36"/>
        <v>0</v>
      </c>
      <c r="AH70" s="87">
        <f t="shared" si="37"/>
        <v>0</v>
      </c>
      <c r="AI70" s="7">
        <f t="shared" si="38"/>
        <v>0</v>
      </c>
      <c r="AJ70" s="7">
        <f t="shared" si="39"/>
        <v>0</v>
      </c>
      <c r="AK70" s="7">
        <f t="shared" si="40"/>
        <v>0</v>
      </c>
      <c r="AL70" s="7">
        <f t="shared" si="41"/>
        <v>0</v>
      </c>
      <c r="AM70" s="7">
        <f t="shared" si="42"/>
        <v>0</v>
      </c>
      <c r="AN70" s="64">
        <f t="shared" si="43"/>
        <v>0</v>
      </c>
      <c r="AO70" s="64">
        <f t="shared" si="44"/>
        <v>5131270.0828900002</v>
      </c>
      <c r="AP70" s="88">
        <f t="shared" si="48"/>
        <v>3.251955252990732E-3</v>
      </c>
      <c r="AQ70" s="64">
        <f t="shared" si="49"/>
        <v>153938.10248669999</v>
      </c>
      <c r="AR70" s="89">
        <v>0</v>
      </c>
      <c r="AS70" s="89">
        <v>0</v>
      </c>
      <c r="AT70" s="90">
        <v>3.0000000000000001E-3</v>
      </c>
      <c r="AU70" s="64">
        <f t="shared" si="50"/>
        <v>142011.27369</v>
      </c>
      <c r="AV70" s="64">
        <f t="shared" si="51"/>
        <v>5273281.3565800004</v>
      </c>
      <c r="AW70" s="64">
        <f t="shared" si="52"/>
        <v>12861.661845317074</v>
      </c>
      <c r="BD70" s="21">
        <f t="shared" si="45"/>
        <v>753325.90808285715</v>
      </c>
      <c r="BE70" s="21">
        <f t="shared" si="46"/>
        <v>1837.380263616725</v>
      </c>
      <c r="BF70" s="21">
        <f t="shared" si="53"/>
        <v>7609.352606897547</v>
      </c>
      <c r="BG70" s="22">
        <f t="shared" si="54"/>
        <v>18.559396602189143</v>
      </c>
    </row>
    <row r="71" spans="1:59" s="7" customFormat="1" x14ac:dyDescent="0.35">
      <c r="A71" s="7">
        <v>70</v>
      </c>
      <c r="B71" s="7" t="s">
        <v>486</v>
      </c>
      <c r="C71" s="7" t="s">
        <v>1111</v>
      </c>
      <c r="D71" s="7" t="s">
        <v>1112</v>
      </c>
      <c r="E71" s="7" t="s">
        <v>1129</v>
      </c>
      <c r="F71" s="47" t="s">
        <v>1113</v>
      </c>
      <c r="G71" s="61" t="s">
        <v>1114</v>
      </c>
      <c r="H71" s="32" t="s">
        <v>1266</v>
      </c>
      <c r="I71" s="32" t="s">
        <v>1267</v>
      </c>
      <c r="J71" s="7" t="s">
        <v>24</v>
      </c>
      <c r="K71" s="47" t="s">
        <v>33</v>
      </c>
      <c r="L71" s="7" t="s">
        <v>1119</v>
      </c>
      <c r="M71" s="47" t="s">
        <v>25</v>
      </c>
      <c r="N71" s="47">
        <v>4610047675</v>
      </c>
      <c r="O71" s="58">
        <v>4900049498</v>
      </c>
      <c r="P71" s="85">
        <v>7</v>
      </c>
      <c r="Q71" s="64">
        <f t="shared" si="47"/>
        <v>5919302.4455599999</v>
      </c>
      <c r="R71" s="76">
        <v>845614.63508000004</v>
      </c>
      <c r="S71" s="64">
        <v>3590.3</v>
      </c>
      <c r="T71" s="64">
        <v>5983.83</v>
      </c>
      <c r="U71" s="65">
        <v>2289.5</v>
      </c>
      <c r="V71" s="65">
        <v>2410</v>
      </c>
      <c r="W71" s="65">
        <v>10000</v>
      </c>
      <c r="X71" s="7">
        <v>15</v>
      </c>
      <c r="Y71" s="7">
        <v>15</v>
      </c>
      <c r="Z71" s="7">
        <v>15</v>
      </c>
      <c r="AA71" s="7">
        <v>0</v>
      </c>
      <c r="AB71" s="47">
        <v>15</v>
      </c>
      <c r="AC71" s="85">
        <v>7</v>
      </c>
      <c r="AD71" s="64">
        <f t="shared" si="33"/>
        <v>376981.5</v>
      </c>
      <c r="AE71" s="7">
        <f t="shared" si="34"/>
        <v>628302.15</v>
      </c>
      <c r="AF71" s="86">
        <f t="shared" si="35"/>
        <v>240397.5</v>
      </c>
      <c r="AG71" s="86">
        <f t="shared" si="36"/>
        <v>0</v>
      </c>
      <c r="AH71" s="87">
        <f t="shared" si="37"/>
        <v>1050000</v>
      </c>
      <c r="AI71" s="7">
        <f t="shared" si="38"/>
        <v>105</v>
      </c>
      <c r="AJ71" s="7">
        <f t="shared" si="39"/>
        <v>105</v>
      </c>
      <c r="AK71" s="7">
        <f t="shared" si="40"/>
        <v>105</v>
      </c>
      <c r="AL71" s="7">
        <f t="shared" si="41"/>
        <v>0</v>
      </c>
      <c r="AM71" s="7">
        <f t="shared" si="42"/>
        <v>105</v>
      </c>
      <c r="AN71" s="64">
        <f t="shared" si="43"/>
        <v>2295681.15</v>
      </c>
      <c r="AO71" s="64">
        <f t="shared" si="44"/>
        <v>8214983.5955599993</v>
      </c>
      <c r="AP71" s="88">
        <f t="shared" si="48"/>
        <v>5.2062664068089591E-3</v>
      </c>
      <c r="AQ71" s="64">
        <f t="shared" si="49"/>
        <v>246449.50786679998</v>
      </c>
      <c r="AR71" s="89">
        <v>0</v>
      </c>
      <c r="AS71" s="91"/>
      <c r="AT71" s="90">
        <v>5.0000000000000001E-3</v>
      </c>
      <c r="AU71" s="64">
        <f t="shared" si="50"/>
        <v>236685.45614999998</v>
      </c>
      <c r="AV71" s="64">
        <f t="shared" si="51"/>
        <v>8451669.0517099984</v>
      </c>
      <c r="AW71" s="64">
        <f t="shared" si="52"/>
        <v>20613.826955390239</v>
      </c>
      <c r="BD71" s="21">
        <f t="shared" si="45"/>
        <v>1207381.2931014283</v>
      </c>
      <c r="BE71" s="21">
        <f t="shared" si="46"/>
        <v>2944.8324221986054</v>
      </c>
      <c r="BF71" s="21">
        <f t="shared" si="53"/>
        <v>12195.770637388165</v>
      </c>
      <c r="BG71" s="22">
        <f t="shared" si="54"/>
        <v>29.745782042410159</v>
      </c>
    </row>
    <row r="72" spans="1:59" s="7" customFormat="1" x14ac:dyDescent="0.35">
      <c r="A72" s="7">
        <v>71</v>
      </c>
      <c r="B72" s="7" t="s">
        <v>486</v>
      </c>
      <c r="C72" s="7" t="s">
        <v>1194</v>
      </c>
      <c r="D72" s="7" t="s">
        <v>1112</v>
      </c>
      <c r="E72" s="7" t="s">
        <v>1129</v>
      </c>
      <c r="F72" s="47" t="s">
        <v>1113</v>
      </c>
      <c r="G72" s="61" t="s">
        <v>1114</v>
      </c>
      <c r="H72" s="32" t="s">
        <v>1268</v>
      </c>
      <c r="I72" s="32" t="s">
        <v>1269</v>
      </c>
      <c r="J72" s="7" t="s">
        <v>23</v>
      </c>
      <c r="K72" s="47" t="s">
        <v>33</v>
      </c>
      <c r="L72" s="7" t="s">
        <v>1270</v>
      </c>
      <c r="M72" s="47" t="s">
        <v>30</v>
      </c>
      <c r="N72" s="47">
        <v>4610047666</v>
      </c>
      <c r="O72" s="58">
        <v>4900049414</v>
      </c>
      <c r="P72" s="85">
        <v>7</v>
      </c>
      <c r="Q72" s="64">
        <f t="shared" si="47"/>
        <v>5919302.4455599999</v>
      </c>
      <c r="R72" s="76">
        <v>845614.63508000004</v>
      </c>
      <c r="S72" s="64">
        <v>3590.3</v>
      </c>
      <c r="T72" s="64">
        <v>5983.83</v>
      </c>
      <c r="U72" s="65">
        <v>2289.5</v>
      </c>
      <c r="V72" s="65">
        <v>2410</v>
      </c>
      <c r="W72" s="65">
        <v>10000</v>
      </c>
      <c r="X72" s="7">
        <v>15</v>
      </c>
      <c r="Y72" s="7">
        <v>15</v>
      </c>
      <c r="Z72" s="7">
        <v>15</v>
      </c>
      <c r="AA72" s="7">
        <v>0</v>
      </c>
      <c r="AB72" s="7">
        <v>0</v>
      </c>
      <c r="AC72" s="85">
        <v>7</v>
      </c>
      <c r="AD72" s="64">
        <f t="shared" si="33"/>
        <v>376981.5</v>
      </c>
      <c r="AE72" s="7">
        <f t="shared" si="34"/>
        <v>628302.15</v>
      </c>
      <c r="AF72" s="86">
        <f t="shared" si="35"/>
        <v>240397.5</v>
      </c>
      <c r="AG72" s="86">
        <f t="shared" si="36"/>
        <v>0</v>
      </c>
      <c r="AH72" s="87">
        <f t="shared" si="37"/>
        <v>0</v>
      </c>
      <c r="AI72" s="7">
        <f t="shared" si="38"/>
        <v>105</v>
      </c>
      <c r="AJ72" s="7">
        <f t="shared" si="39"/>
        <v>105</v>
      </c>
      <c r="AK72" s="7">
        <f t="shared" si="40"/>
        <v>105</v>
      </c>
      <c r="AL72" s="7">
        <f t="shared" si="41"/>
        <v>0</v>
      </c>
      <c r="AM72" s="7">
        <f t="shared" si="42"/>
        <v>0</v>
      </c>
      <c r="AN72" s="64">
        <f t="shared" si="43"/>
        <v>1245681.1499999999</v>
      </c>
      <c r="AO72" s="64">
        <f t="shared" si="44"/>
        <v>7164983.5955599993</v>
      </c>
      <c r="AP72" s="88">
        <f t="shared" si="48"/>
        <v>4.5408262798068847E-3</v>
      </c>
      <c r="AQ72" s="64">
        <f t="shared" si="49"/>
        <v>214949.50786679998</v>
      </c>
      <c r="AR72" s="91">
        <f t="shared" ref="AR72:AR76" si="56">$BA$2</f>
        <v>100000</v>
      </c>
      <c r="AS72" s="89">
        <v>0</v>
      </c>
      <c r="AT72" s="90">
        <v>5.0000000000000001E-3</v>
      </c>
      <c r="AU72" s="64">
        <f t="shared" si="50"/>
        <v>236685.45614999998</v>
      </c>
      <c r="AV72" s="64">
        <f t="shared" si="51"/>
        <v>7501669.0517099993</v>
      </c>
      <c r="AW72" s="64">
        <f t="shared" si="52"/>
        <v>18296.753784658536</v>
      </c>
      <c r="BD72" s="21">
        <f t="shared" si="45"/>
        <v>1071667.0073871429</v>
      </c>
      <c r="BE72" s="21">
        <f t="shared" si="46"/>
        <v>2613.8219692369339</v>
      </c>
      <c r="BF72" s="21">
        <f t="shared" si="53"/>
        <v>10824.919266536795</v>
      </c>
      <c r="BG72" s="22">
        <f t="shared" si="54"/>
        <v>26.402242113504386</v>
      </c>
    </row>
    <row r="73" spans="1:59" s="7" customFormat="1" x14ac:dyDescent="0.35">
      <c r="A73" s="7">
        <v>72</v>
      </c>
      <c r="B73" s="7" t="s">
        <v>486</v>
      </c>
      <c r="C73" s="7" t="s">
        <v>1271</v>
      </c>
      <c r="D73" s="7" t="s">
        <v>1803</v>
      </c>
      <c r="E73" s="7" t="s">
        <v>1804</v>
      </c>
      <c r="F73" s="47" t="s">
        <v>1272</v>
      </c>
      <c r="G73" s="61">
        <v>103521</v>
      </c>
      <c r="H73" s="32" t="s">
        <v>56</v>
      </c>
      <c r="I73" s="32" t="s">
        <v>1273</v>
      </c>
      <c r="J73" s="7" t="s">
        <v>24</v>
      </c>
      <c r="K73" s="47" t="s">
        <v>1274</v>
      </c>
      <c r="L73" s="7" t="s">
        <v>1275</v>
      </c>
      <c r="M73" s="47" t="s">
        <v>30</v>
      </c>
      <c r="N73" s="47">
        <v>4610047666</v>
      </c>
      <c r="O73" s="58">
        <v>4900049412</v>
      </c>
      <c r="P73" s="85">
        <v>7</v>
      </c>
      <c r="Q73" s="64">
        <f t="shared" si="47"/>
        <v>5131557.0828900002</v>
      </c>
      <c r="R73" s="76">
        <v>733079.58327000006</v>
      </c>
      <c r="S73" s="64">
        <v>3590.3</v>
      </c>
      <c r="T73" s="64">
        <v>5983.83</v>
      </c>
      <c r="U73" s="65">
        <v>2289.5</v>
      </c>
      <c r="V73" s="65">
        <v>2410</v>
      </c>
      <c r="W73" s="65">
        <v>10000</v>
      </c>
      <c r="X73" s="7">
        <v>15</v>
      </c>
      <c r="Y73" s="7">
        <v>15</v>
      </c>
      <c r="Z73" s="7">
        <v>15</v>
      </c>
      <c r="AA73" s="7">
        <v>0</v>
      </c>
      <c r="AB73" s="7">
        <v>0</v>
      </c>
      <c r="AC73" s="85">
        <v>7</v>
      </c>
      <c r="AD73" s="64">
        <f t="shared" si="33"/>
        <v>376981.5</v>
      </c>
      <c r="AE73" s="7">
        <f t="shared" si="34"/>
        <v>628302.15</v>
      </c>
      <c r="AF73" s="86">
        <f t="shared" si="35"/>
        <v>240397.5</v>
      </c>
      <c r="AG73" s="86">
        <f t="shared" si="36"/>
        <v>0</v>
      </c>
      <c r="AH73" s="87">
        <f t="shared" si="37"/>
        <v>0</v>
      </c>
      <c r="AI73" s="7">
        <f t="shared" si="38"/>
        <v>105</v>
      </c>
      <c r="AJ73" s="7">
        <f t="shared" si="39"/>
        <v>105</v>
      </c>
      <c r="AK73" s="7">
        <f t="shared" si="40"/>
        <v>105</v>
      </c>
      <c r="AL73" s="7">
        <f t="shared" si="41"/>
        <v>0</v>
      </c>
      <c r="AM73" s="7">
        <f t="shared" si="42"/>
        <v>0</v>
      </c>
      <c r="AN73" s="64">
        <f t="shared" si="43"/>
        <v>1245681.1499999999</v>
      </c>
      <c r="AO73" s="64">
        <f t="shared" si="44"/>
        <v>6377238.2328900006</v>
      </c>
      <c r="AP73" s="88">
        <f t="shared" si="48"/>
        <v>4.0415906853493418E-3</v>
      </c>
      <c r="AQ73" s="64">
        <f t="shared" si="49"/>
        <v>191317.14698670001</v>
      </c>
      <c r="AR73" s="91">
        <f t="shared" si="56"/>
        <v>100000</v>
      </c>
      <c r="AS73" s="89">
        <v>0</v>
      </c>
      <c r="AT73" s="90">
        <v>4.0000000000000001E-3</v>
      </c>
      <c r="AU73" s="64">
        <f t="shared" si="50"/>
        <v>189348.36491999999</v>
      </c>
      <c r="AV73" s="64">
        <f t="shared" si="51"/>
        <v>6666586.5978100002</v>
      </c>
      <c r="AW73" s="64">
        <f t="shared" si="52"/>
        <v>16259.967311731707</v>
      </c>
      <c r="BD73" s="21">
        <f t="shared" si="45"/>
        <v>952369.51397285715</v>
      </c>
      <c r="BE73" s="21">
        <f t="shared" si="46"/>
        <v>2322.8524731045295</v>
      </c>
      <c r="BF73" s="21">
        <f t="shared" si="53"/>
        <v>9619.8940805339116</v>
      </c>
      <c r="BG73" s="22">
        <f t="shared" si="54"/>
        <v>23.463156293985147</v>
      </c>
    </row>
    <row r="74" spans="1:59" s="7" customFormat="1" x14ac:dyDescent="0.35">
      <c r="A74" s="7">
        <v>73</v>
      </c>
      <c r="B74" s="7" t="s">
        <v>486</v>
      </c>
      <c r="C74" s="7" t="s">
        <v>1198</v>
      </c>
      <c r="D74" s="7" t="s">
        <v>1112</v>
      </c>
      <c r="E74" s="7" t="s">
        <v>1129</v>
      </c>
      <c r="F74" s="47" t="s">
        <v>1113</v>
      </c>
      <c r="G74" s="61">
        <v>113003</v>
      </c>
      <c r="H74" s="32" t="s">
        <v>56</v>
      </c>
      <c r="I74" s="32" t="s">
        <v>1276</v>
      </c>
      <c r="J74" s="7" t="s">
        <v>24</v>
      </c>
      <c r="K74" s="47" t="s">
        <v>1132</v>
      </c>
      <c r="L74" s="7" t="s">
        <v>1277</v>
      </c>
      <c r="M74" s="47" t="s">
        <v>30</v>
      </c>
      <c r="N74" s="47">
        <v>4610047666</v>
      </c>
      <c r="O74" s="58">
        <v>4900049414</v>
      </c>
      <c r="P74" s="85">
        <v>7</v>
      </c>
      <c r="Q74" s="64">
        <f t="shared" si="47"/>
        <v>5131501.0828900002</v>
      </c>
      <c r="R74" s="76">
        <v>733071.58327000006</v>
      </c>
      <c r="S74" s="64">
        <v>3590.3</v>
      </c>
      <c r="T74" s="64">
        <v>5983.83</v>
      </c>
      <c r="U74" s="65">
        <v>2289.5</v>
      </c>
      <c r="V74" s="65">
        <v>2410</v>
      </c>
      <c r="W74" s="65">
        <v>10000</v>
      </c>
      <c r="X74" s="7">
        <v>15</v>
      </c>
      <c r="Y74" s="7">
        <v>15</v>
      </c>
      <c r="Z74" s="7">
        <v>15</v>
      </c>
      <c r="AA74" s="7">
        <v>0</v>
      </c>
      <c r="AB74" s="7">
        <v>0</v>
      </c>
      <c r="AC74" s="85">
        <v>7</v>
      </c>
      <c r="AD74" s="64">
        <f t="shared" si="33"/>
        <v>376981.5</v>
      </c>
      <c r="AE74" s="7">
        <f t="shared" si="34"/>
        <v>628302.15</v>
      </c>
      <c r="AF74" s="86">
        <f t="shared" si="35"/>
        <v>240397.5</v>
      </c>
      <c r="AG74" s="86">
        <f t="shared" si="36"/>
        <v>0</v>
      </c>
      <c r="AH74" s="87">
        <f t="shared" si="37"/>
        <v>0</v>
      </c>
      <c r="AI74" s="7">
        <f t="shared" si="38"/>
        <v>105</v>
      </c>
      <c r="AJ74" s="7">
        <f t="shared" si="39"/>
        <v>105</v>
      </c>
      <c r="AK74" s="7">
        <f t="shared" si="40"/>
        <v>105</v>
      </c>
      <c r="AL74" s="7">
        <f t="shared" si="41"/>
        <v>0</v>
      </c>
      <c r="AM74" s="7">
        <f t="shared" si="42"/>
        <v>0</v>
      </c>
      <c r="AN74" s="64">
        <f t="shared" si="43"/>
        <v>1245681.1499999999</v>
      </c>
      <c r="AO74" s="64">
        <f t="shared" si="44"/>
        <v>6377182.2328900006</v>
      </c>
      <c r="AP74" s="88">
        <f t="shared" si="48"/>
        <v>4.0415551952092356E-3</v>
      </c>
      <c r="AQ74" s="64">
        <f t="shared" si="49"/>
        <v>191315.46698670002</v>
      </c>
      <c r="AR74" s="91">
        <f t="shared" si="56"/>
        <v>100000</v>
      </c>
      <c r="AS74" s="89">
        <v>0</v>
      </c>
      <c r="AT74" s="90">
        <v>4.0000000000000001E-3</v>
      </c>
      <c r="AU74" s="64">
        <f t="shared" si="50"/>
        <v>189348.36491999999</v>
      </c>
      <c r="AV74" s="64">
        <f t="shared" si="51"/>
        <v>6666530.5978100002</v>
      </c>
      <c r="AW74" s="64">
        <f t="shared" si="52"/>
        <v>16259.830726365853</v>
      </c>
      <c r="BD74" s="21">
        <f t="shared" si="45"/>
        <v>952361.51397285715</v>
      </c>
      <c r="BE74" s="21">
        <f t="shared" si="46"/>
        <v>2322.8329609094076</v>
      </c>
      <c r="BF74" s="21">
        <f t="shared" si="53"/>
        <v>9619.8132724531024</v>
      </c>
      <c r="BG74" s="22">
        <f t="shared" si="54"/>
        <v>23.462959201105125</v>
      </c>
    </row>
    <row r="75" spans="1:59" s="7" customFormat="1" x14ac:dyDescent="0.35">
      <c r="A75" s="7">
        <v>74</v>
      </c>
      <c r="B75" s="7" t="s">
        <v>486</v>
      </c>
      <c r="C75" s="7" t="s">
        <v>1120</v>
      </c>
      <c r="D75" s="7" t="s">
        <v>1799</v>
      </c>
      <c r="E75" s="7" t="s">
        <v>1121</v>
      </c>
      <c r="F75" s="47" t="s">
        <v>1113</v>
      </c>
      <c r="G75" s="61">
        <v>113003</v>
      </c>
      <c r="H75" s="32" t="s">
        <v>56</v>
      </c>
      <c r="I75" s="32" t="s">
        <v>1278</v>
      </c>
      <c r="J75" s="7" t="s">
        <v>24</v>
      </c>
      <c r="K75" s="47" t="s">
        <v>1167</v>
      </c>
      <c r="L75" s="7" t="s">
        <v>1168</v>
      </c>
      <c r="M75" s="47" t="s">
        <v>30</v>
      </c>
      <c r="N75" s="47">
        <v>4610047666</v>
      </c>
      <c r="O75" s="58">
        <v>4900049414</v>
      </c>
      <c r="P75" s="85">
        <v>7</v>
      </c>
      <c r="Q75" s="64">
        <f t="shared" si="47"/>
        <v>5131396.0828900002</v>
      </c>
      <c r="R75" s="76">
        <v>733056.58327000006</v>
      </c>
      <c r="S75" s="64">
        <v>3590.3</v>
      </c>
      <c r="T75" s="64">
        <v>5983.83</v>
      </c>
      <c r="U75" s="65">
        <v>2289.5</v>
      </c>
      <c r="V75" s="65">
        <v>2410</v>
      </c>
      <c r="W75" s="65">
        <v>10000</v>
      </c>
      <c r="X75" s="7">
        <v>15</v>
      </c>
      <c r="Y75" s="7">
        <v>15</v>
      </c>
      <c r="Z75" s="7">
        <v>15</v>
      </c>
      <c r="AA75" s="7">
        <v>0</v>
      </c>
      <c r="AB75" s="7">
        <v>0</v>
      </c>
      <c r="AC75" s="85">
        <v>7</v>
      </c>
      <c r="AD75" s="64">
        <f t="shared" si="33"/>
        <v>376981.5</v>
      </c>
      <c r="AE75" s="7">
        <f t="shared" si="34"/>
        <v>628302.15</v>
      </c>
      <c r="AF75" s="86">
        <f t="shared" si="35"/>
        <v>240397.5</v>
      </c>
      <c r="AG75" s="86">
        <f t="shared" si="36"/>
        <v>0</v>
      </c>
      <c r="AH75" s="87">
        <f t="shared" si="37"/>
        <v>0</v>
      </c>
      <c r="AI75" s="7">
        <f t="shared" si="38"/>
        <v>105</v>
      </c>
      <c r="AJ75" s="7">
        <f t="shared" si="39"/>
        <v>105</v>
      </c>
      <c r="AK75" s="7">
        <f t="shared" si="40"/>
        <v>105</v>
      </c>
      <c r="AL75" s="7">
        <f t="shared" si="41"/>
        <v>0</v>
      </c>
      <c r="AM75" s="7">
        <f t="shared" si="42"/>
        <v>0</v>
      </c>
      <c r="AN75" s="64">
        <f t="shared" si="43"/>
        <v>1245681.1499999999</v>
      </c>
      <c r="AO75" s="64">
        <f t="shared" si="44"/>
        <v>6377077.2328900006</v>
      </c>
      <c r="AP75" s="88">
        <f t="shared" si="48"/>
        <v>4.0414886511965344E-3</v>
      </c>
      <c r="AQ75" s="64">
        <f t="shared" si="49"/>
        <v>191312.3169867</v>
      </c>
      <c r="AR75" s="91">
        <f t="shared" si="56"/>
        <v>100000</v>
      </c>
      <c r="AS75" s="89">
        <v>0</v>
      </c>
      <c r="AT75" s="90">
        <v>4.0000000000000001E-3</v>
      </c>
      <c r="AU75" s="64">
        <f t="shared" si="50"/>
        <v>189348.36491999999</v>
      </c>
      <c r="AV75" s="64">
        <f t="shared" si="51"/>
        <v>6666425.5978100002</v>
      </c>
      <c r="AW75" s="64">
        <f t="shared" si="52"/>
        <v>16259.574628804878</v>
      </c>
      <c r="BD75" s="21">
        <f t="shared" si="45"/>
        <v>952346.51397285715</v>
      </c>
      <c r="BE75" s="21">
        <f t="shared" si="46"/>
        <v>2322.7963755435539</v>
      </c>
      <c r="BF75" s="21">
        <f t="shared" si="53"/>
        <v>9619.6617573015883</v>
      </c>
      <c r="BG75" s="22">
        <f t="shared" si="54"/>
        <v>23.462589651955088</v>
      </c>
    </row>
    <row r="76" spans="1:59" s="7" customFormat="1" x14ac:dyDescent="0.35">
      <c r="A76" s="7">
        <v>75</v>
      </c>
      <c r="B76" s="7" t="s">
        <v>486</v>
      </c>
      <c r="C76" s="47" t="s">
        <v>1182</v>
      </c>
      <c r="D76" s="47" t="s">
        <v>1183</v>
      </c>
      <c r="E76" s="47" t="s">
        <v>1802</v>
      </c>
      <c r="F76" s="47" t="s">
        <v>1113</v>
      </c>
      <c r="G76" s="61">
        <v>112914</v>
      </c>
      <c r="H76" s="32" t="s">
        <v>35</v>
      </c>
      <c r="I76" s="32" t="s">
        <v>35</v>
      </c>
      <c r="K76" s="47" t="s">
        <v>33</v>
      </c>
      <c r="L76" s="7" t="s">
        <v>1279</v>
      </c>
      <c r="M76" s="47" t="s">
        <v>30</v>
      </c>
      <c r="N76" s="47">
        <v>4610047666</v>
      </c>
      <c r="O76" s="58">
        <v>4900049414</v>
      </c>
      <c r="P76" s="85">
        <v>7</v>
      </c>
      <c r="Q76" s="64">
        <f t="shared" si="47"/>
        <v>5919302.4455599999</v>
      </c>
      <c r="R76" s="76">
        <v>845614.63508000004</v>
      </c>
      <c r="S76" s="64">
        <v>3590.3</v>
      </c>
      <c r="T76" s="64">
        <v>5983.83</v>
      </c>
      <c r="U76" s="65">
        <v>2289.5</v>
      </c>
      <c r="V76" s="65">
        <v>2410</v>
      </c>
      <c r="W76" s="65">
        <v>10000</v>
      </c>
      <c r="X76" s="7">
        <v>15</v>
      </c>
      <c r="Y76" s="7">
        <v>15</v>
      </c>
      <c r="Z76" s="7">
        <v>15</v>
      </c>
      <c r="AA76" s="7">
        <v>0</v>
      </c>
      <c r="AB76" s="7">
        <v>0</v>
      </c>
      <c r="AC76" s="85">
        <v>7</v>
      </c>
      <c r="AD76" s="64">
        <f t="shared" si="33"/>
        <v>376981.5</v>
      </c>
      <c r="AE76" s="7">
        <f t="shared" si="34"/>
        <v>628302.15</v>
      </c>
      <c r="AF76" s="86">
        <f t="shared" si="35"/>
        <v>240397.5</v>
      </c>
      <c r="AG76" s="86">
        <f t="shared" si="36"/>
        <v>0</v>
      </c>
      <c r="AH76" s="87">
        <f t="shared" si="37"/>
        <v>0</v>
      </c>
      <c r="AI76" s="7">
        <f t="shared" si="38"/>
        <v>105</v>
      </c>
      <c r="AJ76" s="7">
        <f t="shared" si="39"/>
        <v>105</v>
      </c>
      <c r="AK76" s="7">
        <f t="shared" si="40"/>
        <v>105</v>
      </c>
      <c r="AL76" s="7">
        <f t="shared" si="41"/>
        <v>0</v>
      </c>
      <c r="AM76" s="7">
        <f t="shared" si="42"/>
        <v>0</v>
      </c>
      <c r="AN76" s="64">
        <f t="shared" si="43"/>
        <v>1245681.1499999999</v>
      </c>
      <c r="AO76" s="64">
        <f t="shared" si="44"/>
        <v>7164983.5955599993</v>
      </c>
      <c r="AP76" s="88">
        <f t="shared" si="48"/>
        <v>4.5408262798068847E-3</v>
      </c>
      <c r="AQ76" s="64">
        <f t="shared" si="49"/>
        <v>214949.50786679998</v>
      </c>
      <c r="AR76" s="91">
        <f t="shared" si="56"/>
        <v>100000</v>
      </c>
      <c r="AS76" s="89">
        <v>0</v>
      </c>
      <c r="AT76" s="90">
        <v>5.0000000000000001E-3</v>
      </c>
      <c r="AU76" s="64">
        <f t="shared" si="50"/>
        <v>236685.45614999998</v>
      </c>
      <c r="AV76" s="64">
        <f t="shared" si="51"/>
        <v>7501669.0517099993</v>
      </c>
      <c r="AW76" s="64">
        <f t="shared" si="52"/>
        <v>18296.753784658536</v>
      </c>
      <c r="BD76" s="21">
        <f t="shared" si="45"/>
        <v>1071667.0073871429</v>
      </c>
      <c r="BE76" s="21">
        <f t="shared" si="46"/>
        <v>2613.8219692369339</v>
      </c>
      <c r="BF76" s="21">
        <f t="shared" si="53"/>
        <v>10824.919266536795</v>
      </c>
      <c r="BG76" s="22">
        <f t="shared" si="54"/>
        <v>26.402242113504386</v>
      </c>
    </row>
    <row r="77" spans="1:59" s="7" customFormat="1" x14ac:dyDescent="0.35">
      <c r="A77" s="7">
        <v>76</v>
      </c>
      <c r="B77" s="7" t="s">
        <v>486</v>
      </c>
      <c r="C77" s="7" t="s">
        <v>1111</v>
      </c>
      <c r="D77" s="7" t="s">
        <v>1112</v>
      </c>
      <c r="E77" s="7" t="s">
        <v>1129</v>
      </c>
      <c r="F77" s="47" t="s">
        <v>1113</v>
      </c>
      <c r="G77" s="61" t="s">
        <v>1114</v>
      </c>
      <c r="H77" s="32" t="s">
        <v>1280</v>
      </c>
      <c r="I77" s="32" t="s">
        <v>52</v>
      </c>
      <c r="J77" s="7" t="s">
        <v>24</v>
      </c>
      <c r="K77" s="47" t="s">
        <v>820</v>
      </c>
      <c r="L77" s="7" t="s">
        <v>1119</v>
      </c>
      <c r="M77" s="47" t="s">
        <v>30</v>
      </c>
      <c r="N77" s="47">
        <v>4610047666</v>
      </c>
      <c r="O77" s="58">
        <v>4900049414</v>
      </c>
      <c r="P77" s="85">
        <v>7</v>
      </c>
      <c r="Q77" s="64">
        <f t="shared" si="47"/>
        <v>5131655.0828900002</v>
      </c>
      <c r="R77" s="76">
        <v>733093.58327000006</v>
      </c>
      <c r="S77" s="64">
        <v>3590.3</v>
      </c>
      <c r="T77" s="64">
        <v>5983.83</v>
      </c>
      <c r="U77" s="65">
        <v>2289.5</v>
      </c>
      <c r="V77" s="65">
        <v>2410</v>
      </c>
      <c r="W77" s="65">
        <v>10000</v>
      </c>
      <c r="X77" s="7">
        <v>15</v>
      </c>
      <c r="Y77" s="7">
        <v>15</v>
      </c>
      <c r="Z77" s="7">
        <v>15</v>
      </c>
      <c r="AA77" s="7">
        <v>0</v>
      </c>
      <c r="AB77" s="47">
        <v>15</v>
      </c>
      <c r="AC77" s="85">
        <v>7</v>
      </c>
      <c r="AD77" s="64">
        <f t="shared" si="33"/>
        <v>376981.5</v>
      </c>
      <c r="AE77" s="7">
        <f t="shared" si="34"/>
        <v>628302.15</v>
      </c>
      <c r="AF77" s="86">
        <f t="shared" si="35"/>
        <v>240397.5</v>
      </c>
      <c r="AG77" s="86">
        <f t="shared" si="36"/>
        <v>0</v>
      </c>
      <c r="AH77" s="87">
        <f t="shared" si="37"/>
        <v>1050000</v>
      </c>
      <c r="AI77" s="7">
        <f t="shared" si="38"/>
        <v>105</v>
      </c>
      <c r="AJ77" s="7">
        <f t="shared" si="39"/>
        <v>105</v>
      </c>
      <c r="AK77" s="7">
        <f t="shared" si="40"/>
        <v>105</v>
      </c>
      <c r="AL77" s="7">
        <f t="shared" si="41"/>
        <v>0</v>
      </c>
      <c r="AM77" s="7">
        <f t="shared" si="42"/>
        <v>105</v>
      </c>
      <c r="AN77" s="64">
        <f t="shared" si="43"/>
        <v>2295681.15</v>
      </c>
      <c r="AO77" s="64">
        <f t="shared" si="44"/>
        <v>7427336.2328900006</v>
      </c>
      <c r="AP77" s="88">
        <f t="shared" si="48"/>
        <v>4.7070929200966035E-3</v>
      </c>
      <c r="AQ77" s="64">
        <f t="shared" si="49"/>
        <v>222820.08698670001</v>
      </c>
      <c r="AR77" s="89">
        <v>0</v>
      </c>
      <c r="AS77" s="91"/>
      <c r="AT77" s="90">
        <v>5.0000000000000001E-3</v>
      </c>
      <c r="AU77" s="64">
        <f t="shared" si="50"/>
        <v>236685.45614999998</v>
      </c>
      <c r="AV77" s="64">
        <f t="shared" si="51"/>
        <v>7664021.6890400006</v>
      </c>
      <c r="AW77" s="64">
        <f t="shared" si="52"/>
        <v>18692.73582692683</v>
      </c>
      <c r="BD77" s="21">
        <f t="shared" si="45"/>
        <v>1094860.2412914287</v>
      </c>
      <c r="BE77" s="21">
        <f t="shared" si="46"/>
        <v>2670.3908324181184</v>
      </c>
      <c r="BF77" s="21">
        <f t="shared" si="53"/>
        <v>11059.194356479078</v>
      </c>
      <c r="BG77" s="22">
        <f t="shared" si="54"/>
        <v>26.973644771900187</v>
      </c>
    </row>
    <row r="78" spans="1:59" s="7" customFormat="1" x14ac:dyDescent="0.35">
      <c r="A78" s="7">
        <v>77</v>
      </c>
      <c r="B78" s="7" t="s">
        <v>486</v>
      </c>
      <c r="C78" s="7" t="s">
        <v>1111</v>
      </c>
      <c r="D78" s="7" t="s">
        <v>1112</v>
      </c>
      <c r="E78" s="7" t="s">
        <v>1129</v>
      </c>
      <c r="F78" s="47" t="s">
        <v>1113</v>
      </c>
      <c r="G78" s="61" t="s">
        <v>1114</v>
      </c>
      <c r="H78" s="32" t="s">
        <v>1281</v>
      </c>
      <c r="I78" s="32" t="s">
        <v>1282</v>
      </c>
      <c r="J78" s="7" t="s">
        <v>24</v>
      </c>
      <c r="K78" s="47" t="s">
        <v>820</v>
      </c>
      <c r="L78" s="7" t="s">
        <v>1111</v>
      </c>
      <c r="M78" s="47" t="s">
        <v>30</v>
      </c>
      <c r="N78" s="47">
        <v>4610047666</v>
      </c>
      <c r="O78" s="58">
        <v>4900049414</v>
      </c>
      <c r="P78" s="85">
        <v>7</v>
      </c>
      <c r="Q78" s="64">
        <f t="shared" si="47"/>
        <v>5131655.0828900002</v>
      </c>
      <c r="R78" s="76">
        <v>733093.58327000006</v>
      </c>
      <c r="S78" s="64">
        <v>3590.3</v>
      </c>
      <c r="T78" s="64">
        <v>5983.83</v>
      </c>
      <c r="U78" s="65">
        <v>2289.5</v>
      </c>
      <c r="V78" s="65">
        <v>2410</v>
      </c>
      <c r="W78" s="65">
        <v>10000</v>
      </c>
      <c r="X78" s="7">
        <v>15</v>
      </c>
      <c r="Y78" s="7">
        <v>15</v>
      </c>
      <c r="Z78" s="7">
        <v>15</v>
      </c>
      <c r="AA78" s="7">
        <v>0</v>
      </c>
      <c r="AB78" s="7">
        <v>0</v>
      </c>
      <c r="AC78" s="85">
        <v>7</v>
      </c>
      <c r="AD78" s="64">
        <f t="shared" si="33"/>
        <v>376981.5</v>
      </c>
      <c r="AE78" s="7">
        <f t="shared" si="34"/>
        <v>628302.15</v>
      </c>
      <c r="AF78" s="86">
        <f t="shared" si="35"/>
        <v>240397.5</v>
      </c>
      <c r="AG78" s="86">
        <f t="shared" si="36"/>
        <v>0</v>
      </c>
      <c r="AH78" s="87">
        <f t="shared" si="37"/>
        <v>0</v>
      </c>
      <c r="AI78" s="7">
        <f t="shared" si="38"/>
        <v>105</v>
      </c>
      <c r="AJ78" s="7">
        <f t="shared" si="39"/>
        <v>105</v>
      </c>
      <c r="AK78" s="7">
        <f t="shared" si="40"/>
        <v>105</v>
      </c>
      <c r="AL78" s="7">
        <f t="shared" si="41"/>
        <v>0</v>
      </c>
      <c r="AM78" s="7">
        <f t="shared" si="42"/>
        <v>0</v>
      </c>
      <c r="AN78" s="64">
        <f t="shared" si="43"/>
        <v>1245681.1499999999</v>
      </c>
      <c r="AO78" s="64">
        <f t="shared" si="44"/>
        <v>6377336.2328900006</v>
      </c>
      <c r="AP78" s="88">
        <f t="shared" si="48"/>
        <v>4.041652793094529E-3</v>
      </c>
      <c r="AQ78" s="64">
        <f t="shared" si="49"/>
        <v>191320.08698670001</v>
      </c>
      <c r="AR78" s="91">
        <f t="shared" ref="AR78:AR82" si="57">$BA$2</f>
        <v>100000</v>
      </c>
      <c r="AS78" s="89">
        <v>0</v>
      </c>
      <c r="AT78" s="90">
        <v>4.0000000000000001E-3</v>
      </c>
      <c r="AU78" s="64">
        <f t="shared" si="50"/>
        <v>189348.36491999999</v>
      </c>
      <c r="AV78" s="64">
        <f t="shared" si="51"/>
        <v>6666684.5978100002</v>
      </c>
      <c r="AW78" s="64">
        <f t="shared" si="52"/>
        <v>16260.206336121952</v>
      </c>
      <c r="BD78" s="21">
        <f t="shared" si="45"/>
        <v>952383.51397285715</v>
      </c>
      <c r="BE78" s="21">
        <f t="shared" si="46"/>
        <v>2322.8866194459929</v>
      </c>
      <c r="BF78" s="21">
        <f t="shared" si="53"/>
        <v>9620.035494675325</v>
      </c>
      <c r="BG78" s="22">
        <f t="shared" si="54"/>
        <v>23.46350120652518</v>
      </c>
    </row>
    <row r="79" spans="1:59" s="7" customFormat="1" x14ac:dyDescent="0.35">
      <c r="A79" s="7">
        <v>78</v>
      </c>
      <c r="B79" s="7" t="s">
        <v>486</v>
      </c>
      <c r="C79" s="7" t="s">
        <v>1111</v>
      </c>
      <c r="D79" s="7" t="s">
        <v>1112</v>
      </c>
      <c r="E79" s="7" t="s">
        <v>1129</v>
      </c>
      <c r="F79" s="47" t="s">
        <v>1113</v>
      </c>
      <c r="G79" s="61" t="s">
        <v>1114</v>
      </c>
      <c r="H79" s="32" t="s">
        <v>1283</v>
      </c>
      <c r="I79" s="32" t="s">
        <v>1058</v>
      </c>
      <c r="J79" s="7" t="s">
        <v>24</v>
      </c>
      <c r="K79" s="47" t="s">
        <v>1116</v>
      </c>
      <c r="L79" s="7" t="s">
        <v>1111</v>
      </c>
      <c r="M79" s="47" t="s">
        <v>30</v>
      </c>
      <c r="N79" s="47">
        <v>4610047666</v>
      </c>
      <c r="O79" s="58">
        <v>4900049414</v>
      </c>
      <c r="P79" s="85">
        <v>7</v>
      </c>
      <c r="Q79" s="64">
        <f t="shared" si="47"/>
        <v>3555504.96</v>
      </c>
      <c r="R79" s="76">
        <v>507929.28</v>
      </c>
      <c r="S79" s="64">
        <v>3590.3</v>
      </c>
      <c r="T79" s="64">
        <v>5983.83</v>
      </c>
      <c r="U79" s="65">
        <v>2289.5</v>
      </c>
      <c r="V79" s="65">
        <v>2410</v>
      </c>
      <c r="W79" s="65">
        <v>10000</v>
      </c>
      <c r="X79" s="7">
        <v>15</v>
      </c>
      <c r="Y79" s="7">
        <v>15</v>
      </c>
      <c r="Z79" s="7">
        <v>15</v>
      </c>
      <c r="AA79" s="7">
        <v>0</v>
      </c>
      <c r="AB79" s="7">
        <v>0</v>
      </c>
      <c r="AC79" s="85">
        <v>7</v>
      </c>
      <c r="AD79" s="64">
        <f t="shared" si="33"/>
        <v>376981.5</v>
      </c>
      <c r="AE79" s="7">
        <f t="shared" si="34"/>
        <v>628302.15</v>
      </c>
      <c r="AF79" s="86">
        <f t="shared" si="35"/>
        <v>240397.5</v>
      </c>
      <c r="AG79" s="86">
        <f t="shared" si="36"/>
        <v>0</v>
      </c>
      <c r="AH79" s="87">
        <f t="shared" si="37"/>
        <v>0</v>
      </c>
      <c r="AI79" s="7">
        <f t="shared" si="38"/>
        <v>105</v>
      </c>
      <c r="AJ79" s="7">
        <f t="shared" si="39"/>
        <v>105</v>
      </c>
      <c r="AK79" s="7">
        <f t="shared" si="40"/>
        <v>105</v>
      </c>
      <c r="AL79" s="7">
        <f t="shared" si="41"/>
        <v>0</v>
      </c>
      <c r="AM79" s="7">
        <f t="shared" si="42"/>
        <v>0</v>
      </c>
      <c r="AN79" s="64">
        <f t="shared" si="43"/>
        <v>1245681.1499999999</v>
      </c>
      <c r="AO79" s="64">
        <f t="shared" si="44"/>
        <v>4801186.1099999994</v>
      </c>
      <c r="AP79" s="88">
        <f t="shared" si="48"/>
        <v>3.042763709332378E-3</v>
      </c>
      <c r="AQ79" s="64">
        <f t="shared" si="49"/>
        <v>144035.58329999997</v>
      </c>
      <c r="AR79" s="91">
        <f t="shared" si="57"/>
        <v>100000</v>
      </c>
      <c r="AS79" s="89">
        <v>0</v>
      </c>
      <c r="AT79" s="90">
        <v>3.0000000000000001E-3</v>
      </c>
      <c r="AU79" s="64">
        <f t="shared" si="50"/>
        <v>142011.27369</v>
      </c>
      <c r="AV79" s="64">
        <f t="shared" si="51"/>
        <v>5043197.3836899996</v>
      </c>
      <c r="AW79" s="64">
        <f t="shared" si="52"/>
        <v>12300.481423634144</v>
      </c>
      <c r="BD79" s="21">
        <f t="shared" si="45"/>
        <v>720456.76909857139</v>
      </c>
      <c r="BE79" s="21">
        <f t="shared" si="46"/>
        <v>1757.211631947735</v>
      </c>
      <c r="BF79" s="21">
        <f t="shared" si="53"/>
        <v>7277.341102005772</v>
      </c>
      <c r="BG79" s="22">
        <f t="shared" si="54"/>
        <v>17.749612443916515</v>
      </c>
    </row>
    <row r="80" spans="1:59" s="7" customFormat="1" x14ac:dyDescent="0.35">
      <c r="A80" s="7">
        <v>79</v>
      </c>
      <c r="B80" s="7" t="s">
        <v>486</v>
      </c>
      <c r="C80" s="7" t="s">
        <v>1159</v>
      </c>
      <c r="D80" s="7" t="s">
        <v>1799</v>
      </c>
      <c r="E80" s="7" t="s">
        <v>1160</v>
      </c>
      <c r="F80" s="47" t="s">
        <v>1113</v>
      </c>
      <c r="G80" s="61" t="s">
        <v>1205</v>
      </c>
      <c r="H80" s="32" t="s">
        <v>1284</v>
      </c>
      <c r="I80" s="32" t="s">
        <v>648</v>
      </c>
      <c r="K80" s="47" t="s">
        <v>1239</v>
      </c>
      <c r="L80" s="7" t="s">
        <v>31</v>
      </c>
      <c r="M80" s="47" t="s">
        <v>30</v>
      </c>
      <c r="N80" s="47">
        <v>4610047666</v>
      </c>
      <c r="O80" s="58">
        <v>4900049414</v>
      </c>
      <c r="P80" s="85">
        <v>7</v>
      </c>
      <c r="Q80" s="64">
        <f t="shared" si="47"/>
        <v>3556393.9432000001</v>
      </c>
      <c r="R80" s="76">
        <v>508056.27760000003</v>
      </c>
      <c r="S80" s="64">
        <v>3590.3</v>
      </c>
      <c r="T80" s="64">
        <v>5983.83</v>
      </c>
      <c r="U80" s="65">
        <v>2289.5</v>
      </c>
      <c r="V80" s="65">
        <v>2410</v>
      </c>
      <c r="W80" s="65">
        <v>10000</v>
      </c>
      <c r="X80" s="7">
        <v>15</v>
      </c>
      <c r="Y80" s="7">
        <v>15</v>
      </c>
      <c r="Z80" s="7">
        <v>15</v>
      </c>
      <c r="AA80" s="7">
        <v>0</v>
      </c>
      <c r="AB80" s="7">
        <v>0</v>
      </c>
      <c r="AC80" s="85">
        <v>7</v>
      </c>
      <c r="AD80" s="64">
        <f t="shared" si="33"/>
        <v>376981.5</v>
      </c>
      <c r="AE80" s="7">
        <f t="shared" si="34"/>
        <v>628302.15</v>
      </c>
      <c r="AF80" s="86">
        <f t="shared" si="35"/>
        <v>240397.5</v>
      </c>
      <c r="AG80" s="86">
        <f t="shared" si="36"/>
        <v>0</v>
      </c>
      <c r="AH80" s="87">
        <f t="shared" si="37"/>
        <v>0</v>
      </c>
      <c r="AI80" s="7">
        <f t="shared" si="38"/>
        <v>105</v>
      </c>
      <c r="AJ80" s="7">
        <f t="shared" si="39"/>
        <v>105</v>
      </c>
      <c r="AK80" s="7">
        <f t="shared" si="40"/>
        <v>105</v>
      </c>
      <c r="AL80" s="7">
        <f t="shared" si="41"/>
        <v>0</v>
      </c>
      <c r="AM80" s="7">
        <f t="shared" si="42"/>
        <v>0</v>
      </c>
      <c r="AN80" s="64">
        <f t="shared" si="43"/>
        <v>1245681.1499999999</v>
      </c>
      <c r="AO80" s="64">
        <f t="shared" si="44"/>
        <v>4802075.0932</v>
      </c>
      <c r="AP80" s="88">
        <f t="shared" si="48"/>
        <v>3.0433271046595312E-3</v>
      </c>
      <c r="AQ80" s="64">
        <f t="shared" si="49"/>
        <v>144062.25279599999</v>
      </c>
      <c r="AR80" s="91">
        <f t="shared" si="57"/>
        <v>100000</v>
      </c>
      <c r="AS80" s="89">
        <v>0</v>
      </c>
      <c r="AT80" s="90">
        <v>3.0000000000000001E-3</v>
      </c>
      <c r="AU80" s="64">
        <f t="shared" si="50"/>
        <v>142011.27369</v>
      </c>
      <c r="AV80" s="64">
        <f t="shared" si="51"/>
        <v>5044086.3668900002</v>
      </c>
      <c r="AW80" s="64">
        <f t="shared" si="52"/>
        <v>12302.649675341463</v>
      </c>
      <c r="BD80" s="21">
        <f t="shared" si="45"/>
        <v>720583.7666985715</v>
      </c>
      <c r="BE80" s="21">
        <f t="shared" si="46"/>
        <v>1757.5213821916375</v>
      </c>
      <c r="BF80" s="21">
        <f t="shared" si="53"/>
        <v>7278.6239060461767</v>
      </c>
      <c r="BG80" s="22">
        <f t="shared" si="54"/>
        <v>17.752741234258963</v>
      </c>
    </row>
    <row r="81" spans="1:59" s="7" customFormat="1" ht="13" x14ac:dyDescent="0.3">
      <c r="A81" s="7">
        <v>80</v>
      </c>
      <c r="B81" s="7" t="s">
        <v>486</v>
      </c>
      <c r="C81" s="7" t="s">
        <v>1150</v>
      </c>
      <c r="D81" s="7" t="s">
        <v>1799</v>
      </c>
      <c r="E81" s="7" t="s">
        <v>1801</v>
      </c>
      <c r="F81" s="47" t="s">
        <v>1113</v>
      </c>
      <c r="G81" s="61">
        <v>112914</v>
      </c>
      <c r="H81" s="7" t="s">
        <v>1285</v>
      </c>
      <c r="I81" s="7" t="s">
        <v>1286</v>
      </c>
      <c r="K81" s="47" t="s">
        <v>33</v>
      </c>
      <c r="L81" s="7" t="s">
        <v>1287</v>
      </c>
      <c r="M81" s="47" t="s">
        <v>30</v>
      </c>
      <c r="N81" s="47">
        <v>4610047666</v>
      </c>
      <c r="O81" s="58">
        <v>4900049414</v>
      </c>
      <c r="P81" s="85">
        <v>7</v>
      </c>
      <c r="Q81" s="64">
        <f t="shared" si="47"/>
        <v>5919302.4455599999</v>
      </c>
      <c r="R81" s="76">
        <v>845614.63508000004</v>
      </c>
      <c r="S81" s="64">
        <v>3590.3</v>
      </c>
      <c r="T81" s="64">
        <v>5983.83</v>
      </c>
      <c r="U81" s="65">
        <v>2289.5</v>
      </c>
      <c r="V81" s="65">
        <v>2410</v>
      </c>
      <c r="W81" s="65">
        <v>10000</v>
      </c>
      <c r="X81" s="7">
        <v>15</v>
      </c>
      <c r="Y81" s="7">
        <v>15</v>
      </c>
      <c r="Z81" s="7">
        <v>15</v>
      </c>
      <c r="AA81" s="7">
        <v>0</v>
      </c>
      <c r="AB81" s="7">
        <v>0</v>
      </c>
      <c r="AC81" s="85">
        <v>7</v>
      </c>
      <c r="AD81" s="64">
        <f t="shared" si="33"/>
        <v>376981.5</v>
      </c>
      <c r="AE81" s="7">
        <f t="shared" si="34"/>
        <v>628302.15</v>
      </c>
      <c r="AF81" s="86">
        <f t="shared" si="35"/>
        <v>240397.5</v>
      </c>
      <c r="AG81" s="86">
        <f t="shared" si="36"/>
        <v>0</v>
      </c>
      <c r="AH81" s="87">
        <f t="shared" si="37"/>
        <v>0</v>
      </c>
      <c r="AI81" s="7">
        <f t="shared" si="38"/>
        <v>105</v>
      </c>
      <c r="AJ81" s="7">
        <f t="shared" si="39"/>
        <v>105</v>
      </c>
      <c r="AK81" s="7">
        <f t="shared" si="40"/>
        <v>105</v>
      </c>
      <c r="AL81" s="7">
        <f t="shared" si="41"/>
        <v>0</v>
      </c>
      <c r="AM81" s="7">
        <f t="shared" si="42"/>
        <v>0</v>
      </c>
      <c r="AN81" s="64">
        <f t="shared" si="43"/>
        <v>1245681.1499999999</v>
      </c>
      <c r="AO81" s="64">
        <f t="shared" si="44"/>
        <v>7164983.5955599993</v>
      </c>
      <c r="AP81" s="88">
        <f t="shared" si="48"/>
        <v>4.5408262798068847E-3</v>
      </c>
      <c r="AQ81" s="64">
        <f t="shared" si="49"/>
        <v>214949.50786679998</v>
      </c>
      <c r="AR81" s="91">
        <f t="shared" si="57"/>
        <v>100000</v>
      </c>
      <c r="AS81" s="89">
        <v>0</v>
      </c>
      <c r="AT81" s="90">
        <v>5.0000000000000001E-3</v>
      </c>
      <c r="AU81" s="64">
        <f t="shared" si="50"/>
        <v>236685.45614999998</v>
      </c>
      <c r="AV81" s="64">
        <f t="shared" si="51"/>
        <v>7501669.0517099993</v>
      </c>
      <c r="AW81" s="64">
        <f t="shared" si="52"/>
        <v>18296.753784658536</v>
      </c>
      <c r="BD81" s="21">
        <f t="shared" si="45"/>
        <v>1071667.0073871429</v>
      </c>
      <c r="BE81" s="21">
        <f t="shared" si="46"/>
        <v>2613.8219692369339</v>
      </c>
      <c r="BF81" s="21">
        <f t="shared" si="53"/>
        <v>10824.919266536795</v>
      </c>
      <c r="BG81" s="22">
        <f t="shared" si="54"/>
        <v>26.402242113504386</v>
      </c>
    </row>
    <row r="82" spans="1:59" s="7" customFormat="1" x14ac:dyDescent="0.35">
      <c r="A82" s="7">
        <v>81</v>
      </c>
      <c r="B82" s="7" t="s">
        <v>486</v>
      </c>
      <c r="C82" s="7" t="s">
        <v>1263</v>
      </c>
      <c r="D82" s="7" t="s">
        <v>1799</v>
      </c>
      <c r="E82" s="7" t="s">
        <v>1264</v>
      </c>
      <c r="F82" s="47" t="s">
        <v>1113</v>
      </c>
      <c r="G82" s="61">
        <v>113307</v>
      </c>
      <c r="H82" s="32" t="s">
        <v>1288</v>
      </c>
      <c r="I82" s="32" t="s">
        <v>52</v>
      </c>
      <c r="J82" s="7" t="s">
        <v>24</v>
      </c>
      <c r="K82" s="47" t="s">
        <v>817</v>
      </c>
      <c r="M82" s="47" t="s">
        <v>30</v>
      </c>
      <c r="N82" s="47">
        <v>4610047666</v>
      </c>
      <c r="O82" s="58">
        <v>4900049414</v>
      </c>
      <c r="P82" s="85">
        <v>7</v>
      </c>
      <c r="Q82" s="64">
        <f t="shared" si="47"/>
        <v>5131270.0828900002</v>
      </c>
      <c r="R82" s="76">
        <v>733038.58327000006</v>
      </c>
      <c r="S82" s="64">
        <v>3590.3</v>
      </c>
      <c r="T82" s="64">
        <v>5983.83</v>
      </c>
      <c r="U82" s="65">
        <v>2289.5</v>
      </c>
      <c r="V82" s="65">
        <v>2410</v>
      </c>
      <c r="W82" s="65">
        <v>10000</v>
      </c>
      <c r="X82" s="7">
        <v>15</v>
      </c>
      <c r="Y82" s="7">
        <v>15</v>
      </c>
      <c r="Z82" s="7">
        <v>15</v>
      </c>
      <c r="AA82" s="7">
        <v>0</v>
      </c>
      <c r="AB82" s="7">
        <v>0</v>
      </c>
      <c r="AC82" s="85">
        <v>7</v>
      </c>
      <c r="AD82" s="64">
        <f t="shared" si="33"/>
        <v>376981.5</v>
      </c>
      <c r="AE82" s="7">
        <f t="shared" si="34"/>
        <v>628302.15</v>
      </c>
      <c r="AF82" s="86">
        <f t="shared" si="35"/>
        <v>240397.5</v>
      </c>
      <c r="AG82" s="86">
        <f t="shared" si="36"/>
        <v>0</v>
      </c>
      <c r="AH82" s="87">
        <f t="shared" si="37"/>
        <v>0</v>
      </c>
      <c r="AI82" s="7">
        <f t="shared" si="38"/>
        <v>105</v>
      </c>
      <c r="AJ82" s="7">
        <f t="shared" si="39"/>
        <v>105</v>
      </c>
      <c r="AK82" s="7">
        <f t="shared" si="40"/>
        <v>105</v>
      </c>
      <c r="AL82" s="7">
        <f t="shared" si="41"/>
        <v>0</v>
      </c>
      <c r="AM82" s="7">
        <f t="shared" si="42"/>
        <v>0</v>
      </c>
      <c r="AN82" s="64">
        <f t="shared" si="43"/>
        <v>1245681.1499999999</v>
      </c>
      <c r="AO82" s="64">
        <f t="shared" si="44"/>
        <v>6376951.2328900006</v>
      </c>
      <c r="AP82" s="88">
        <f t="shared" si="48"/>
        <v>4.041408798381294E-3</v>
      </c>
      <c r="AQ82" s="64">
        <f t="shared" si="49"/>
        <v>191308.5369867</v>
      </c>
      <c r="AR82" s="91">
        <f t="shared" si="57"/>
        <v>100000</v>
      </c>
      <c r="AS82" s="89">
        <v>0</v>
      </c>
      <c r="AT82" s="90">
        <v>4.0000000000000001E-3</v>
      </c>
      <c r="AU82" s="64">
        <f t="shared" si="50"/>
        <v>189348.36491999999</v>
      </c>
      <c r="AV82" s="64">
        <f t="shared" si="51"/>
        <v>6666299.5978100002</v>
      </c>
      <c r="AW82" s="64">
        <f t="shared" si="52"/>
        <v>16259.267311731708</v>
      </c>
      <c r="BD82" s="21">
        <f t="shared" si="45"/>
        <v>952328.51397285715</v>
      </c>
      <c r="BE82" s="21">
        <f t="shared" si="46"/>
        <v>2322.7524731045296</v>
      </c>
      <c r="BF82" s="21">
        <f t="shared" si="53"/>
        <v>9619.4799391197703</v>
      </c>
      <c r="BG82" s="22">
        <f t="shared" si="54"/>
        <v>23.462146192975048</v>
      </c>
    </row>
    <row r="83" spans="1:59" s="7" customFormat="1" x14ac:dyDescent="0.35">
      <c r="A83" s="7">
        <v>82</v>
      </c>
      <c r="B83" s="7" t="s">
        <v>486</v>
      </c>
      <c r="C83" s="7" t="s">
        <v>1111</v>
      </c>
      <c r="D83" s="7" t="s">
        <v>1112</v>
      </c>
      <c r="E83" s="7" t="s">
        <v>1129</v>
      </c>
      <c r="F83" s="47" t="s">
        <v>1113</v>
      </c>
      <c r="G83" s="61" t="s">
        <v>1114</v>
      </c>
      <c r="H83" s="32" t="s">
        <v>1289</v>
      </c>
      <c r="I83" s="32" t="s">
        <v>1290</v>
      </c>
      <c r="J83" s="7" t="s">
        <v>24</v>
      </c>
      <c r="K83" s="47" t="s">
        <v>1077</v>
      </c>
      <c r="L83" s="7" t="s">
        <v>1119</v>
      </c>
      <c r="M83" s="47" t="s">
        <v>30</v>
      </c>
      <c r="N83" s="47">
        <v>4610047666</v>
      </c>
      <c r="O83" s="58">
        <v>4900049414</v>
      </c>
      <c r="P83" s="85">
        <v>7</v>
      </c>
      <c r="Q83" s="64">
        <f t="shared" si="47"/>
        <v>5131571.0828900002</v>
      </c>
      <c r="R83" s="76">
        <v>733081.58327000006</v>
      </c>
      <c r="S83" s="64">
        <v>3590.3</v>
      </c>
      <c r="T83" s="64">
        <v>5983.83</v>
      </c>
      <c r="U83" s="65">
        <v>2289.5</v>
      </c>
      <c r="V83" s="65">
        <v>2410</v>
      </c>
      <c r="W83" s="65">
        <v>10000</v>
      </c>
      <c r="X83" s="7">
        <v>15</v>
      </c>
      <c r="Y83" s="7">
        <v>15</v>
      </c>
      <c r="Z83" s="7">
        <v>15</v>
      </c>
      <c r="AA83" s="7">
        <v>0</v>
      </c>
      <c r="AB83" s="47">
        <v>15</v>
      </c>
      <c r="AC83" s="85">
        <v>7</v>
      </c>
      <c r="AD83" s="64">
        <f t="shared" si="33"/>
        <v>376981.5</v>
      </c>
      <c r="AE83" s="7">
        <f t="shared" si="34"/>
        <v>628302.15</v>
      </c>
      <c r="AF83" s="86">
        <f t="shared" si="35"/>
        <v>240397.5</v>
      </c>
      <c r="AG83" s="86">
        <f t="shared" si="36"/>
        <v>0</v>
      </c>
      <c r="AH83" s="87">
        <f t="shared" si="37"/>
        <v>1050000</v>
      </c>
      <c r="AI83" s="7">
        <f t="shared" si="38"/>
        <v>105</v>
      </c>
      <c r="AJ83" s="7">
        <f t="shared" si="39"/>
        <v>105</v>
      </c>
      <c r="AK83" s="7">
        <f t="shared" si="40"/>
        <v>105</v>
      </c>
      <c r="AL83" s="7">
        <f t="shared" si="41"/>
        <v>0</v>
      </c>
      <c r="AM83" s="7">
        <f t="shared" si="42"/>
        <v>105</v>
      </c>
      <c r="AN83" s="64">
        <f t="shared" si="43"/>
        <v>2295681.15</v>
      </c>
      <c r="AO83" s="64">
        <f t="shared" si="44"/>
        <v>7427252.2328900006</v>
      </c>
      <c r="AP83" s="88">
        <f t="shared" si="48"/>
        <v>4.7070396848864432E-3</v>
      </c>
      <c r="AQ83" s="64">
        <f t="shared" si="49"/>
        <v>222817.5669867</v>
      </c>
      <c r="AR83" s="89">
        <v>0</v>
      </c>
      <c r="AS83" s="91"/>
      <c r="AT83" s="90">
        <v>5.0000000000000001E-3</v>
      </c>
      <c r="AU83" s="64">
        <f t="shared" si="50"/>
        <v>236685.45614999998</v>
      </c>
      <c r="AV83" s="64">
        <f t="shared" si="51"/>
        <v>7663937.6890400006</v>
      </c>
      <c r="AW83" s="64">
        <f t="shared" si="52"/>
        <v>18692.530948878051</v>
      </c>
      <c r="BD83" s="21">
        <f t="shared" si="45"/>
        <v>1094848.2412914287</v>
      </c>
      <c r="BE83" s="21">
        <f t="shared" si="46"/>
        <v>2670.361564125436</v>
      </c>
      <c r="BF83" s="21">
        <f t="shared" si="53"/>
        <v>11059.073144357866</v>
      </c>
      <c r="BG83" s="22">
        <f t="shared" si="54"/>
        <v>26.973349132580161</v>
      </c>
    </row>
    <row r="84" spans="1:59" s="7" customFormat="1" x14ac:dyDescent="0.35">
      <c r="A84" s="7">
        <v>83</v>
      </c>
      <c r="B84" s="7" t="s">
        <v>486</v>
      </c>
      <c r="C84" s="7" t="s">
        <v>1128</v>
      </c>
      <c r="D84" s="7" t="s">
        <v>1112</v>
      </c>
      <c r="E84" s="7" t="s">
        <v>1129</v>
      </c>
      <c r="F84" s="47" t="s">
        <v>1113</v>
      </c>
      <c r="G84" s="61" t="s">
        <v>1114</v>
      </c>
      <c r="H84" s="32" t="s">
        <v>1291</v>
      </c>
      <c r="I84" s="32" t="s">
        <v>1292</v>
      </c>
      <c r="J84" s="7" t="s">
        <v>24</v>
      </c>
      <c r="K84" s="47" t="s">
        <v>820</v>
      </c>
      <c r="L84" s="7" t="s">
        <v>1119</v>
      </c>
      <c r="M84" s="47" t="s">
        <v>30</v>
      </c>
      <c r="N84" s="47">
        <v>4610047666</v>
      </c>
      <c r="O84" s="58">
        <v>4900049414</v>
      </c>
      <c r="P84" s="85">
        <v>7</v>
      </c>
      <c r="Q84" s="64">
        <f t="shared" si="47"/>
        <v>5131655.0828900002</v>
      </c>
      <c r="R84" s="76">
        <v>733093.58327000006</v>
      </c>
      <c r="S84" s="64">
        <v>3590.3</v>
      </c>
      <c r="T84" s="64">
        <v>5983.83</v>
      </c>
      <c r="U84" s="65">
        <v>2289.5</v>
      </c>
      <c r="V84" s="65">
        <v>2410</v>
      </c>
      <c r="W84" s="65">
        <v>10000</v>
      </c>
      <c r="X84" s="7">
        <v>15</v>
      </c>
      <c r="Y84" s="7">
        <v>15</v>
      </c>
      <c r="Z84" s="7">
        <v>15</v>
      </c>
      <c r="AA84" s="7">
        <v>0</v>
      </c>
      <c r="AB84" s="7">
        <v>0</v>
      </c>
      <c r="AC84" s="85">
        <v>7</v>
      </c>
      <c r="AD84" s="64">
        <f t="shared" si="33"/>
        <v>376981.5</v>
      </c>
      <c r="AE84" s="7">
        <f t="shared" si="34"/>
        <v>628302.15</v>
      </c>
      <c r="AF84" s="86">
        <f t="shared" si="35"/>
        <v>240397.5</v>
      </c>
      <c r="AG84" s="86">
        <f t="shared" si="36"/>
        <v>0</v>
      </c>
      <c r="AH84" s="87">
        <f t="shared" si="37"/>
        <v>0</v>
      </c>
      <c r="AI84" s="7">
        <f t="shared" si="38"/>
        <v>105</v>
      </c>
      <c r="AJ84" s="7">
        <f t="shared" si="39"/>
        <v>105</v>
      </c>
      <c r="AK84" s="7">
        <f t="shared" si="40"/>
        <v>105</v>
      </c>
      <c r="AL84" s="7">
        <f t="shared" si="41"/>
        <v>0</v>
      </c>
      <c r="AM84" s="7">
        <f t="shared" si="42"/>
        <v>0</v>
      </c>
      <c r="AN84" s="64">
        <f t="shared" si="43"/>
        <v>1245681.1499999999</v>
      </c>
      <c r="AO84" s="64">
        <f t="shared" si="44"/>
        <v>6377336.2328900006</v>
      </c>
      <c r="AP84" s="88">
        <f t="shared" si="48"/>
        <v>4.041652793094529E-3</v>
      </c>
      <c r="AQ84" s="64">
        <f t="shared" si="49"/>
        <v>191320.08698670001</v>
      </c>
      <c r="AR84" s="91">
        <f t="shared" ref="AR84:AR85" si="58">$BA$2</f>
        <v>100000</v>
      </c>
      <c r="AS84" s="89">
        <v>0</v>
      </c>
      <c r="AT84" s="90">
        <v>4.0000000000000001E-3</v>
      </c>
      <c r="AU84" s="64">
        <f t="shared" si="50"/>
        <v>189348.36491999999</v>
      </c>
      <c r="AV84" s="64">
        <f t="shared" si="51"/>
        <v>6666684.5978100002</v>
      </c>
      <c r="AW84" s="64">
        <f t="shared" si="52"/>
        <v>16260.206336121952</v>
      </c>
      <c r="BD84" s="21">
        <f t="shared" si="45"/>
        <v>952383.51397285715</v>
      </c>
      <c r="BE84" s="21">
        <f t="shared" si="46"/>
        <v>2322.8866194459929</v>
      </c>
      <c r="BF84" s="21">
        <f t="shared" si="53"/>
        <v>9620.035494675325</v>
      </c>
      <c r="BG84" s="22">
        <f t="shared" si="54"/>
        <v>23.46350120652518</v>
      </c>
    </row>
    <row r="85" spans="1:59" s="7" customFormat="1" x14ac:dyDescent="0.35">
      <c r="A85" s="7">
        <v>84</v>
      </c>
      <c r="B85" s="7" t="s">
        <v>486</v>
      </c>
      <c r="C85" s="7" t="s">
        <v>1120</v>
      </c>
      <c r="D85" s="7" t="s">
        <v>1799</v>
      </c>
      <c r="E85" s="7" t="s">
        <v>1121</v>
      </c>
      <c r="F85" s="47" t="s">
        <v>1113</v>
      </c>
      <c r="G85" s="61">
        <v>113003</v>
      </c>
      <c r="H85" s="32" t="s">
        <v>1293</v>
      </c>
      <c r="I85" s="32" t="s">
        <v>1294</v>
      </c>
      <c r="J85" s="7" t="s">
        <v>23</v>
      </c>
      <c r="K85" s="47" t="s">
        <v>1167</v>
      </c>
      <c r="L85" s="7" t="s">
        <v>1168</v>
      </c>
      <c r="M85" s="47" t="s">
        <v>30</v>
      </c>
      <c r="N85" s="47">
        <v>4610047666</v>
      </c>
      <c r="O85" s="58">
        <v>4900049414</v>
      </c>
      <c r="P85" s="85">
        <v>7</v>
      </c>
      <c r="Q85" s="64">
        <f t="shared" si="47"/>
        <v>5131396.0828900002</v>
      </c>
      <c r="R85" s="76">
        <v>733056.58327000006</v>
      </c>
      <c r="S85" s="64">
        <v>3590.3</v>
      </c>
      <c r="T85" s="64">
        <v>5983.83</v>
      </c>
      <c r="U85" s="65">
        <v>2289.5</v>
      </c>
      <c r="V85" s="65">
        <v>2410</v>
      </c>
      <c r="W85" s="65">
        <v>10000</v>
      </c>
      <c r="X85" s="7">
        <v>15</v>
      </c>
      <c r="Y85" s="7">
        <v>15</v>
      </c>
      <c r="Z85" s="7">
        <v>15</v>
      </c>
      <c r="AA85" s="7">
        <v>0</v>
      </c>
      <c r="AB85" s="7">
        <v>0</v>
      </c>
      <c r="AC85" s="85">
        <v>7</v>
      </c>
      <c r="AD85" s="64">
        <f t="shared" si="33"/>
        <v>376981.5</v>
      </c>
      <c r="AE85" s="7">
        <f t="shared" si="34"/>
        <v>628302.15</v>
      </c>
      <c r="AF85" s="86">
        <f t="shared" si="35"/>
        <v>240397.5</v>
      </c>
      <c r="AG85" s="86">
        <f t="shared" si="36"/>
        <v>0</v>
      </c>
      <c r="AH85" s="87">
        <f t="shared" si="37"/>
        <v>0</v>
      </c>
      <c r="AI85" s="7">
        <f t="shared" si="38"/>
        <v>105</v>
      </c>
      <c r="AJ85" s="7">
        <f t="shared" si="39"/>
        <v>105</v>
      </c>
      <c r="AK85" s="7">
        <f t="shared" si="40"/>
        <v>105</v>
      </c>
      <c r="AL85" s="7">
        <f t="shared" si="41"/>
        <v>0</v>
      </c>
      <c r="AM85" s="7">
        <f t="shared" si="42"/>
        <v>0</v>
      </c>
      <c r="AN85" s="64">
        <f t="shared" si="43"/>
        <v>1245681.1499999999</v>
      </c>
      <c r="AO85" s="64">
        <f t="shared" si="44"/>
        <v>6377077.2328900006</v>
      </c>
      <c r="AP85" s="88">
        <f t="shared" si="48"/>
        <v>4.0414886511965344E-3</v>
      </c>
      <c r="AQ85" s="64">
        <f t="shared" si="49"/>
        <v>191312.3169867</v>
      </c>
      <c r="AR85" s="91">
        <f t="shared" si="58"/>
        <v>100000</v>
      </c>
      <c r="AS85" s="89">
        <v>0</v>
      </c>
      <c r="AT85" s="90">
        <v>4.0000000000000001E-3</v>
      </c>
      <c r="AU85" s="64">
        <f t="shared" si="50"/>
        <v>189348.36491999999</v>
      </c>
      <c r="AV85" s="64">
        <f t="shared" si="51"/>
        <v>6666425.5978100002</v>
      </c>
      <c r="AW85" s="64">
        <f t="shared" si="52"/>
        <v>16259.574628804878</v>
      </c>
      <c r="BD85" s="21">
        <f t="shared" si="45"/>
        <v>952346.51397285715</v>
      </c>
      <c r="BE85" s="21">
        <f t="shared" si="46"/>
        <v>2322.7963755435539</v>
      </c>
      <c r="BF85" s="21">
        <f t="shared" si="53"/>
        <v>9619.6617573015883</v>
      </c>
      <c r="BG85" s="22">
        <f t="shared" si="54"/>
        <v>23.462589651955088</v>
      </c>
    </row>
    <row r="86" spans="1:59" s="7" customFormat="1" x14ac:dyDescent="0.35">
      <c r="A86" s="7">
        <v>85</v>
      </c>
      <c r="B86" s="7" t="s">
        <v>486</v>
      </c>
      <c r="C86" s="7" t="s">
        <v>1111</v>
      </c>
      <c r="D86" s="7" t="s">
        <v>1112</v>
      </c>
      <c r="E86" s="7" t="s">
        <v>1129</v>
      </c>
      <c r="F86" s="47" t="s">
        <v>1113</v>
      </c>
      <c r="G86" s="61" t="s">
        <v>1114</v>
      </c>
      <c r="H86" s="32" t="s">
        <v>1295</v>
      </c>
      <c r="I86" s="32" t="s">
        <v>47</v>
      </c>
      <c r="J86" s="7" t="s">
        <v>24</v>
      </c>
      <c r="K86" s="47" t="s">
        <v>817</v>
      </c>
      <c r="L86" s="7" t="s">
        <v>1119</v>
      </c>
      <c r="M86" s="47" t="s">
        <v>30</v>
      </c>
      <c r="N86" s="47">
        <v>4610047666</v>
      </c>
      <c r="O86" s="58">
        <v>4900049414</v>
      </c>
      <c r="P86" s="85">
        <v>7</v>
      </c>
      <c r="Q86" s="64">
        <f t="shared" si="47"/>
        <v>5131270.0828900002</v>
      </c>
      <c r="R86" s="76">
        <v>733038.58327000006</v>
      </c>
      <c r="S86" s="64">
        <v>3590.3</v>
      </c>
      <c r="T86" s="64">
        <v>5983.83</v>
      </c>
      <c r="U86" s="65">
        <v>2289.5</v>
      </c>
      <c r="V86" s="65">
        <v>2410</v>
      </c>
      <c r="W86" s="65">
        <v>10000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85">
        <v>7</v>
      </c>
      <c r="AD86" s="64">
        <f t="shared" si="33"/>
        <v>0</v>
      </c>
      <c r="AE86" s="7">
        <f t="shared" si="34"/>
        <v>0</v>
      </c>
      <c r="AF86" s="86">
        <f t="shared" si="35"/>
        <v>0</v>
      </c>
      <c r="AG86" s="86">
        <f t="shared" si="36"/>
        <v>0</v>
      </c>
      <c r="AH86" s="87">
        <f t="shared" si="37"/>
        <v>0</v>
      </c>
      <c r="AI86" s="7">
        <f t="shared" si="38"/>
        <v>0</v>
      </c>
      <c r="AJ86" s="7">
        <f t="shared" si="39"/>
        <v>0</v>
      </c>
      <c r="AK86" s="7">
        <f t="shared" si="40"/>
        <v>0</v>
      </c>
      <c r="AL86" s="7">
        <f t="shared" si="41"/>
        <v>0</v>
      </c>
      <c r="AM86" s="7">
        <f t="shared" si="42"/>
        <v>0</v>
      </c>
      <c r="AN86" s="64">
        <f t="shared" si="43"/>
        <v>0</v>
      </c>
      <c r="AO86" s="64">
        <f t="shared" si="44"/>
        <v>5131270.0828900002</v>
      </c>
      <c r="AP86" s="88">
        <f t="shared" si="48"/>
        <v>3.251955252990732E-3</v>
      </c>
      <c r="AQ86" s="64">
        <f t="shared" si="49"/>
        <v>153938.10248669999</v>
      </c>
      <c r="AR86" s="89">
        <v>0</v>
      </c>
      <c r="AS86" s="89">
        <v>0</v>
      </c>
      <c r="AT86" s="90">
        <v>3.0000000000000001E-3</v>
      </c>
      <c r="AU86" s="64">
        <f t="shared" si="50"/>
        <v>142011.27369</v>
      </c>
      <c r="AV86" s="64">
        <f t="shared" si="51"/>
        <v>5273281.3565800004</v>
      </c>
      <c r="AW86" s="64">
        <f t="shared" si="52"/>
        <v>12861.661845317074</v>
      </c>
      <c r="BD86" s="21">
        <f t="shared" si="45"/>
        <v>753325.90808285715</v>
      </c>
      <c r="BE86" s="21">
        <f t="shared" si="46"/>
        <v>1837.380263616725</v>
      </c>
      <c r="BF86" s="21">
        <f t="shared" si="53"/>
        <v>7609.352606897547</v>
      </c>
      <c r="BG86" s="22">
        <f t="shared" si="54"/>
        <v>18.559396602189143</v>
      </c>
    </row>
    <row r="87" spans="1:59" s="7" customFormat="1" x14ac:dyDescent="0.35">
      <c r="A87" s="7">
        <v>86</v>
      </c>
      <c r="B87" s="7" t="s">
        <v>486</v>
      </c>
      <c r="C87" s="7" t="s">
        <v>1120</v>
      </c>
      <c r="D87" s="7" t="s">
        <v>1799</v>
      </c>
      <c r="E87" s="7" t="s">
        <v>1121</v>
      </c>
      <c r="F87" s="47" t="s">
        <v>1113</v>
      </c>
      <c r="G87" s="61">
        <v>113003</v>
      </c>
      <c r="H87" s="32" t="s">
        <v>57</v>
      </c>
      <c r="I87" s="32" t="s">
        <v>1296</v>
      </c>
      <c r="J87" s="7" t="s">
        <v>24</v>
      </c>
      <c r="K87" s="47" t="s">
        <v>1167</v>
      </c>
      <c r="L87" s="7" t="s">
        <v>1168</v>
      </c>
      <c r="M87" s="47" t="s">
        <v>30</v>
      </c>
      <c r="N87" s="47">
        <v>4610047666</v>
      </c>
      <c r="O87" s="58">
        <v>4900049414</v>
      </c>
      <c r="P87" s="85">
        <v>7</v>
      </c>
      <c r="Q87" s="64">
        <f t="shared" si="47"/>
        <v>5131396.0828900002</v>
      </c>
      <c r="R87" s="76">
        <v>733056.58327000006</v>
      </c>
      <c r="S87" s="64">
        <v>3590.3</v>
      </c>
      <c r="T87" s="64">
        <v>5983.83</v>
      </c>
      <c r="U87" s="65">
        <v>2289.5</v>
      </c>
      <c r="V87" s="65">
        <v>2410</v>
      </c>
      <c r="W87" s="65">
        <v>10000</v>
      </c>
      <c r="X87" s="7">
        <v>15</v>
      </c>
      <c r="Y87" s="7">
        <v>15</v>
      </c>
      <c r="Z87" s="7">
        <v>15</v>
      </c>
      <c r="AA87" s="7">
        <v>0</v>
      </c>
      <c r="AB87" s="7">
        <v>0</v>
      </c>
      <c r="AC87" s="85">
        <v>7</v>
      </c>
      <c r="AD87" s="64">
        <f t="shared" si="33"/>
        <v>376981.5</v>
      </c>
      <c r="AE87" s="7">
        <f t="shared" si="34"/>
        <v>628302.15</v>
      </c>
      <c r="AF87" s="86">
        <f t="shared" si="35"/>
        <v>240397.5</v>
      </c>
      <c r="AG87" s="86">
        <f t="shared" si="36"/>
        <v>0</v>
      </c>
      <c r="AH87" s="87">
        <f t="shared" si="37"/>
        <v>0</v>
      </c>
      <c r="AI87" s="7">
        <f t="shared" si="38"/>
        <v>105</v>
      </c>
      <c r="AJ87" s="7">
        <f t="shared" si="39"/>
        <v>105</v>
      </c>
      <c r="AK87" s="7">
        <f t="shared" si="40"/>
        <v>105</v>
      </c>
      <c r="AL87" s="7">
        <f t="shared" si="41"/>
        <v>0</v>
      </c>
      <c r="AM87" s="7">
        <f t="shared" si="42"/>
        <v>0</v>
      </c>
      <c r="AN87" s="64">
        <f t="shared" si="43"/>
        <v>1245681.1499999999</v>
      </c>
      <c r="AO87" s="64">
        <f t="shared" si="44"/>
        <v>6377077.2328900006</v>
      </c>
      <c r="AP87" s="88">
        <f t="shared" si="48"/>
        <v>4.0414886511965344E-3</v>
      </c>
      <c r="AQ87" s="64">
        <f t="shared" si="49"/>
        <v>191312.3169867</v>
      </c>
      <c r="AR87" s="91">
        <f>$BA$2</f>
        <v>100000</v>
      </c>
      <c r="AS87" s="89">
        <v>0</v>
      </c>
      <c r="AT87" s="90">
        <v>4.0000000000000001E-3</v>
      </c>
      <c r="AU87" s="64">
        <f t="shared" si="50"/>
        <v>189348.36491999999</v>
      </c>
      <c r="AV87" s="64">
        <f t="shared" si="51"/>
        <v>6666425.5978100002</v>
      </c>
      <c r="AW87" s="64">
        <f t="shared" si="52"/>
        <v>16259.574628804878</v>
      </c>
      <c r="BD87" s="21">
        <f t="shared" si="45"/>
        <v>952346.51397285715</v>
      </c>
      <c r="BE87" s="21">
        <f t="shared" si="46"/>
        <v>2322.7963755435539</v>
      </c>
      <c r="BF87" s="21">
        <f t="shared" si="53"/>
        <v>9619.6617573015883</v>
      </c>
      <c r="BG87" s="22">
        <f t="shared" si="54"/>
        <v>23.462589651955088</v>
      </c>
    </row>
    <row r="88" spans="1:59" s="7" customFormat="1" x14ac:dyDescent="0.35">
      <c r="A88" s="7">
        <v>87</v>
      </c>
      <c r="B88" s="7" t="s">
        <v>486</v>
      </c>
      <c r="C88" s="7" t="s">
        <v>1120</v>
      </c>
      <c r="D88" s="7" t="s">
        <v>1799</v>
      </c>
      <c r="E88" s="7" t="s">
        <v>1297</v>
      </c>
      <c r="F88" s="47" t="s">
        <v>1113</v>
      </c>
      <c r="G88" s="61">
        <v>113003</v>
      </c>
      <c r="H88" s="32" t="s">
        <v>58</v>
      </c>
      <c r="I88" s="32" t="s">
        <v>1298</v>
      </c>
      <c r="K88" s="47" t="s">
        <v>820</v>
      </c>
      <c r="L88" s="7" t="s">
        <v>1299</v>
      </c>
      <c r="M88" s="47" t="s">
        <v>30</v>
      </c>
      <c r="N88" s="47">
        <v>4610047666</v>
      </c>
      <c r="O88" s="58">
        <v>4900049414</v>
      </c>
      <c r="P88" s="85">
        <v>7</v>
      </c>
      <c r="Q88" s="64">
        <f t="shared" si="47"/>
        <v>5131655.0828899993</v>
      </c>
      <c r="R88" s="76">
        <v>733093.58326999994</v>
      </c>
      <c r="S88" s="64">
        <v>3590.3</v>
      </c>
      <c r="T88" s="64">
        <v>5983.83</v>
      </c>
      <c r="U88" s="65">
        <v>2289.5</v>
      </c>
      <c r="V88" s="65">
        <v>2410</v>
      </c>
      <c r="W88" s="65">
        <v>10000</v>
      </c>
      <c r="X88" s="7">
        <v>15</v>
      </c>
      <c r="Y88" s="7">
        <v>15</v>
      </c>
      <c r="Z88" s="7">
        <v>15</v>
      </c>
      <c r="AA88" s="7">
        <v>0</v>
      </c>
      <c r="AB88" s="7">
        <v>0</v>
      </c>
      <c r="AC88" s="85">
        <v>7</v>
      </c>
      <c r="AD88" s="64">
        <f t="shared" si="33"/>
        <v>376981.5</v>
      </c>
      <c r="AE88" s="7">
        <f t="shared" si="34"/>
        <v>628302.15</v>
      </c>
      <c r="AF88" s="86">
        <f t="shared" si="35"/>
        <v>240397.5</v>
      </c>
      <c r="AG88" s="86">
        <f t="shared" si="36"/>
        <v>0</v>
      </c>
      <c r="AH88" s="87">
        <f t="shared" si="37"/>
        <v>0</v>
      </c>
      <c r="AI88" s="7">
        <f t="shared" si="38"/>
        <v>105</v>
      </c>
      <c r="AJ88" s="7">
        <f t="shared" si="39"/>
        <v>105</v>
      </c>
      <c r="AK88" s="7">
        <f t="shared" si="40"/>
        <v>105</v>
      </c>
      <c r="AL88" s="7">
        <f t="shared" si="41"/>
        <v>0</v>
      </c>
      <c r="AM88" s="7">
        <f t="shared" si="42"/>
        <v>0</v>
      </c>
      <c r="AN88" s="64">
        <f t="shared" si="43"/>
        <v>1245681.1499999999</v>
      </c>
      <c r="AO88" s="64">
        <f t="shared" si="44"/>
        <v>6377336.2328899987</v>
      </c>
      <c r="AP88" s="88">
        <f t="shared" si="48"/>
        <v>4.0416527930945273E-3</v>
      </c>
      <c r="AQ88" s="64">
        <f t="shared" si="49"/>
        <v>191320.08698669996</v>
      </c>
      <c r="AR88" s="89">
        <v>0</v>
      </c>
      <c r="AS88" s="89">
        <v>0</v>
      </c>
      <c r="AT88" s="90">
        <v>4.0000000000000001E-3</v>
      </c>
      <c r="AU88" s="64">
        <f t="shared" si="50"/>
        <v>189348.36491999999</v>
      </c>
      <c r="AV88" s="64">
        <f t="shared" si="51"/>
        <v>6566684.5978099983</v>
      </c>
      <c r="AW88" s="64">
        <f t="shared" si="52"/>
        <v>16016.303897097558</v>
      </c>
      <c r="BD88" s="21">
        <f t="shared" si="45"/>
        <v>938097.7996871426</v>
      </c>
      <c r="BE88" s="21">
        <f t="shared" si="46"/>
        <v>2288.0434138710798</v>
      </c>
      <c r="BF88" s="21">
        <f t="shared" si="53"/>
        <v>9475.7353503751783</v>
      </c>
      <c r="BG88" s="22">
        <f t="shared" si="54"/>
        <v>23.111549635061412</v>
      </c>
    </row>
    <row r="89" spans="1:59" s="7" customFormat="1" x14ac:dyDescent="0.35">
      <c r="A89" s="7">
        <v>88</v>
      </c>
      <c r="B89" s="7" t="s">
        <v>486</v>
      </c>
      <c r="C89" s="7" t="s">
        <v>1159</v>
      </c>
      <c r="D89" s="7" t="s">
        <v>1799</v>
      </c>
      <c r="E89" s="7" t="s">
        <v>1160</v>
      </c>
      <c r="F89" s="47" t="s">
        <v>1113</v>
      </c>
      <c r="G89" s="61" t="s">
        <v>1205</v>
      </c>
      <c r="H89" s="32" t="s">
        <v>1300</v>
      </c>
      <c r="I89" s="32" t="s">
        <v>1301</v>
      </c>
      <c r="K89" s="47" t="s">
        <v>1163</v>
      </c>
      <c r="L89" s="7" t="s">
        <v>31</v>
      </c>
      <c r="M89" s="47" t="s">
        <v>30</v>
      </c>
      <c r="N89" s="47">
        <v>4610047666</v>
      </c>
      <c r="O89" s="58">
        <v>4900049414</v>
      </c>
      <c r="P89" s="85">
        <v>7</v>
      </c>
      <c r="Q89" s="64">
        <f t="shared" si="47"/>
        <v>3556379.9432000001</v>
      </c>
      <c r="R89" s="76">
        <v>508054.27760000003</v>
      </c>
      <c r="S89" s="64">
        <v>3590.3</v>
      </c>
      <c r="T89" s="64">
        <v>5983.83</v>
      </c>
      <c r="U89" s="65">
        <v>2289.5</v>
      </c>
      <c r="V89" s="65">
        <v>2410</v>
      </c>
      <c r="W89" s="65">
        <v>10000</v>
      </c>
      <c r="X89" s="7">
        <v>15</v>
      </c>
      <c r="Y89" s="7">
        <v>15</v>
      </c>
      <c r="Z89" s="7">
        <v>15</v>
      </c>
      <c r="AA89" s="7">
        <v>0</v>
      </c>
      <c r="AB89" s="7">
        <v>0</v>
      </c>
      <c r="AC89" s="85">
        <v>7</v>
      </c>
      <c r="AD89" s="64">
        <f t="shared" si="33"/>
        <v>376981.5</v>
      </c>
      <c r="AE89" s="7">
        <f t="shared" si="34"/>
        <v>628302.15</v>
      </c>
      <c r="AF89" s="86">
        <f t="shared" si="35"/>
        <v>240397.5</v>
      </c>
      <c r="AG89" s="86">
        <f t="shared" si="36"/>
        <v>0</v>
      </c>
      <c r="AH89" s="87">
        <f t="shared" si="37"/>
        <v>0</v>
      </c>
      <c r="AI89" s="7">
        <f t="shared" si="38"/>
        <v>105</v>
      </c>
      <c r="AJ89" s="7">
        <f t="shared" si="39"/>
        <v>105</v>
      </c>
      <c r="AK89" s="7">
        <f t="shared" si="40"/>
        <v>105</v>
      </c>
      <c r="AL89" s="7">
        <f t="shared" si="41"/>
        <v>0</v>
      </c>
      <c r="AM89" s="7">
        <f t="shared" si="42"/>
        <v>0</v>
      </c>
      <c r="AN89" s="64">
        <f t="shared" si="43"/>
        <v>1245681.1499999999</v>
      </c>
      <c r="AO89" s="64">
        <f t="shared" si="44"/>
        <v>4802061.0932</v>
      </c>
      <c r="AP89" s="88">
        <f t="shared" si="48"/>
        <v>3.0433182321245051E-3</v>
      </c>
      <c r="AQ89" s="64">
        <f t="shared" si="49"/>
        <v>144061.832796</v>
      </c>
      <c r="AR89" s="91">
        <f t="shared" ref="AR89:AR90" si="59">$BA$2</f>
        <v>100000</v>
      </c>
      <c r="AS89" s="89">
        <v>0</v>
      </c>
      <c r="AT89" s="90">
        <v>3.0000000000000001E-3</v>
      </c>
      <c r="AU89" s="64">
        <f t="shared" si="50"/>
        <v>142011.27369</v>
      </c>
      <c r="AV89" s="64">
        <f t="shared" si="51"/>
        <v>5044072.3668900002</v>
      </c>
      <c r="AW89" s="64">
        <f t="shared" si="52"/>
        <v>12302.615529000001</v>
      </c>
      <c r="BD89" s="21">
        <f t="shared" si="45"/>
        <v>720581.7666985715</v>
      </c>
      <c r="BE89" s="21">
        <f t="shared" si="46"/>
        <v>1757.5165041428572</v>
      </c>
      <c r="BF89" s="21">
        <f t="shared" si="53"/>
        <v>7278.6037040259744</v>
      </c>
      <c r="BG89" s="22">
        <f t="shared" si="54"/>
        <v>17.752691961038963</v>
      </c>
    </row>
    <row r="90" spans="1:59" s="7" customFormat="1" x14ac:dyDescent="0.35">
      <c r="A90" s="7">
        <v>89</v>
      </c>
      <c r="B90" s="7" t="s">
        <v>486</v>
      </c>
      <c r="C90" s="7" t="s">
        <v>1159</v>
      </c>
      <c r="D90" s="7" t="s">
        <v>1799</v>
      </c>
      <c r="E90" s="7" t="s">
        <v>1160</v>
      </c>
      <c r="F90" s="47" t="s">
        <v>1113</v>
      </c>
      <c r="G90" s="61" t="s">
        <v>1161</v>
      </c>
      <c r="H90" s="32" t="s">
        <v>1302</v>
      </c>
      <c r="I90" s="32" t="s">
        <v>866</v>
      </c>
      <c r="J90" s="7" t="s">
        <v>24</v>
      </c>
      <c r="K90" s="47" t="s">
        <v>1245</v>
      </c>
      <c r="L90" s="7" t="s">
        <v>1164</v>
      </c>
      <c r="M90" s="47" t="s">
        <v>30</v>
      </c>
      <c r="N90" s="47">
        <v>4610047666</v>
      </c>
      <c r="O90" s="58">
        <v>4900049414</v>
      </c>
      <c r="P90" s="85">
        <v>7</v>
      </c>
      <c r="Q90" s="64">
        <f t="shared" si="47"/>
        <v>5132152.0828900002</v>
      </c>
      <c r="R90" s="76">
        <v>733164.58327000006</v>
      </c>
      <c r="S90" s="64">
        <v>3590.3</v>
      </c>
      <c r="T90" s="64">
        <v>5983.83</v>
      </c>
      <c r="U90" s="65">
        <v>2289.5</v>
      </c>
      <c r="V90" s="65">
        <v>2410</v>
      </c>
      <c r="W90" s="65">
        <v>10000</v>
      </c>
      <c r="X90" s="7">
        <v>15</v>
      </c>
      <c r="Y90" s="7">
        <v>15</v>
      </c>
      <c r="Z90" s="7">
        <v>15</v>
      </c>
      <c r="AA90" s="7">
        <v>0</v>
      </c>
      <c r="AB90" s="7">
        <v>0</v>
      </c>
      <c r="AC90" s="85">
        <v>7</v>
      </c>
      <c r="AD90" s="64">
        <f t="shared" si="33"/>
        <v>376981.5</v>
      </c>
      <c r="AE90" s="7">
        <f t="shared" si="34"/>
        <v>628302.15</v>
      </c>
      <c r="AF90" s="86">
        <f t="shared" si="35"/>
        <v>240397.5</v>
      </c>
      <c r="AG90" s="86">
        <f t="shared" si="36"/>
        <v>0</v>
      </c>
      <c r="AH90" s="87">
        <f t="shared" si="37"/>
        <v>0</v>
      </c>
      <c r="AI90" s="7">
        <f t="shared" si="38"/>
        <v>105</v>
      </c>
      <c r="AJ90" s="7">
        <f t="shared" si="39"/>
        <v>105</v>
      </c>
      <c r="AK90" s="7">
        <f t="shared" si="40"/>
        <v>105</v>
      </c>
      <c r="AL90" s="7">
        <f t="shared" si="41"/>
        <v>0</v>
      </c>
      <c r="AM90" s="7">
        <f t="shared" si="42"/>
        <v>0</v>
      </c>
      <c r="AN90" s="64">
        <f t="shared" si="43"/>
        <v>1245681.1499999999</v>
      </c>
      <c r="AO90" s="64">
        <f t="shared" si="44"/>
        <v>6377833.2328900006</v>
      </c>
      <c r="AP90" s="88">
        <f t="shared" si="48"/>
        <v>4.0419677680879765E-3</v>
      </c>
      <c r="AQ90" s="64">
        <f t="shared" si="49"/>
        <v>191334.99698670002</v>
      </c>
      <c r="AR90" s="91">
        <f t="shared" si="59"/>
        <v>100000</v>
      </c>
      <c r="AS90" s="89">
        <v>0</v>
      </c>
      <c r="AT90" s="90">
        <v>4.0000000000000001E-3</v>
      </c>
      <c r="AU90" s="64">
        <f t="shared" si="50"/>
        <v>189348.36491999999</v>
      </c>
      <c r="AV90" s="64">
        <f t="shared" si="51"/>
        <v>6667181.5978100002</v>
      </c>
      <c r="AW90" s="64">
        <f t="shared" si="52"/>
        <v>16261.418531243902</v>
      </c>
      <c r="BD90" s="21">
        <f t="shared" si="45"/>
        <v>952454.51397285715</v>
      </c>
      <c r="BE90" s="21">
        <f t="shared" si="46"/>
        <v>2323.0597901777005</v>
      </c>
      <c r="BF90" s="21">
        <f t="shared" si="53"/>
        <v>9620.7526663924982</v>
      </c>
      <c r="BG90" s="22">
        <f t="shared" si="54"/>
        <v>23.465250405835359</v>
      </c>
    </row>
    <row r="91" spans="1:59" s="7" customFormat="1" x14ac:dyDescent="0.35">
      <c r="A91" s="7">
        <v>90</v>
      </c>
      <c r="B91" s="7" t="s">
        <v>486</v>
      </c>
      <c r="C91" s="7" t="s">
        <v>1120</v>
      </c>
      <c r="D91" s="7" t="s">
        <v>1799</v>
      </c>
      <c r="E91" s="7" t="s">
        <v>1121</v>
      </c>
      <c r="F91" s="47" t="s">
        <v>1113</v>
      </c>
      <c r="G91" s="61">
        <v>113003</v>
      </c>
      <c r="H91" s="32" t="s">
        <v>756</v>
      </c>
      <c r="I91" s="32" t="s">
        <v>53</v>
      </c>
      <c r="J91" s="7" t="s">
        <v>24</v>
      </c>
      <c r="K91" s="47" t="s">
        <v>1167</v>
      </c>
      <c r="L91" s="7" t="s">
        <v>1168</v>
      </c>
      <c r="M91" s="47" t="s">
        <v>30</v>
      </c>
      <c r="N91" s="47">
        <v>4610047666</v>
      </c>
      <c r="O91" s="58">
        <v>4900049414</v>
      </c>
      <c r="P91" s="85">
        <v>7</v>
      </c>
      <c r="Q91" s="64">
        <f t="shared" si="47"/>
        <v>5131396.0828900002</v>
      </c>
      <c r="R91" s="76">
        <v>733056.58327000006</v>
      </c>
      <c r="S91" s="64">
        <v>3590.3</v>
      </c>
      <c r="T91" s="64">
        <v>5983.83</v>
      </c>
      <c r="U91" s="65">
        <v>2289.5</v>
      </c>
      <c r="V91" s="65">
        <v>2410</v>
      </c>
      <c r="W91" s="65">
        <v>10000</v>
      </c>
      <c r="X91" s="7">
        <v>15</v>
      </c>
      <c r="Y91" s="7">
        <v>15</v>
      </c>
      <c r="Z91" s="7">
        <v>15</v>
      </c>
      <c r="AA91" s="7">
        <v>0</v>
      </c>
      <c r="AB91" s="7">
        <v>0</v>
      </c>
      <c r="AC91" s="85">
        <v>7</v>
      </c>
      <c r="AD91" s="64">
        <f t="shared" si="33"/>
        <v>376981.5</v>
      </c>
      <c r="AE91" s="7">
        <f t="shared" si="34"/>
        <v>628302.15</v>
      </c>
      <c r="AF91" s="86">
        <f t="shared" si="35"/>
        <v>240397.5</v>
      </c>
      <c r="AG91" s="86">
        <f t="shared" si="36"/>
        <v>0</v>
      </c>
      <c r="AH91" s="87">
        <f t="shared" si="37"/>
        <v>0</v>
      </c>
      <c r="AI91" s="7">
        <f t="shared" si="38"/>
        <v>105</v>
      </c>
      <c r="AJ91" s="7">
        <f t="shared" si="39"/>
        <v>105</v>
      </c>
      <c r="AK91" s="7">
        <f t="shared" si="40"/>
        <v>105</v>
      </c>
      <c r="AL91" s="7">
        <f t="shared" si="41"/>
        <v>0</v>
      </c>
      <c r="AM91" s="7">
        <f t="shared" si="42"/>
        <v>0</v>
      </c>
      <c r="AN91" s="64">
        <f t="shared" si="43"/>
        <v>1245681.1499999999</v>
      </c>
      <c r="AO91" s="64">
        <f t="shared" si="44"/>
        <v>6377077.2328900006</v>
      </c>
      <c r="AP91" s="88">
        <f t="shared" si="48"/>
        <v>4.0414886511965344E-3</v>
      </c>
      <c r="AQ91" s="64">
        <f t="shared" si="49"/>
        <v>191312.3169867</v>
      </c>
      <c r="AR91" s="89">
        <v>0</v>
      </c>
      <c r="AS91" s="89">
        <v>0</v>
      </c>
      <c r="AT91" s="90">
        <v>4.0000000000000001E-3</v>
      </c>
      <c r="AU91" s="64">
        <f t="shared" si="50"/>
        <v>189348.36491999999</v>
      </c>
      <c r="AV91" s="64">
        <f t="shared" si="51"/>
        <v>6566425.5978100002</v>
      </c>
      <c r="AW91" s="64">
        <f t="shared" si="52"/>
        <v>16015.672189780489</v>
      </c>
      <c r="BD91" s="21">
        <f t="shared" si="45"/>
        <v>938060.79968714283</v>
      </c>
      <c r="BE91" s="21">
        <f t="shared" si="46"/>
        <v>2287.9531699686413</v>
      </c>
      <c r="BF91" s="21">
        <f t="shared" si="53"/>
        <v>9475.3616130014434</v>
      </c>
      <c r="BG91" s="22">
        <f t="shared" si="54"/>
        <v>23.110638080491327</v>
      </c>
    </row>
    <row r="92" spans="1:59" s="7" customFormat="1" x14ac:dyDescent="0.35">
      <c r="A92" s="7">
        <v>91</v>
      </c>
      <c r="B92" s="7" t="s">
        <v>486</v>
      </c>
      <c r="C92" s="7" t="s">
        <v>1192</v>
      </c>
      <c r="D92" s="7" t="s">
        <v>1799</v>
      </c>
      <c r="E92" s="7" t="s">
        <v>1129</v>
      </c>
      <c r="F92" s="47" t="s">
        <v>1113</v>
      </c>
      <c r="G92" s="61" t="s">
        <v>1130</v>
      </c>
      <c r="H92" s="32" t="s">
        <v>540</v>
      </c>
      <c r="I92" s="32" t="s">
        <v>1303</v>
      </c>
      <c r="J92" s="7" t="s">
        <v>24</v>
      </c>
      <c r="K92" s="47" t="s">
        <v>820</v>
      </c>
      <c r="M92" s="47" t="s">
        <v>30</v>
      </c>
      <c r="N92" s="47">
        <v>4610047666</v>
      </c>
      <c r="O92" s="58">
        <v>4900049414</v>
      </c>
      <c r="P92" s="85">
        <v>7</v>
      </c>
      <c r="Q92" s="64">
        <f t="shared" si="47"/>
        <v>5131655.0828900002</v>
      </c>
      <c r="R92" s="76">
        <v>733093.58327000006</v>
      </c>
      <c r="S92" s="64">
        <v>3590.3</v>
      </c>
      <c r="T92" s="64">
        <v>5983.83</v>
      </c>
      <c r="U92" s="65">
        <v>2289.5</v>
      </c>
      <c r="V92" s="65">
        <v>2410</v>
      </c>
      <c r="W92" s="65">
        <v>10000</v>
      </c>
      <c r="X92" s="7">
        <v>15</v>
      </c>
      <c r="Y92" s="7">
        <v>15</v>
      </c>
      <c r="Z92" s="7">
        <v>15</v>
      </c>
      <c r="AA92" s="7">
        <v>0</v>
      </c>
      <c r="AB92" s="7">
        <v>0</v>
      </c>
      <c r="AC92" s="85">
        <v>7</v>
      </c>
      <c r="AD92" s="64">
        <f t="shared" si="33"/>
        <v>376981.5</v>
      </c>
      <c r="AE92" s="7">
        <f t="shared" si="34"/>
        <v>628302.15</v>
      </c>
      <c r="AF92" s="86">
        <f t="shared" si="35"/>
        <v>240397.5</v>
      </c>
      <c r="AG92" s="86">
        <f t="shared" si="36"/>
        <v>0</v>
      </c>
      <c r="AH92" s="87">
        <f t="shared" si="37"/>
        <v>0</v>
      </c>
      <c r="AI92" s="7">
        <f t="shared" si="38"/>
        <v>105</v>
      </c>
      <c r="AJ92" s="7">
        <f t="shared" si="39"/>
        <v>105</v>
      </c>
      <c r="AK92" s="7">
        <f t="shared" si="40"/>
        <v>105</v>
      </c>
      <c r="AL92" s="7">
        <f t="shared" si="41"/>
        <v>0</v>
      </c>
      <c r="AM92" s="7">
        <f t="shared" si="42"/>
        <v>0</v>
      </c>
      <c r="AN92" s="64">
        <f t="shared" si="43"/>
        <v>1245681.1499999999</v>
      </c>
      <c r="AO92" s="64">
        <f t="shared" si="44"/>
        <v>6377336.2328900006</v>
      </c>
      <c r="AP92" s="88">
        <f t="shared" si="48"/>
        <v>4.041652793094529E-3</v>
      </c>
      <c r="AQ92" s="64">
        <f t="shared" si="49"/>
        <v>191320.08698670001</v>
      </c>
      <c r="AR92" s="91">
        <f>$BA$2</f>
        <v>100000</v>
      </c>
      <c r="AS92" s="89">
        <v>0</v>
      </c>
      <c r="AT92" s="90">
        <v>4.0000000000000001E-3</v>
      </c>
      <c r="AU92" s="64">
        <f t="shared" si="50"/>
        <v>189348.36491999999</v>
      </c>
      <c r="AV92" s="64">
        <f t="shared" si="51"/>
        <v>6666684.5978100002</v>
      </c>
      <c r="AW92" s="64">
        <f t="shared" si="52"/>
        <v>16260.206336121952</v>
      </c>
      <c r="BD92" s="21">
        <f t="shared" si="45"/>
        <v>952383.51397285715</v>
      </c>
      <c r="BE92" s="21">
        <f t="shared" si="46"/>
        <v>2322.8866194459929</v>
      </c>
      <c r="BF92" s="21">
        <f t="shared" si="53"/>
        <v>9620.035494675325</v>
      </c>
      <c r="BG92" s="22">
        <f t="shared" si="54"/>
        <v>23.46350120652518</v>
      </c>
    </row>
    <row r="93" spans="1:59" s="7" customFormat="1" x14ac:dyDescent="0.35">
      <c r="A93" s="7">
        <v>92</v>
      </c>
      <c r="B93" s="7" t="s">
        <v>486</v>
      </c>
      <c r="C93" s="7" t="s">
        <v>1120</v>
      </c>
      <c r="D93" s="7" t="s">
        <v>1799</v>
      </c>
      <c r="E93" s="7" t="s">
        <v>1121</v>
      </c>
      <c r="F93" s="47" t="s">
        <v>1113</v>
      </c>
      <c r="G93" s="61">
        <v>113003</v>
      </c>
      <c r="H93" s="32" t="s">
        <v>1304</v>
      </c>
      <c r="I93" s="32" t="s">
        <v>1305</v>
      </c>
      <c r="J93" s="7" t="s">
        <v>23</v>
      </c>
      <c r="K93" s="47" t="s">
        <v>1167</v>
      </c>
      <c r="L93" s="7" t="s">
        <v>1168</v>
      </c>
      <c r="M93" s="47" t="s">
        <v>30</v>
      </c>
      <c r="N93" s="47">
        <v>4610047666</v>
      </c>
      <c r="O93" s="58">
        <v>4900049414</v>
      </c>
      <c r="P93" s="85">
        <v>7</v>
      </c>
      <c r="Q93" s="64">
        <f t="shared" si="47"/>
        <v>5131396.0828900002</v>
      </c>
      <c r="R93" s="76">
        <v>733056.58327000006</v>
      </c>
      <c r="S93" s="64">
        <v>3590.3</v>
      </c>
      <c r="T93" s="64">
        <v>5983.83</v>
      </c>
      <c r="U93" s="65">
        <v>2289.5</v>
      </c>
      <c r="V93" s="65">
        <v>2410</v>
      </c>
      <c r="W93" s="65">
        <v>10000</v>
      </c>
      <c r="X93" s="7">
        <v>15</v>
      </c>
      <c r="Y93" s="7">
        <v>15</v>
      </c>
      <c r="Z93" s="7">
        <v>15</v>
      </c>
      <c r="AA93" s="7">
        <v>0</v>
      </c>
      <c r="AB93" s="7">
        <v>0</v>
      </c>
      <c r="AC93" s="85">
        <v>7</v>
      </c>
      <c r="AD93" s="64">
        <f t="shared" si="33"/>
        <v>376981.5</v>
      </c>
      <c r="AE93" s="7">
        <f t="shared" si="34"/>
        <v>628302.15</v>
      </c>
      <c r="AF93" s="86">
        <f t="shared" si="35"/>
        <v>240397.5</v>
      </c>
      <c r="AG93" s="86">
        <f t="shared" si="36"/>
        <v>0</v>
      </c>
      <c r="AH93" s="87">
        <f t="shared" si="37"/>
        <v>0</v>
      </c>
      <c r="AI93" s="7">
        <f t="shared" si="38"/>
        <v>105</v>
      </c>
      <c r="AJ93" s="7">
        <f t="shared" si="39"/>
        <v>105</v>
      </c>
      <c r="AK93" s="7">
        <f t="shared" si="40"/>
        <v>105</v>
      </c>
      <c r="AL93" s="7">
        <f t="shared" si="41"/>
        <v>0</v>
      </c>
      <c r="AM93" s="7">
        <f t="shared" si="42"/>
        <v>0</v>
      </c>
      <c r="AN93" s="64">
        <f t="shared" si="43"/>
        <v>1245681.1499999999</v>
      </c>
      <c r="AO93" s="64">
        <f t="shared" si="44"/>
        <v>6377077.2328900006</v>
      </c>
      <c r="AP93" s="88">
        <f t="shared" si="48"/>
        <v>4.0414886511965344E-3</v>
      </c>
      <c r="AQ93" s="64">
        <f t="shared" si="49"/>
        <v>191312.3169867</v>
      </c>
      <c r="AR93" s="89">
        <v>0</v>
      </c>
      <c r="AS93" s="89">
        <v>0</v>
      </c>
      <c r="AT93" s="90">
        <v>4.0000000000000001E-3</v>
      </c>
      <c r="AU93" s="64">
        <f t="shared" si="50"/>
        <v>189348.36491999999</v>
      </c>
      <c r="AV93" s="64">
        <f t="shared" si="51"/>
        <v>6566425.5978100002</v>
      </c>
      <c r="AW93" s="64">
        <f t="shared" si="52"/>
        <v>16015.672189780489</v>
      </c>
      <c r="BD93" s="21">
        <f t="shared" si="45"/>
        <v>938060.79968714283</v>
      </c>
      <c r="BE93" s="21">
        <f t="shared" si="46"/>
        <v>2287.9531699686413</v>
      </c>
      <c r="BF93" s="21">
        <f t="shared" si="53"/>
        <v>9475.3616130014434</v>
      </c>
      <c r="BG93" s="22">
        <f t="shared" si="54"/>
        <v>23.110638080491327</v>
      </c>
    </row>
    <row r="94" spans="1:59" s="7" customFormat="1" x14ac:dyDescent="0.35">
      <c r="A94" s="7">
        <v>93</v>
      </c>
      <c r="B94" s="7" t="s">
        <v>486</v>
      </c>
      <c r="C94" s="7" t="s">
        <v>1159</v>
      </c>
      <c r="D94" s="7" t="s">
        <v>1799</v>
      </c>
      <c r="E94" s="7" t="s">
        <v>1160</v>
      </c>
      <c r="F94" s="47" t="s">
        <v>1113</v>
      </c>
      <c r="G94" s="61" t="s">
        <v>1205</v>
      </c>
      <c r="H94" s="32" t="s">
        <v>35</v>
      </c>
      <c r="I94" s="32" t="s">
        <v>35</v>
      </c>
      <c r="J94" s="7" t="s">
        <v>24</v>
      </c>
      <c r="K94" s="47" t="s">
        <v>1245</v>
      </c>
      <c r="L94" s="7" t="s">
        <v>31</v>
      </c>
      <c r="M94" s="47" t="s">
        <v>30</v>
      </c>
      <c r="N94" s="47">
        <v>4610047666</v>
      </c>
      <c r="O94" s="58">
        <v>4900049414</v>
      </c>
      <c r="P94" s="85">
        <v>7</v>
      </c>
      <c r="Q94" s="64">
        <f t="shared" si="47"/>
        <v>5132152.0828900002</v>
      </c>
      <c r="R94" s="76">
        <v>733164.58327000006</v>
      </c>
      <c r="S94" s="64">
        <v>3590.3</v>
      </c>
      <c r="T94" s="64">
        <v>5983.83</v>
      </c>
      <c r="U94" s="65">
        <v>2289.5</v>
      </c>
      <c r="V94" s="65">
        <v>2410</v>
      </c>
      <c r="W94" s="65">
        <v>10000</v>
      </c>
      <c r="X94" s="7">
        <v>15</v>
      </c>
      <c r="Y94" s="7">
        <v>15</v>
      </c>
      <c r="Z94" s="7">
        <v>15</v>
      </c>
      <c r="AA94" s="7">
        <v>0</v>
      </c>
      <c r="AB94" s="7">
        <v>0</v>
      </c>
      <c r="AC94" s="85">
        <v>7</v>
      </c>
      <c r="AD94" s="64">
        <f t="shared" si="33"/>
        <v>376981.5</v>
      </c>
      <c r="AE94" s="7">
        <f t="shared" si="34"/>
        <v>628302.15</v>
      </c>
      <c r="AF94" s="86">
        <f t="shared" si="35"/>
        <v>240397.5</v>
      </c>
      <c r="AG94" s="86">
        <f t="shared" si="36"/>
        <v>0</v>
      </c>
      <c r="AH94" s="87">
        <f t="shared" si="37"/>
        <v>0</v>
      </c>
      <c r="AI94" s="7">
        <f t="shared" si="38"/>
        <v>105</v>
      </c>
      <c r="AJ94" s="7">
        <f t="shared" si="39"/>
        <v>105</v>
      </c>
      <c r="AK94" s="7">
        <f t="shared" si="40"/>
        <v>105</v>
      </c>
      <c r="AL94" s="7">
        <f t="shared" si="41"/>
        <v>0</v>
      </c>
      <c r="AM94" s="7">
        <f t="shared" si="42"/>
        <v>0</v>
      </c>
      <c r="AN94" s="64">
        <f t="shared" si="43"/>
        <v>1245681.1499999999</v>
      </c>
      <c r="AO94" s="64">
        <f t="shared" si="44"/>
        <v>6377833.2328900006</v>
      </c>
      <c r="AP94" s="88">
        <f t="shared" si="48"/>
        <v>4.0419677680879765E-3</v>
      </c>
      <c r="AQ94" s="64">
        <f t="shared" si="49"/>
        <v>191334.99698670002</v>
      </c>
      <c r="AR94" s="91">
        <f t="shared" ref="AR94:AR116" si="60">$BA$2</f>
        <v>100000</v>
      </c>
      <c r="AS94" s="89">
        <v>0</v>
      </c>
      <c r="AT94" s="90">
        <v>4.0000000000000001E-3</v>
      </c>
      <c r="AU94" s="64">
        <f t="shared" si="50"/>
        <v>189348.36491999999</v>
      </c>
      <c r="AV94" s="64">
        <f t="shared" si="51"/>
        <v>6667181.5978100002</v>
      </c>
      <c r="AW94" s="64">
        <f t="shared" si="52"/>
        <v>16261.418531243902</v>
      </c>
      <c r="BD94" s="21">
        <f t="shared" si="45"/>
        <v>952454.51397285715</v>
      </c>
      <c r="BE94" s="21">
        <f t="shared" si="46"/>
        <v>2323.0597901777005</v>
      </c>
      <c r="BF94" s="21">
        <f t="shared" si="53"/>
        <v>9620.7526663924982</v>
      </c>
      <c r="BG94" s="22">
        <f t="shared" si="54"/>
        <v>23.465250405835359</v>
      </c>
    </row>
    <row r="95" spans="1:59" s="7" customFormat="1" x14ac:dyDescent="0.35">
      <c r="A95" s="7">
        <v>94</v>
      </c>
      <c r="B95" s="7" t="s">
        <v>486</v>
      </c>
      <c r="C95" s="7" t="s">
        <v>1159</v>
      </c>
      <c r="D95" s="7" t="s">
        <v>1799</v>
      </c>
      <c r="E95" s="7" t="s">
        <v>1160</v>
      </c>
      <c r="F95" s="47" t="s">
        <v>1113</v>
      </c>
      <c r="G95" s="61" t="s">
        <v>1161</v>
      </c>
      <c r="H95" s="32" t="s">
        <v>1306</v>
      </c>
      <c r="I95" s="32" t="s">
        <v>59</v>
      </c>
      <c r="J95" s="7" t="s">
        <v>24</v>
      </c>
      <c r="K95" s="47" t="s">
        <v>1239</v>
      </c>
      <c r="L95" s="7" t="s">
        <v>1164</v>
      </c>
      <c r="M95" s="47" t="s">
        <v>30</v>
      </c>
      <c r="N95" s="47">
        <v>4610047666</v>
      </c>
      <c r="O95" s="58">
        <v>4900049414</v>
      </c>
      <c r="P95" s="85">
        <v>7</v>
      </c>
      <c r="Q95" s="64">
        <f t="shared" si="47"/>
        <v>3556393.9432000001</v>
      </c>
      <c r="R95" s="76">
        <v>508056.27760000003</v>
      </c>
      <c r="S95" s="64">
        <v>3590.3</v>
      </c>
      <c r="T95" s="64">
        <v>5983.83</v>
      </c>
      <c r="U95" s="65">
        <v>2289.5</v>
      </c>
      <c r="V95" s="65">
        <v>2410</v>
      </c>
      <c r="W95" s="65">
        <v>10000</v>
      </c>
      <c r="X95" s="7">
        <v>15</v>
      </c>
      <c r="Y95" s="7">
        <v>15</v>
      </c>
      <c r="Z95" s="7">
        <v>15</v>
      </c>
      <c r="AA95" s="7">
        <v>0</v>
      </c>
      <c r="AB95" s="7">
        <v>0</v>
      </c>
      <c r="AC95" s="85">
        <v>7</v>
      </c>
      <c r="AD95" s="64">
        <f t="shared" si="33"/>
        <v>376981.5</v>
      </c>
      <c r="AE95" s="7">
        <f t="shared" si="34"/>
        <v>628302.15</v>
      </c>
      <c r="AF95" s="86">
        <f t="shared" si="35"/>
        <v>240397.5</v>
      </c>
      <c r="AG95" s="86">
        <f t="shared" si="36"/>
        <v>0</v>
      </c>
      <c r="AH95" s="87">
        <f t="shared" si="37"/>
        <v>0</v>
      </c>
      <c r="AI95" s="7">
        <f t="shared" si="38"/>
        <v>105</v>
      </c>
      <c r="AJ95" s="7">
        <f t="shared" si="39"/>
        <v>105</v>
      </c>
      <c r="AK95" s="7">
        <f t="shared" si="40"/>
        <v>105</v>
      </c>
      <c r="AL95" s="7">
        <f t="shared" si="41"/>
        <v>0</v>
      </c>
      <c r="AM95" s="7">
        <f t="shared" si="42"/>
        <v>0</v>
      </c>
      <c r="AN95" s="64">
        <f t="shared" si="43"/>
        <v>1245681.1499999999</v>
      </c>
      <c r="AO95" s="64">
        <f t="shared" si="44"/>
        <v>4802075.0932</v>
      </c>
      <c r="AP95" s="88">
        <f t="shared" si="48"/>
        <v>3.0433271046595312E-3</v>
      </c>
      <c r="AQ95" s="64">
        <f t="shared" si="49"/>
        <v>144062.25279599999</v>
      </c>
      <c r="AR95" s="91">
        <f t="shared" si="60"/>
        <v>100000</v>
      </c>
      <c r="AS95" s="89">
        <v>0</v>
      </c>
      <c r="AT95" s="90">
        <v>3.0000000000000001E-3</v>
      </c>
      <c r="AU95" s="64">
        <f t="shared" si="50"/>
        <v>142011.27369</v>
      </c>
      <c r="AV95" s="64">
        <f t="shared" si="51"/>
        <v>5044086.3668900002</v>
      </c>
      <c r="AW95" s="64">
        <f t="shared" si="52"/>
        <v>12302.649675341463</v>
      </c>
      <c r="BD95" s="21">
        <f t="shared" si="45"/>
        <v>720583.7666985715</v>
      </c>
      <c r="BE95" s="21">
        <f t="shared" si="46"/>
        <v>1757.5213821916375</v>
      </c>
      <c r="BF95" s="21">
        <f t="shared" si="53"/>
        <v>7278.6239060461767</v>
      </c>
      <c r="BG95" s="22">
        <f t="shared" si="54"/>
        <v>17.752741234258963</v>
      </c>
    </row>
    <row r="96" spans="1:59" s="7" customFormat="1" x14ac:dyDescent="0.35">
      <c r="A96" s="7">
        <v>95</v>
      </c>
      <c r="B96" s="7" t="s">
        <v>486</v>
      </c>
      <c r="C96" s="7" t="s">
        <v>1159</v>
      </c>
      <c r="D96" s="7" t="s">
        <v>1799</v>
      </c>
      <c r="E96" s="7" t="s">
        <v>1160</v>
      </c>
      <c r="F96" s="47" t="s">
        <v>1113</v>
      </c>
      <c r="G96" s="61" t="s">
        <v>1161</v>
      </c>
      <c r="H96" s="32" t="s">
        <v>888</v>
      </c>
      <c r="I96" s="32" t="s">
        <v>937</v>
      </c>
      <c r="J96" s="7" t="s">
        <v>24</v>
      </c>
      <c r="K96" s="47" t="s">
        <v>1251</v>
      </c>
      <c r="L96" s="7" t="s">
        <v>1164</v>
      </c>
      <c r="M96" s="47" t="s">
        <v>30</v>
      </c>
      <c r="N96" s="47">
        <v>4610047666</v>
      </c>
      <c r="O96" s="58">
        <v>4900049414</v>
      </c>
      <c r="P96" s="85">
        <v>7</v>
      </c>
      <c r="Q96" s="64">
        <f t="shared" si="47"/>
        <v>3556365.9432000001</v>
      </c>
      <c r="R96" s="76">
        <v>508052.27760000003</v>
      </c>
      <c r="S96" s="64">
        <v>3590.3</v>
      </c>
      <c r="T96" s="64">
        <v>5983.83</v>
      </c>
      <c r="U96" s="65">
        <v>2289.5</v>
      </c>
      <c r="V96" s="65">
        <v>2410</v>
      </c>
      <c r="W96" s="65">
        <v>10000</v>
      </c>
      <c r="X96" s="7">
        <v>15</v>
      </c>
      <c r="Y96" s="7">
        <v>15</v>
      </c>
      <c r="Z96" s="7">
        <v>15</v>
      </c>
      <c r="AA96" s="7">
        <v>0</v>
      </c>
      <c r="AB96" s="7">
        <v>0</v>
      </c>
      <c r="AC96" s="85">
        <v>7</v>
      </c>
      <c r="AD96" s="64">
        <f t="shared" si="33"/>
        <v>376981.5</v>
      </c>
      <c r="AE96" s="7">
        <f t="shared" si="34"/>
        <v>628302.15</v>
      </c>
      <c r="AF96" s="86">
        <f t="shared" si="35"/>
        <v>240397.5</v>
      </c>
      <c r="AG96" s="86">
        <f t="shared" si="36"/>
        <v>0</v>
      </c>
      <c r="AH96" s="87">
        <f t="shared" si="37"/>
        <v>0</v>
      </c>
      <c r="AI96" s="7">
        <f t="shared" si="38"/>
        <v>105</v>
      </c>
      <c r="AJ96" s="7">
        <f t="shared" si="39"/>
        <v>105</v>
      </c>
      <c r="AK96" s="7">
        <f t="shared" si="40"/>
        <v>105</v>
      </c>
      <c r="AL96" s="7">
        <f t="shared" si="41"/>
        <v>0</v>
      </c>
      <c r="AM96" s="7">
        <f t="shared" si="42"/>
        <v>0</v>
      </c>
      <c r="AN96" s="64">
        <f t="shared" si="43"/>
        <v>1245681.1499999999</v>
      </c>
      <c r="AO96" s="64">
        <f t="shared" si="44"/>
        <v>4802047.0932</v>
      </c>
      <c r="AP96" s="88">
        <f t="shared" si="48"/>
        <v>3.0433093595894781E-3</v>
      </c>
      <c r="AQ96" s="64">
        <f t="shared" si="49"/>
        <v>144061.41279599999</v>
      </c>
      <c r="AR96" s="91">
        <f t="shared" si="60"/>
        <v>100000</v>
      </c>
      <c r="AS96" s="89">
        <v>0</v>
      </c>
      <c r="AT96" s="90">
        <v>3.0000000000000001E-3</v>
      </c>
      <c r="AU96" s="64">
        <f t="shared" si="50"/>
        <v>142011.27369</v>
      </c>
      <c r="AV96" s="64">
        <f t="shared" si="51"/>
        <v>5044058.3668900002</v>
      </c>
      <c r="AW96" s="64">
        <f t="shared" si="52"/>
        <v>12302.581382658536</v>
      </c>
      <c r="BD96" s="21">
        <f t="shared" si="45"/>
        <v>720579.7666985715</v>
      </c>
      <c r="BE96" s="21">
        <f t="shared" si="46"/>
        <v>1757.5116260940765</v>
      </c>
      <c r="BF96" s="21">
        <f t="shared" si="53"/>
        <v>7278.583502005773</v>
      </c>
      <c r="BG96" s="22">
        <f t="shared" si="54"/>
        <v>17.752642687818955</v>
      </c>
    </row>
    <row r="97" spans="1:59" s="7" customFormat="1" x14ac:dyDescent="0.35">
      <c r="A97" s="7">
        <v>96</v>
      </c>
      <c r="B97" s="7" t="s">
        <v>486</v>
      </c>
      <c r="C97" s="7" t="s">
        <v>1159</v>
      </c>
      <c r="D97" s="7" t="s">
        <v>1799</v>
      </c>
      <c r="E97" s="7" t="s">
        <v>1160</v>
      </c>
      <c r="F97" s="47" t="s">
        <v>1113</v>
      </c>
      <c r="G97" s="61" t="s">
        <v>1161</v>
      </c>
      <c r="H97" s="32" t="s">
        <v>888</v>
      </c>
      <c r="I97" s="32" t="s">
        <v>1307</v>
      </c>
      <c r="J97" s="7" t="s">
        <v>24</v>
      </c>
      <c r="K97" s="47" t="s">
        <v>1207</v>
      </c>
      <c r="L97" s="7" t="s">
        <v>1164</v>
      </c>
      <c r="M97" s="47" t="s">
        <v>30</v>
      </c>
      <c r="N97" s="47">
        <v>4610047666</v>
      </c>
      <c r="O97" s="58">
        <v>4900049414</v>
      </c>
      <c r="P97" s="85">
        <v>7</v>
      </c>
      <c r="Q97" s="64">
        <f t="shared" si="47"/>
        <v>3556407.9432000001</v>
      </c>
      <c r="R97" s="76">
        <v>508058.27760000003</v>
      </c>
      <c r="S97" s="64">
        <v>3590.3</v>
      </c>
      <c r="T97" s="64">
        <v>5983.83</v>
      </c>
      <c r="U97" s="65">
        <v>2289.5</v>
      </c>
      <c r="V97" s="65">
        <v>2410</v>
      </c>
      <c r="W97" s="65">
        <v>10000</v>
      </c>
      <c r="X97" s="7">
        <v>15</v>
      </c>
      <c r="Y97" s="7">
        <v>15</v>
      </c>
      <c r="Z97" s="7">
        <v>15</v>
      </c>
      <c r="AA97" s="7">
        <v>0</v>
      </c>
      <c r="AB97" s="7">
        <v>0</v>
      </c>
      <c r="AC97" s="85">
        <v>7</v>
      </c>
      <c r="AD97" s="64">
        <f t="shared" si="33"/>
        <v>376981.5</v>
      </c>
      <c r="AE97" s="7">
        <f t="shared" si="34"/>
        <v>628302.15</v>
      </c>
      <c r="AF97" s="86">
        <f t="shared" si="35"/>
        <v>240397.5</v>
      </c>
      <c r="AG97" s="86">
        <f t="shared" si="36"/>
        <v>0</v>
      </c>
      <c r="AH97" s="87">
        <f t="shared" si="37"/>
        <v>0</v>
      </c>
      <c r="AI97" s="7">
        <f t="shared" si="38"/>
        <v>105</v>
      </c>
      <c r="AJ97" s="7">
        <f t="shared" si="39"/>
        <v>105</v>
      </c>
      <c r="AK97" s="7">
        <f t="shared" si="40"/>
        <v>105</v>
      </c>
      <c r="AL97" s="7">
        <f t="shared" si="41"/>
        <v>0</v>
      </c>
      <c r="AM97" s="7">
        <f t="shared" si="42"/>
        <v>0</v>
      </c>
      <c r="AN97" s="64">
        <f t="shared" si="43"/>
        <v>1245681.1499999999</v>
      </c>
      <c r="AO97" s="64">
        <f t="shared" si="44"/>
        <v>4802089.0932</v>
      </c>
      <c r="AP97" s="88">
        <f t="shared" si="48"/>
        <v>3.0433359771945582E-3</v>
      </c>
      <c r="AQ97" s="64">
        <f t="shared" si="49"/>
        <v>144062.672796</v>
      </c>
      <c r="AR97" s="91">
        <f t="shared" si="60"/>
        <v>100000</v>
      </c>
      <c r="AS97" s="89">
        <v>0</v>
      </c>
      <c r="AT97" s="90">
        <v>3.0000000000000001E-3</v>
      </c>
      <c r="AU97" s="64">
        <f t="shared" si="50"/>
        <v>142011.27369</v>
      </c>
      <c r="AV97" s="64">
        <f t="shared" si="51"/>
        <v>5044100.3668900002</v>
      </c>
      <c r="AW97" s="64">
        <f t="shared" si="52"/>
        <v>12302.683821682927</v>
      </c>
      <c r="BD97" s="21">
        <f t="shared" si="45"/>
        <v>720585.7666985715</v>
      </c>
      <c r="BE97" s="21">
        <f t="shared" si="46"/>
        <v>1757.5262602404182</v>
      </c>
      <c r="BF97" s="21">
        <f t="shared" si="53"/>
        <v>7278.644108066379</v>
      </c>
      <c r="BG97" s="22">
        <f t="shared" si="54"/>
        <v>17.752790507478974</v>
      </c>
    </row>
    <row r="98" spans="1:59" s="7" customFormat="1" x14ac:dyDescent="0.35">
      <c r="A98" s="7">
        <v>97</v>
      </c>
      <c r="B98" s="7" t="s">
        <v>486</v>
      </c>
      <c r="C98" s="7" t="s">
        <v>1198</v>
      </c>
      <c r="D98" s="7" t="s">
        <v>1112</v>
      </c>
      <c r="E98" s="7" t="s">
        <v>1129</v>
      </c>
      <c r="F98" s="47" t="s">
        <v>1113</v>
      </c>
      <c r="G98" s="61" t="s">
        <v>1114</v>
      </c>
      <c r="H98" s="32" t="s">
        <v>60</v>
      </c>
      <c r="I98" s="32" t="s">
        <v>1308</v>
      </c>
      <c r="J98" s="7" t="s">
        <v>24</v>
      </c>
      <c r="K98" s="47" t="s">
        <v>1116</v>
      </c>
      <c r="L98" s="7" t="s">
        <v>1111</v>
      </c>
      <c r="M98" s="47" t="s">
        <v>30</v>
      </c>
      <c r="N98" s="47">
        <v>4610047666</v>
      </c>
      <c r="O98" s="58">
        <v>4900049414</v>
      </c>
      <c r="P98" s="85">
        <v>7</v>
      </c>
      <c r="Q98" s="64">
        <f t="shared" si="47"/>
        <v>3555504.96</v>
      </c>
      <c r="R98" s="76">
        <v>507929.28</v>
      </c>
      <c r="S98" s="64">
        <v>3590.3</v>
      </c>
      <c r="T98" s="64">
        <v>5983.83</v>
      </c>
      <c r="U98" s="65">
        <v>2289.5</v>
      </c>
      <c r="V98" s="65">
        <v>2410</v>
      </c>
      <c r="W98" s="65">
        <v>10000</v>
      </c>
      <c r="X98" s="7">
        <v>15</v>
      </c>
      <c r="Y98" s="7">
        <v>15</v>
      </c>
      <c r="Z98" s="7">
        <v>15</v>
      </c>
      <c r="AA98" s="7">
        <v>0</v>
      </c>
      <c r="AB98" s="7">
        <v>0</v>
      </c>
      <c r="AC98" s="85">
        <v>7</v>
      </c>
      <c r="AD98" s="64">
        <f t="shared" si="33"/>
        <v>376981.5</v>
      </c>
      <c r="AE98" s="7">
        <f t="shared" si="34"/>
        <v>628302.15</v>
      </c>
      <c r="AF98" s="86">
        <f t="shared" si="35"/>
        <v>240397.5</v>
      </c>
      <c r="AG98" s="86">
        <f t="shared" si="36"/>
        <v>0</v>
      </c>
      <c r="AH98" s="87">
        <f t="shared" si="37"/>
        <v>0</v>
      </c>
      <c r="AI98" s="7">
        <f t="shared" si="38"/>
        <v>105</v>
      </c>
      <c r="AJ98" s="7">
        <f t="shared" si="39"/>
        <v>105</v>
      </c>
      <c r="AK98" s="7">
        <f t="shared" si="40"/>
        <v>105</v>
      </c>
      <c r="AL98" s="7">
        <f t="shared" si="41"/>
        <v>0</v>
      </c>
      <c r="AM98" s="7">
        <f t="shared" si="42"/>
        <v>0</v>
      </c>
      <c r="AN98" s="64">
        <f t="shared" si="43"/>
        <v>1245681.1499999999</v>
      </c>
      <c r="AO98" s="64">
        <f t="shared" si="44"/>
        <v>4801186.1099999994</v>
      </c>
      <c r="AP98" s="88">
        <f t="shared" si="48"/>
        <v>3.042763709332378E-3</v>
      </c>
      <c r="AQ98" s="64">
        <f t="shared" si="49"/>
        <v>144035.58329999997</v>
      </c>
      <c r="AR98" s="91">
        <f t="shared" si="60"/>
        <v>100000</v>
      </c>
      <c r="AS98" s="89">
        <v>0</v>
      </c>
      <c r="AT98" s="90">
        <v>3.0000000000000001E-3</v>
      </c>
      <c r="AU98" s="64">
        <f t="shared" si="50"/>
        <v>142011.27369</v>
      </c>
      <c r="AV98" s="64">
        <f t="shared" si="51"/>
        <v>5043197.3836899996</v>
      </c>
      <c r="AW98" s="64">
        <f t="shared" si="52"/>
        <v>12300.481423634144</v>
      </c>
      <c r="BD98" s="21">
        <f t="shared" si="45"/>
        <v>720456.76909857139</v>
      </c>
      <c r="BE98" s="21">
        <f t="shared" si="46"/>
        <v>1757.211631947735</v>
      </c>
      <c r="BF98" s="21">
        <f t="shared" si="53"/>
        <v>7277.341102005772</v>
      </c>
      <c r="BG98" s="22">
        <f t="shared" si="54"/>
        <v>17.749612443916515</v>
      </c>
    </row>
    <row r="99" spans="1:59" s="7" customFormat="1" x14ac:dyDescent="0.35">
      <c r="A99" s="7">
        <v>98</v>
      </c>
      <c r="B99" s="7" t="s">
        <v>486</v>
      </c>
      <c r="C99" s="7" t="s">
        <v>1159</v>
      </c>
      <c r="D99" s="7" t="s">
        <v>1799</v>
      </c>
      <c r="E99" s="7" t="s">
        <v>1160</v>
      </c>
      <c r="F99" s="47" t="s">
        <v>1113</v>
      </c>
      <c r="G99" s="61" t="s">
        <v>1205</v>
      </c>
      <c r="H99" s="32" t="s">
        <v>1309</v>
      </c>
      <c r="I99" s="32" t="s">
        <v>1310</v>
      </c>
      <c r="K99" s="47" t="s">
        <v>1239</v>
      </c>
      <c r="L99" s="7" t="s">
        <v>31</v>
      </c>
      <c r="M99" s="47" t="s">
        <v>30</v>
      </c>
      <c r="N99" s="47">
        <v>4610047666</v>
      </c>
      <c r="O99" s="58">
        <v>4900049414</v>
      </c>
      <c r="P99" s="85">
        <v>7</v>
      </c>
      <c r="Q99" s="64">
        <f t="shared" si="47"/>
        <v>3556393.9432000001</v>
      </c>
      <c r="R99" s="76">
        <v>508056.27760000003</v>
      </c>
      <c r="S99" s="64">
        <v>3590.3</v>
      </c>
      <c r="T99" s="64">
        <v>5983.83</v>
      </c>
      <c r="U99" s="65">
        <v>2289.5</v>
      </c>
      <c r="V99" s="65">
        <v>2410</v>
      </c>
      <c r="W99" s="65">
        <v>10000</v>
      </c>
      <c r="X99" s="7">
        <v>15</v>
      </c>
      <c r="Y99" s="7">
        <v>15</v>
      </c>
      <c r="Z99" s="7">
        <v>15</v>
      </c>
      <c r="AA99" s="7">
        <v>0</v>
      </c>
      <c r="AB99" s="7">
        <v>0</v>
      </c>
      <c r="AC99" s="85">
        <v>7</v>
      </c>
      <c r="AD99" s="64">
        <f t="shared" si="33"/>
        <v>376981.5</v>
      </c>
      <c r="AE99" s="7">
        <f t="shared" si="34"/>
        <v>628302.15</v>
      </c>
      <c r="AF99" s="86">
        <f t="shared" si="35"/>
        <v>240397.5</v>
      </c>
      <c r="AG99" s="86">
        <f t="shared" si="36"/>
        <v>0</v>
      </c>
      <c r="AH99" s="87">
        <f t="shared" si="37"/>
        <v>0</v>
      </c>
      <c r="AI99" s="7">
        <f t="shared" si="38"/>
        <v>105</v>
      </c>
      <c r="AJ99" s="7">
        <f t="shared" si="39"/>
        <v>105</v>
      </c>
      <c r="AK99" s="7">
        <f t="shared" si="40"/>
        <v>105</v>
      </c>
      <c r="AL99" s="7">
        <f t="shared" si="41"/>
        <v>0</v>
      </c>
      <c r="AM99" s="7">
        <f t="shared" si="42"/>
        <v>0</v>
      </c>
      <c r="AN99" s="64">
        <f t="shared" si="43"/>
        <v>1245681.1499999999</v>
      </c>
      <c r="AO99" s="64">
        <f t="shared" si="44"/>
        <v>4802075.0932</v>
      </c>
      <c r="AP99" s="88">
        <f t="shared" si="48"/>
        <v>3.0433271046595312E-3</v>
      </c>
      <c r="AQ99" s="64">
        <f t="shared" si="49"/>
        <v>144062.25279599999</v>
      </c>
      <c r="AR99" s="91">
        <f t="shared" si="60"/>
        <v>100000</v>
      </c>
      <c r="AS99" s="89">
        <v>0</v>
      </c>
      <c r="AT99" s="90">
        <v>3.0000000000000001E-3</v>
      </c>
      <c r="AU99" s="64">
        <f t="shared" si="50"/>
        <v>142011.27369</v>
      </c>
      <c r="AV99" s="64">
        <f t="shared" si="51"/>
        <v>5044086.3668900002</v>
      </c>
      <c r="AW99" s="64">
        <f t="shared" si="52"/>
        <v>12302.649675341463</v>
      </c>
      <c r="BD99" s="21">
        <f t="shared" si="45"/>
        <v>720583.7666985715</v>
      </c>
      <c r="BE99" s="21">
        <f t="shared" si="46"/>
        <v>1757.5213821916375</v>
      </c>
      <c r="BF99" s="21">
        <f t="shared" si="53"/>
        <v>7278.6239060461767</v>
      </c>
      <c r="BG99" s="22">
        <f t="shared" si="54"/>
        <v>17.752741234258963</v>
      </c>
    </row>
    <row r="100" spans="1:59" s="7" customFormat="1" x14ac:dyDescent="0.35">
      <c r="A100" s="7">
        <v>99</v>
      </c>
      <c r="B100" s="7" t="s">
        <v>486</v>
      </c>
      <c r="C100" s="7" t="s">
        <v>1111</v>
      </c>
      <c r="D100" s="7" t="s">
        <v>1112</v>
      </c>
      <c r="E100" s="7" t="s">
        <v>1129</v>
      </c>
      <c r="F100" s="47" t="s">
        <v>1113</v>
      </c>
      <c r="G100" s="61" t="s">
        <v>1130</v>
      </c>
      <c r="H100" s="32" t="s">
        <v>1311</v>
      </c>
      <c r="I100" s="32" t="s">
        <v>1312</v>
      </c>
      <c r="J100" s="7" t="s">
        <v>24</v>
      </c>
      <c r="K100" s="47" t="s">
        <v>1077</v>
      </c>
      <c r="L100" s="7" t="s">
        <v>1111</v>
      </c>
      <c r="M100" s="47" t="s">
        <v>30</v>
      </c>
      <c r="N100" s="47">
        <v>4610047666</v>
      </c>
      <c r="O100" s="58">
        <v>4900049414</v>
      </c>
      <c r="P100" s="85">
        <v>7</v>
      </c>
      <c r="Q100" s="64">
        <f t="shared" si="47"/>
        <v>5131571.0828900002</v>
      </c>
      <c r="R100" s="76">
        <v>733081.58327000006</v>
      </c>
      <c r="S100" s="64">
        <v>3590.3</v>
      </c>
      <c r="T100" s="64">
        <v>5983.83</v>
      </c>
      <c r="U100" s="65">
        <v>2289.5</v>
      </c>
      <c r="V100" s="65">
        <v>2410</v>
      </c>
      <c r="W100" s="65">
        <v>10000</v>
      </c>
      <c r="X100" s="7">
        <v>15</v>
      </c>
      <c r="Y100" s="7">
        <v>15</v>
      </c>
      <c r="Z100" s="7">
        <v>15</v>
      </c>
      <c r="AA100" s="7">
        <v>0</v>
      </c>
      <c r="AB100" s="47">
        <v>15</v>
      </c>
      <c r="AC100" s="85">
        <v>7</v>
      </c>
      <c r="AD100" s="64">
        <f t="shared" si="33"/>
        <v>376981.5</v>
      </c>
      <c r="AE100" s="7">
        <f t="shared" si="34"/>
        <v>628302.15</v>
      </c>
      <c r="AF100" s="86">
        <f t="shared" si="35"/>
        <v>240397.5</v>
      </c>
      <c r="AG100" s="86">
        <f t="shared" si="36"/>
        <v>0</v>
      </c>
      <c r="AH100" s="87">
        <f t="shared" si="37"/>
        <v>1050000</v>
      </c>
      <c r="AI100" s="7">
        <f t="shared" si="38"/>
        <v>105</v>
      </c>
      <c r="AJ100" s="7">
        <f t="shared" si="39"/>
        <v>105</v>
      </c>
      <c r="AK100" s="7">
        <f t="shared" si="40"/>
        <v>105</v>
      </c>
      <c r="AL100" s="7">
        <f t="shared" si="41"/>
        <v>0</v>
      </c>
      <c r="AM100" s="7">
        <f t="shared" si="42"/>
        <v>105</v>
      </c>
      <c r="AN100" s="64">
        <f t="shared" si="43"/>
        <v>2295681.15</v>
      </c>
      <c r="AO100" s="64">
        <f t="shared" si="44"/>
        <v>7427252.2328900006</v>
      </c>
      <c r="AP100" s="88">
        <f t="shared" si="48"/>
        <v>4.7070396848864432E-3</v>
      </c>
      <c r="AQ100" s="64">
        <f t="shared" si="49"/>
        <v>222817.5669867</v>
      </c>
      <c r="AR100" s="91">
        <f t="shared" si="60"/>
        <v>100000</v>
      </c>
      <c r="AS100" s="91"/>
      <c r="AT100" s="90">
        <v>5.0000000000000001E-3</v>
      </c>
      <c r="AU100" s="64">
        <f t="shared" si="50"/>
        <v>236685.45614999998</v>
      </c>
      <c r="AV100" s="64">
        <f t="shared" si="51"/>
        <v>7763937.6890400006</v>
      </c>
      <c r="AW100" s="64">
        <f t="shared" si="52"/>
        <v>18936.433387902442</v>
      </c>
      <c r="BD100" s="21">
        <f t="shared" si="45"/>
        <v>1109133.955577143</v>
      </c>
      <c r="BE100" s="21">
        <f t="shared" si="46"/>
        <v>2705.2047697003486</v>
      </c>
      <c r="BF100" s="21">
        <f t="shared" si="53"/>
        <v>11203.373288658011</v>
      </c>
      <c r="BG100" s="22">
        <f t="shared" si="54"/>
        <v>27.325300704043926</v>
      </c>
    </row>
    <row r="101" spans="1:59" s="7" customFormat="1" x14ac:dyDescent="0.35">
      <c r="A101" s="7">
        <v>100</v>
      </c>
      <c r="B101" s="7" t="s">
        <v>486</v>
      </c>
      <c r="C101" s="7" t="s">
        <v>1111</v>
      </c>
      <c r="D101" s="7" t="s">
        <v>1112</v>
      </c>
      <c r="E101" s="7" t="s">
        <v>1129</v>
      </c>
      <c r="F101" s="47" t="s">
        <v>1113</v>
      </c>
      <c r="G101" s="61" t="s">
        <v>1114</v>
      </c>
      <c r="H101" s="32" t="s">
        <v>1313</v>
      </c>
      <c r="I101" s="32" t="s">
        <v>47</v>
      </c>
      <c r="J101" s="7" t="s">
        <v>24</v>
      </c>
      <c r="K101" s="47" t="s">
        <v>820</v>
      </c>
      <c r="L101" s="7" t="s">
        <v>1119</v>
      </c>
      <c r="M101" s="47" t="s">
        <v>30</v>
      </c>
      <c r="N101" s="47">
        <v>4610047666</v>
      </c>
      <c r="O101" s="58">
        <v>4900049414</v>
      </c>
      <c r="P101" s="85">
        <v>7</v>
      </c>
      <c r="Q101" s="64">
        <f t="shared" si="47"/>
        <v>5131655.0828900002</v>
      </c>
      <c r="R101" s="76">
        <v>733093.58327000006</v>
      </c>
      <c r="S101" s="64">
        <v>3590.3</v>
      </c>
      <c r="T101" s="64">
        <v>5983.83</v>
      </c>
      <c r="U101" s="65">
        <v>2289.5</v>
      </c>
      <c r="V101" s="65">
        <v>2410</v>
      </c>
      <c r="W101" s="65">
        <v>10000</v>
      </c>
      <c r="X101" s="7">
        <v>15</v>
      </c>
      <c r="Y101" s="7">
        <v>15</v>
      </c>
      <c r="Z101" s="7">
        <v>15</v>
      </c>
      <c r="AA101" s="7">
        <v>0</v>
      </c>
      <c r="AB101" s="7">
        <v>0</v>
      </c>
      <c r="AC101" s="85">
        <v>7</v>
      </c>
      <c r="AD101" s="64">
        <f t="shared" si="33"/>
        <v>376981.5</v>
      </c>
      <c r="AE101" s="7">
        <f t="shared" si="34"/>
        <v>628302.15</v>
      </c>
      <c r="AF101" s="86">
        <f t="shared" si="35"/>
        <v>240397.5</v>
      </c>
      <c r="AG101" s="86">
        <f t="shared" si="36"/>
        <v>0</v>
      </c>
      <c r="AH101" s="87">
        <f t="shared" si="37"/>
        <v>0</v>
      </c>
      <c r="AI101" s="7">
        <f t="shared" si="38"/>
        <v>105</v>
      </c>
      <c r="AJ101" s="7">
        <f t="shared" si="39"/>
        <v>105</v>
      </c>
      <c r="AK101" s="7">
        <f t="shared" si="40"/>
        <v>105</v>
      </c>
      <c r="AL101" s="7">
        <f t="shared" si="41"/>
        <v>0</v>
      </c>
      <c r="AM101" s="7">
        <f t="shared" si="42"/>
        <v>0</v>
      </c>
      <c r="AN101" s="64">
        <f t="shared" si="43"/>
        <v>1245681.1499999999</v>
      </c>
      <c r="AO101" s="64">
        <f t="shared" si="44"/>
        <v>6377336.2328900006</v>
      </c>
      <c r="AP101" s="88">
        <f t="shared" si="48"/>
        <v>4.041652793094529E-3</v>
      </c>
      <c r="AQ101" s="64">
        <f t="shared" si="49"/>
        <v>191320.08698670001</v>
      </c>
      <c r="AR101" s="91">
        <f t="shared" si="60"/>
        <v>100000</v>
      </c>
      <c r="AS101" s="89">
        <v>0</v>
      </c>
      <c r="AT101" s="90">
        <v>4.0000000000000001E-3</v>
      </c>
      <c r="AU101" s="64">
        <f t="shared" si="50"/>
        <v>189348.36491999999</v>
      </c>
      <c r="AV101" s="64">
        <f t="shared" si="51"/>
        <v>6666684.5978100002</v>
      </c>
      <c r="AW101" s="64">
        <f t="shared" si="52"/>
        <v>16260.206336121952</v>
      </c>
      <c r="BD101" s="21">
        <f t="shared" si="45"/>
        <v>952383.51397285715</v>
      </c>
      <c r="BE101" s="21">
        <f t="shared" si="46"/>
        <v>2322.8866194459929</v>
      </c>
      <c r="BF101" s="21">
        <f t="shared" si="53"/>
        <v>9620.035494675325</v>
      </c>
      <c r="BG101" s="22">
        <f t="shared" si="54"/>
        <v>23.46350120652518</v>
      </c>
    </row>
    <row r="102" spans="1:59" s="7" customFormat="1" x14ac:dyDescent="0.35">
      <c r="A102" s="7">
        <v>101</v>
      </c>
      <c r="B102" s="7" t="s">
        <v>486</v>
      </c>
      <c r="C102" s="7" t="s">
        <v>1314</v>
      </c>
      <c r="D102" s="7" t="s">
        <v>1799</v>
      </c>
      <c r="E102" s="7" t="s">
        <v>1129</v>
      </c>
      <c r="F102" s="47" t="s">
        <v>1113</v>
      </c>
      <c r="G102" s="61">
        <v>113003</v>
      </c>
      <c r="H102" s="32" t="s">
        <v>1315</v>
      </c>
      <c r="I102" s="32" t="s">
        <v>679</v>
      </c>
      <c r="J102" s="7" t="s">
        <v>24</v>
      </c>
      <c r="K102" s="47" t="s">
        <v>33</v>
      </c>
      <c r="L102" s="7" t="s">
        <v>1316</v>
      </c>
      <c r="M102" s="47" t="s">
        <v>25</v>
      </c>
      <c r="N102" s="47">
        <v>4610047675</v>
      </c>
      <c r="O102" s="58">
        <v>4900049498</v>
      </c>
      <c r="P102" s="85">
        <v>7</v>
      </c>
      <c r="Q102" s="64">
        <f t="shared" si="47"/>
        <v>5919302.4455599999</v>
      </c>
      <c r="R102" s="76">
        <v>845614.63508000004</v>
      </c>
      <c r="S102" s="64">
        <v>3590.3</v>
      </c>
      <c r="T102" s="64">
        <v>5983.83</v>
      </c>
      <c r="U102" s="65">
        <v>2289.5</v>
      </c>
      <c r="V102" s="65">
        <v>2410</v>
      </c>
      <c r="W102" s="65">
        <v>10000</v>
      </c>
      <c r="X102" s="7">
        <v>15</v>
      </c>
      <c r="Y102" s="7">
        <v>15</v>
      </c>
      <c r="Z102" s="7">
        <v>15</v>
      </c>
      <c r="AA102" s="7">
        <v>0</v>
      </c>
      <c r="AB102" s="7">
        <v>0</v>
      </c>
      <c r="AC102" s="85">
        <v>7</v>
      </c>
      <c r="AD102" s="64">
        <f t="shared" si="33"/>
        <v>376981.5</v>
      </c>
      <c r="AE102" s="7">
        <f t="shared" si="34"/>
        <v>628302.15</v>
      </c>
      <c r="AF102" s="86">
        <f t="shared" si="35"/>
        <v>240397.5</v>
      </c>
      <c r="AG102" s="86">
        <f t="shared" si="36"/>
        <v>0</v>
      </c>
      <c r="AH102" s="87">
        <f t="shared" si="37"/>
        <v>0</v>
      </c>
      <c r="AI102" s="7">
        <f t="shared" si="38"/>
        <v>105</v>
      </c>
      <c r="AJ102" s="7">
        <f t="shared" si="39"/>
        <v>105</v>
      </c>
      <c r="AK102" s="7">
        <f t="shared" si="40"/>
        <v>105</v>
      </c>
      <c r="AL102" s="7">
        <f t="shared" si="41"/>
        <v>0</v>
      </c>
      <c r="AM102" s="7">
        <f t="shared" si="42"/>
        <v>0</v>
      </c>
      <c r="AN102" s="64">
        <f t="shared" si="43"/>
        <v>1245681.1499999999</v>
      </c>
      <c r="AO102" s="64">
        <f t="shared" si="44"/>
        <v>7164983.5955599993</v>
      </c>
      <c r="AP102" s="88">
        <f t="shared" si="48"/>
        <v>4.5408262798068847E-3</v>
      </c>
      <c r="AQ102" s="64">
        <f t="shared" si="49"/>
        <v>214949.50786679998</v>
      </c>
      <c r="AR102" s="91">
        <f t="shared" si="60"/>
        <v>100000</v>
      </c>
      <c r="AS102" s="89">
        <v>0</v>
      </c>
      <c r="AT102" s="90">
        <v>5.0000000000000001E-3</v>
      </c>
      <c r="AU102" s="64">
        <f t="shared" si="50"/>
        <v>236685.45614999998</v>
      </c>
      <c r="AV102" s="64">
        <f t="shared" si="51"/>
        <v>7501669.0517099993</v>
      </c>
      <c r="AW102" s="64">
        <f t="shared" si="52"/>
        <v>18296.753784658536</v>
      </c>
      <c r="BD102" s="21">
        <f t="shared" si="45"/>
        <v>1071667.0073871429</v>
      </c>
      <c r="BE102" s="21">
        <f t="shared" si="46"/>
        <v>2613.8219692369339</v>
      </c>
      <c r="BF102" s="21">
        <f t="shared" si="53"/>
        <v>10824.919266536795</v>
      </c>
      <c r="BG102" s="22">
        <f t="shared" si="54"/>
        <v>26.402242113504386</v>
      </c>
    </row>
    <row r="103" spans="1:59" s="7" customFormat="1" x14ac:dyDescent="0.35">
      <c r="A103" s="7">
        <v>102</v>
      </c>
      <c r="B103" s="7" t="s">
        <v>486</v>
      </c>
      <c r="C103" s="7" t="s">
        <v>1120</v>
      </c>
      <c r="D103" s="7" t="s">
        <v>1799</v>
      </c>
      <c r="E103" s="7" t="s">
        <v>1121</v>
      </c>
      <c r="F103" s="47" t="s">
        <v>1113</v>
      </c>
      <c r="G103" s="61">
        <v>113307</v>
      </c>
      <c r="H103" s="32" t="s">
        <v>1317</v>
      </c>
      <c r="I103" s="32" t="s">
        <v>749</v>
      </c>
      <c r="J103" s="7" t="s">
        <v>24</v>
      </c>
      <c r="K103" s="47" t="s">
        <v>1123</v>
      </c>
      <c r="L103" s="7" t="s">
        <v>1124</v>
      </c>
      <c r="M103" s="47" t="s">
        <v>30</v>
      </c>
      <c r="N103" s="47">
        <v>4610047666</v>
      </c>
      <c r="O103" s="58">
        <v>4900049414</v>
      </c>
      <c r="P103" s="85">
        <v>7</v>
      </c>
      <c r="Q103" s="64">
        <f t="shared" si="47"/>
        <v>5131599.0828900002</v>
      </c>
      <c r="R103" s="76">
        <v>733085.58327000006</v>
      </c>
      <c r="S103" s="64">
        <v>3590.3</v>
      </c>
      <c r="T103" s="64">
        <v>5983.83</v>
      </c>
      <c r="U103" s="65">
        <v>2289.5</v>
      </c>
      <c r="V103" s="65">
        <v>2410</v>
      </c>
      <c r="W103" s="65">
        <v>10000</v>
      </c>
      <c r="X103" s="7">
        <v>15</v>
      </c>
      <c r="Y103" s="7">
        <v>15</v>
      </c>
      <c r="Z103" s="7">
        <v>15</v>
      </c>
      <c r="AA103" s="7">
        <v>0</v>
      </c>
      <c r="AB103" s="7">
        <v>0</v>
      </c>
      <c r="AC103" s="85">
        <v>7</v>
      </c>
      <c r="AD103" s="64">
        <f t="shared" si="33"/>
        <v>376981.5</v>
      </c>
      <c r="AE103" s="7">
        <f t="shared" si="34"/>
        <v>628302.15</v>
      </c>
      <c r="AF103" s="86">
        <f t="shared" si="35"/>
        <v>240397.5</v>
      </c>
      <c r="AG103" s="86">
        <f t="shared" si="36"/>
        <v>0</v>
      </c>
      <c r="AH103" s="87">
        <f t="shared" si="37"/>
        <v>0</v>
      </c>
      <c r="AI103" s="7">
        <f t="shared" si="38"/>
        <v>105</v>
      </c>
      <c r="AJ103" s="7">
        <f t="shared" si="39"/>
        <v>105</v>
      </c>
      <c r="AK103" s="7">
        <f t="shared" si="40"/>
        <v>105</v>
      </c>
      <c r="AL103" s="7">
        <f t="shared" si="41"/>
        <v>0</v>
      </c>
      <c r="AM103" s="7">
        <f t="shared" si="42"/>
        <v>0</v>
      </c>
      <c r="AN103" s="64">
        <f t="shared" si="43"/>
        <v>1245681.1499999999</v>
      </c>
      <c r="AO103" s="64">
        <f t="shared" si="44"/>
        <v>6377280.2328900006</v>
      </c>
      <c r="AP103" s="88">
        <f t="shared" si="48"/>
        <v>4.0416173029544219E-3</v>
      </c>
      <c r="AQ103" s="64">
        <f t="shared" si="49"/>
        <v>191318.40698670002</v>
      </c>
      <c r="AR103" s="91">
        <f t="shared" si="60"/>
        <v>100000</v>
      </c>
      <c r="AS103" s="89">
        <v>0</v>
      </c>
      <c r="AT103" s="90">
        <v>4.0000000000000001E-3</v>
      </c>
      <c r="AU103" s="64">
        <f t="shared" si="50"/>
        <v>189348.36491999999</v>
      </c>
      <c r="AV103" s="64">
        <f t="shared" si="51"/>
        <v>6666628.5978100002</v>
      </c>
      <c r="AW103" s="64">
        <f t="shared" si="52"/>
        <v>16260.069750756098</v>
      </c>
      <c r="BD103" s="21">
        <f t="shared" si="45"/>
        <v>952375.51397285715</v>
      </c>
      <c r="BE103" s="21">
        <f t="shared" si="46"/>
        <v>2322.867107250871</v>
      </c>
      <c r="BF103" s="21">
        <f t="shared" si="53"/>
        <v>9619.9546865945176</v>
      </c>
      <c r="BG103" s="22">
        <f t="shared" si="54"/>
        <v>23.463304113645162</v>
      </c>
    </row>
    <row r="104" spans="1:59" s="7" customFormat="1" x14ac:dyDescent="0.35">
      <c r="A104" s="7">
        <v>103</v>
      </c>
      <c r="B104" s="7" t="s">
        <v>486</v>
      </c>
      <c r="C104" s="7" t="s">
        <v>1111</v>
      </c>
      <c r="D104" s="7" t="s">
        <v>1112</v>
      </c>
      <c r="E104" s="7" t="s">
        <v>1129</v>
      </c>
      <c r="F104" s="47" t="s">
        <v>1113</v>
      </c>
      <c r="G104" s="61" t="s">
        <v>1114</v>
      </c>
      <c r="H104" s="32" t="s">
        <v>1318</v>
      </c>
      <c r="I104" s="32" t="s">
        <v>1319</v>
      </c>
      <c r="K104" s="47" t="s">
        <v>820</v>
      </c>
      <c r="M104" s="47" t="s">
        <v>30</v>
      </c>
      <c r="N104" s="47">
        <v>4610047666</v>
      </c>
      <c r="O104" s="58">
        <v>4900049414</v>
      </c>
      <c r="P104" s="85">
        <v>7</v>
      </c>
      <c r="Q104" s="64">
        <f t="shared" si="47"/>
        <v>5131655.0828900002</v>
      </c>
      <c r="R104" s="76">
        <v>733093.58327000006</v>
      </c>
      <c r="S104" s="64">
        <v>3590.3</v>
      </c>
      <c r="T104" s="64">
        <v>5983.83</v>
      </c>
      <c r="U104" s="65">
        <v>2289.5</v>
      </c>
      <c r="V104" s="65">
        <v>2410</v>
      </c>
      <c r="W104" s="65">
        <v>10000</v>
      </c>
      <c r="X104" s="7">
        <v>15</v>
      </c>
      <c r="Y104" s="7">
        <v>15</v>
      </c>
      <c r="Z104" s="7">
        <v>15</v>
      </c>
      <c r="AA104" s="7">
        <v>0</v>
      </c>
      <c r="AB104" s="7">
        <v>0</v>
      </c>
      <c r="AC104" s="85">
        <v>7</v>
      </c>
      <c r="AD104" s="64">
        <f t="shared" si="33"/>
        <v>376981.5</v>
      </c>
      <c r="AE104" s="7">
        <f t="shared" si="34"/>
        <v>628302.15</v>
      </c>
      <c r="AF104" s="86">
        <f t="shared" si="35"/>
        <v>240397.5</v>
      </c>
      <c r="AG104" s="86">
        <f t="shared" si="36"/>
        <v>0</v>
      </c>
      <c r="AH104" s="87">
        <f t="shared" si="37"/>
        <v>0</v>
      </c>
      <c r="AI104" s="7">
        <f t="shared" si="38"/>
        <v>105</v>
      </c>
      <c r="AJ104" s="7">
        <f t="shared" si="39"/>
        <v>105</v>
      </c>
      <c r="AK104" s="7">
        <f t="shared" si="40"/>
        <v>105</v>
      </c>
      <c r="AL104" s="7">
        <f t="shared" si="41"/>
        <v>0</v>
      </c>
      <c r="AM104" s="7">
        <f t="shared" si="42"/>
        <v>0</v>
      </c>
      <c r="AN104" s="64">
        <f t="shared" si="43"/>
        <v>1245681.1499999999</v>
      </c>
      <c r="AO104" s="64">
        <f t="shared" si="44"/>
        <v>6377336.2328900006</v>
      </c>
      <c r="AP104" s="88">
        <f t="shared" si="48"/>
        <v>4.041652793094529E-3</v>
      </c>
      <c r="AQ104" s="64">
        <f t="shared" si="49"/>
        <v>191320.08698670001</v>
      </c>
      <c r="AR104" s="91">
        <f t="shared" si="60"/>
        <v>100000</v>
      </c>
      <c r="AS104" s="89">
        <v>0</v>
      </c>
      <c r="AT104" s="90">
        <v>4.0000000000000001E-3</v>
      </c>
      <c r="AU104" s="64">
        <f t="shared" si="50"/>
        <v>189348.36491999999</v>
      </c>
      <c r="AV104" s="64">
        <f t="shared" si="51"/>
        <v>6666684.5978100002</v>
      </c>
      <c r="AW104" s="64">
        <f t="shared" si="52"/>
        <v>16260.206336121952</v>
      </c>
      <c r="BD104" s="21">
        <f t="shared" si="45"/>
        <v>952383.51397285715</v>
      </c>
      <c r="BE104" s="21">
        <f t="shared" si="46"/>
        <v>2322.8866194459929</v>
      </c>
      <c r="BF104" s="21">
        <f t="shared" si="53"/>
        <v>9620.035494675325</v>
      </c>
      <c r="BG104" s="22">
        <f t="shared" si="54"/>
        <v>23.46350120652518</v>
      </c>
    </row>
    <row r="105" spans="1:59" s="7" customFormat="1" x14ac:dyDescent="0.35">
      <c r="A105" s="7">
        <v>104</v>
      </c>
      <c r="B105" s="7" t="s">
        <v>486</v>
      </c>
      <c r="C105" s="7" t="s">
        <v>1120</v>
      </c>
      <c r="D105" s="7" t="s">
        <v>1799</v>
      </c>
      <c r="E105" s="7" t="s">
        <v>1121</v>
      </c>
      <c r="F105" s="47" t="s">
        <v>1113</v>
      </c>
      <c r="G105" s="61">
        <v>113003</v>
      </c>
      <c r="H105" s="32" t="s">
        <v>1220</v>
      </c>
      <c r="I105" s="32" t="s">
        <v>1320</v>
      </c>
      <c r="J105" s="7" t="s">
        <v>23</v>
      </c>
      <c r="K105" s="47" t="s">
        <v>1167</v>
      </c>
      <c r="L105" s="7" t="s">
        <v>1168</v>
      </c>
      <c r="M105" s="47" t="s">
        <v>30</v>
      </c>
      <c r="N105" s="47">
        <v>4610047666</v>
      </c>
      <c r="O105" s="58">
        <v>4900049414</v>
      </c>
      <c r="P105" s="85">
        <v>7</v>
      </c>
      <c r="Q105" s="64">
        <f t="shared" si="47"/>
        <v>5131396.0828900002</v>
      </c>
      <c r="R105" s="76">
        <v>733056.58327000006</v>
      </c>
      <c r="S105" s="64">
        <v>3590.3</v>
      </c>
      <c r="T105" s="64">
        <v>5983.83</v>
      </c>
      <c r="U105" s="65">
        <v>2289.5</v>
      </c>
      <c r="V105" s="65">
        <v>2410</v>
      </c>
      <c r="W105" s="65">
        <v>10000</v>
      </c>
      <c r="X105" s="7">
        <v>15</v>
      </c>
      <c r="Y105" s="7">
        <v>15</v>
      </c>
      <c r="Z105" s="7">
        <v>15</v>
      </c>
      <c r="AA105" s="7">
        <v>0</v>
      </c>
      <c r="AB105" s="7">
        <v>0</v>
      </c>
      <c r="AC105" s="85">
        <v>7</v>
      </c>
      <c r="AD105" s="64">
        <f t="shared" si="33"/>
        <v>376981.5</v>
      </c>
      <c r="AE105" s="7">
        <f t="shared" si="34"/>
        <v>628302.15</v>
      </c>
      <c r="AF105" s="86">
        <f t="shared" si="35"/>
        <v>240397.5</v>
      </c>
      <c r="AG105" s="86">
        <f t="shared" si="36"/>
        <v>0</v>
      </c>
      <c r="AH105" s="87">
        <f t="shared" si="37"/>
        <v>0</v>
      </c>
      <c r="AI105" s="7">
        <f t="shared" si="38"/>
        <v>105</v>
      </c>
      <c r="AJ105" s="7">
        <f t="shared" si="39"/>
        <v>105</v>
      </c>
      <c r="AK105" s="7">
        <f t="shared" si="40"/>
        <v>105</v>
      </c>
      <c r="AL105" s="7">
        <f t="shared" si="41"/>
        <v>0</v>
      </c>
      <c r="AM105" s="7">
        <f t="shared" si="42"/>
        <v>0</v>
      </c>
      <c r="AN105" s="64">
        <f t="shared" si="43"/>
        <v>1245681.1499999999</v>
      </c>
      <c r="AO105" s="64">
        <f t="shared" si="44"/>
        <v>6377077.2328900006</v>
      </c>
      <c r="AP105" s="88">
        <f t="shared" si="48"/>
        <v>4.0414886511965344E-3</v>
      </c>
      <c r="AQ105" s="64">
        <f t="shared" si="49"/>
        <v>191312.3169867</v>
      </c>
      <c r="AR105" s="91">
        <f t="shared" si="60"/>
        <v>100000</v>
      </c>
      <c r="AS105" s="89">
        <v>0</v>
      </c>
      <c r="AT105" s="90">
        <v>4.0000000000000001E-3</v>
      </c>
      <c r="AU105" s="64">
        <f t="shared" si="50"/>
        <v>189348.36491999999</v>
      </c>
      <c r="AV105" s="64">
        <f t="shared" si="51"/>
        <v>6666425.5978100002</v>
      </c>
      <c r="AW105" s="64">
        <f t="shared" si="52"/>
        <v>16259.574628804878</v>
      </c>
      <c r="BD105" s="21">
        <f t="shared" si="45"/>
        <v>952346.51397285715</v>
      </c>
      <c r="BE105" s="21">
        <f t="shared" si="46"/>
        <v>2322.7963755435539</v>
      </c>
      <c r="BF105" s="21">
        <f t="shared" si="53"/>
        <v>9619.6617573015883</v>
      </c>
      <c r="BG105" s="22">
        <f t="shared" si="54"/>
        <v>23.462589651955088</v>
      </c>
    </row>
    <row r="106" spans="1:59" s="7" customFormat="1" x14ac:dyDescent="0.35">
      <c r="A106" s="7">
        <v>105</v>
      </c>
      <c r="B106" s="7" t="s">
        <v>486</v>
      </c>
      <c r="C106" s="7" t="s">
        <v>1159</v>
      </c>
      <c r="D106" s="7" t="s">
        <v>1799</v>
      </c>
      <c r="E106" s="7" t="s">
        <v>1160</v>
      </c>
      <c r="F106" s="47" t="s">
        <v>1113</v>
      </c>
      <c r="G106" s="61" t="s">
        <v>1161</v>
      </c>
      <c r="H106" s="32" t="s">
        <v>1321</v>
      </c>
      <c r="I106" s="32" t="s">
        <v>1322</v>
      </c>
      <c r="K106" s="47" t="s">
        <v>33</v>
      </c>
      <c r="L106" s="7" t="s">
        <v>1164</v>
      </c>
      <c r="M106" s="47" t="s">
        <v>30</v>
      </c>
      <c r="N106" s="47">
        <v>4610047666</v>
      </c>
      <c r="O106" s="58">
        <v>4900049414</v>
      </c>
      <c r="P106" s="85">
        <v>7</v>
      </c>
      <c r="Q106" s="64">
        <f t="shared" si="47"/>
        <v>5919302.4455599999</v>
      </c>
      <c r="R106" s="76">
        <v>845614.63508000004</v>
      </c>
      <c r="S106" s="64">
        <v>3590.3</v>
      </c>
      <c r="T106" s="64">
        <v>5983.83</v>
      </c>
      <c r="U106" s="65">
        <v>2289.5</v>
      </c>
      <c r="V106" s="65">
        <v>2410</v>
      </c>
      <c r="W106" s="65">
        <v>10000</v>
      </c>
      <c r="X106" s="7">
        <v>15</v>
      </c>
      <c r="Y106" s="7">
        <v>15</v>
      </c>
      <c r="Z106" s="7">
        <v>15</v>
      </c>
      <c r="AA106" s="7">
        <v>0</v>
      </c>
      <c r="AB106" s="7">
        <v>0</v>
      </c>
      <c r="AC106" s="85">
        <v>7</v>
      </c>
      <c r="AD106" s="64">
        <f t="shared" si="33"/>
        <v>376981.5</v>
      </c>
      <c r="AE106" s="7">
        <f t="shared" si="34"/>
        <v>628302.15</v>
      </c>
      <c r="AF106" s="86">
        <f t="shared" si="35"/>
        <v>240397.5</v>
      </c>
      <c r="AG106" s="86">
        <f t="shared" si="36"/>
        <v>0</v>
      </c>
      <c r="AH106" s="87">
        <f t="shared" si="37"/>
        <v>0</v>
      </c>
      <c r="AI106" s="7">
        <f t="shared" si="38"/>
        <v>105</v>
      </c>
      <c r="AJ106" s="7">
        <f t="shared" si="39"/>
        <v>105</v>
      </c>
      <c r="AK106" s="7">
        <f t="shared" si="40"/>
        <v>105</v>
      </c>
      <c r="AL106" s="7">
        <f t="shared" si="41"/>
        <v>0</v>
      </c>
      <c r="AM106" s="7">
        <f t="shared" si="42"/>
        <v>0</v>
      </c>
      <c r="AN106" s="64">
        <f t="shared" si="43"/>
        <v>1245681.1499999999</v>
      </c>
      <c r="AO106" s="64">
        <f t="shared" si="44"/>
        <v>7164983.5955599993</v>
      </c>
      <c r="AP106" s="88">
        <f t="shared" si="48"/>
        <v>4.5408262798068847E-3</v>
      </c>
      <c r="AQ106" s="64">
        <f t="shared" si="49"/>
        <v>214949.50786679998</v>
      </c>
      <c r="AR106" s="91">
        <f t="shared" si="60"/>
        <v>100000</v>
      </c>
      <c r="AS106" s="89">
        <v>0</v>
      </c>
      <c r="AT106" s="90">
        <v>5.0000000000000001E-3</v>
      </c>
      <c r="AU106" s="64">
        <f t="shared" si="50"/>
        <v>236685.45614999998</v>
      </c>
      <c r="AV106" s="64">
        <f t="shared" si="51"/>
        <v>7501669.0517099993</v>
      </c>
      <c r="AW106" s="64">
        <f t="shared" si="52"/>
        <v>18296.753784658536</v>
      </c>
      <c r="BD106" s="21">
        <f t="shared" si="45"/>
        <v>1071667.0073871429</v>
      </c>
      <c r="BE106" s="21">
        <f t="shared" si="46"/>
        <v>2613.8219692369339</v>
      </c>
      <c r="BF106" s="21">
        <f t="shared" si="53"/>
        <v>10824.919266536795</v>
      </c>
      <c r="BG106" s="22">
        <f t="shared" si="54"/>
        <v>26.402242113504386</v>
      </c>
    </row>
    <row r="107" spans="1:59" s="7" customFormat="1" x14ac:dyDescent="0.35">
      <c r="A107" s="7">
        <v>106</v>
      </c>
      <c r="B107" s="7" t="s">
        <v>486</v>
      </c>
      <c r="C107" s="7" t="s">
        <v>1111</v>
      </c>
      <c r="D107" s="7" t="s">
        <v>1112</v>
      </c>
      <c r="E107" s="7" t="s">
        <v>1129</v>
      </c>
      <c r="F107" s="47" t="s">
        <v>1113</v>
      </c>
      <c r="G107" s="61" t="s">
        <v>1114</v>
      </c>
      <c r="H107" s="32" t="s">
        <v>1323</v>
      </c>
      <c r="I107" s="32" t="s">
        <v>909</v>
      </c>
      <c r="J107" s="7" t="s">
        <v>24</v>
      </c>
      <c r="K107" s="47" t="s">
        <v>1082</v>
      </c>
      <c r="L107" s="7" t="s">
        <v>1119</v>
      </c>
      <c r="M107" s="47" t="s">
        <v>30</v>
      </c>
      <c r="N107" s="47">
        <v>4610047666</v>
      </c>
      <c r="O107" s="58">
        <v>4900049414</v>
      </c>
      <c r="P107" s="85">
        <v>7</v>
      </c>
      <c r="Q107" s="64">
        <f t="shared" si="47"/>
        <v>5131445.0828900002</v>
      </c>
      <c r="R107" s="76">
        <v>733063.58327000006</v>
      </c>
      <c r="S107" s="64">
        <v>3590.3</v>
      </c>
      <c r="T107" s="64">
        <v>5983.83</v>
      </c>
      <c r="U107" s="65">
        <v>2289.5</v>
      </c>
      <c r="V107" s="65">
        <v>2410</v>
      </c>
      <c r="W107" s="65">
        <v>10000</v>
      </c>
      <c r="X107" s="7">
        <v>15</v>
      </c>
      <c r="Y107" s="7">
        <v>15</v>
      </c>
      <c r="Z107" s="7">
        <v>15</v>
      </c>
      <c r="AA107" s="7">
        <v>0</v>
      </c>
      <c r="AB107" s="47">
        <v>15</v>
      </c>
      <c r="AC107" s="85">
        <v>7</v>
      </c>
      <c r="AD107" s="64">
        <f t="shared" si="33"/>
        <v>376981.5</v>
      </c>
      <c r="AE107" s="7">
        <f t="shared" si="34"/>
        <v>628302.15</v>
      </c>
      <c r="AF107" s="86">
        <f t="shared" si="35"/>
        <v>240397.5</v>
      </c>
      <c r="AG107" s="86">
        <f t="shared" si="36"/>
        <v>0</v>
      </c>
      <c r="AH107" s="87">
        <f t="shared" si="37"/>
        <v>1050000</v>
      </c>
      <c r="AI107" s="7">
        <f t="shared" si="38"/>
        <v>105</v>
      </c>
      <c r="AJ107" s="7">
        <f t="shared" si="39"/>
        <v>105</v>
      </c>
      <c r="AK107" s="7">
        <f t="shared" si="40"/>
        <v>105</v>
      </c>
      <c r="AL107" s="7">
        <f t="shared" si="41"/>
        <v>0</v>
      </c>
      <c r="AM107" s="7">
        <f t="shared" si="42"/>
        <v>105</v>
      </c>
      <c r="AN107" s="64">
        <f t="shared" si="43"/>
        <v>2295681.15</v>
      </c>
      <c r="AO107" s="64">
        <f t="shared" si="44"/>
        <v>7427126.2328900006</v>
      </c>
      <c r="AP107" s="88">
        <f t="shared" si="48"/>
        <v>4.7069598320712029E-3</v>
      </c>
      <c r="AQ107" s="64">
        <f t="shared" si="49"/>
        <v>222813.7869867</v>
      </c>
      <c r="AR107" s="91">
        <f t="shared" si="60"/>
        <v>100000</v>
      </c>
      <c r="AS107" s="91"/>
      <c r="AT107" s="90">
        <v>5.0000000000000001E-3</v>
      </c>
      <c r="AU107" s="64">
        <f t="shared" si="50"/>
        <v>236685.45614999998</v>
      </c>
      <c r="AV107" s="64">
        <f t="shared" si="51"/>
        <v>7763811.6890400006</v>
      </c>
      <c r="AW107" s="64">
        <f t="shared" si="52"/>
        <v>18936.126070829268</v>
      </c>
      <c r="BD107" s="21">
        <f t="shared" si="45"/>
        <v>1109115.955577143</v>
      </c>
      <c r="BE107" s="21">
        <f t="shared" si="46"/>
        <v>2705.1608672613243</v>
      </c>
      <c r="BF107" s="21">
        <f t="shared" si="53"/>
        <v>11203.191470476191</v>
      </c>
      <c r="BG107" s="22">
        <f t="shared" si="54"/>
        <v>27.324857245063882</v>
      </c>
    </row>
    <row r="108" spans="1:59" s="7" customFormat="1" x14ac:dyDescent="0.35">
      <c r="A108" s="7">
        <v>107</v>
      </c>
      <c r="B108" s="7" t="s">
        <v>486</v>
      </c>
      <c r="C108" s="7" t="s">
        <v>1159</v>
      </c>
      <c r="D108" s="7" t="s">
        <v>1799</v>
      </c>
      <c r="E108" s="7" t="s">
        <v>1160</v>
      </c>
      <c r="F108" s="47" t="s">
        <v>1113</v>
      </c>
      <c r="G108" s="61">
        <v>113003</v>
      </c>
      <c r="H108" s="32" t="s">
        <v>35</v>
      </c>
      <c r="I108" s="32" t="s">
        <v>35</v>
      </c>
      <c r="K108" s="47" t="s">
        <v>1324</v>
      </c>
      <c r="L108" s="7" t="s">
        <v>1124</v>
      </c>
      <c r="M108" s="47" t="s">
        <v>30</v>
      </c>
      <c r="N108" s="47">
        <v>4610047666</v>
      </c>
      <c r="O108" s="58">
        <v>4900049414</v>
      </c>
      <c r="P108" s="85">
        <v>7</v>
      </c>
      <c r="Q108" s="64">
        <f t="shared" si="47"/>
        <v>5132124.0828900002</v>
      </c>
      <c r="R108" s="76">
        <v>733160.58327000006</v>
      </c>
      <c r="S108" s="64">
        <v>3590.3</v>
      </c>
      <c r="T108" s="64">
        <v>5983.83</v>
      </c>
      <c r="U108" s="65">
        <v>2289.5</v>
      </c>
      <c r="V108" s="65">
        <v>2410</v>
      </c>
      <c r="W108" s="65">
        <v>10000</v>
      </c>
      <c r="X108" s="7">
        <v>15</v>
      </c>
      <c r="Y108" s="7">
        <v>15</v>
      </c>
      <c r="Z108" s="7">
        <v>15</v>
      </c>
      <c r="AA108" s="7">
        <v>0</v>
      </c>
      <c r="AB108" s="7">
        <v>0</v>
      </c>
      <c r="AC108" s="85">
        <v>7</v>
      </c>
      <c r="AD108" s="64">
        <f t="shared" si="33"/>
        <v>376981.5</v>
      </c>
      <c r="AE108" s="7">
        <f t="shared" si="34"/>
        <v>628302.15</v>
      </c>
      <c r="AF108" s="86">
        <f t="shared" si="35"/>
        <v>240397.5</v>
      </c>
      <c r="AG108" s="86">
        <f t="shared" si="36"/>
        <v>0</v>
      </c>
      <c r="AH108" s="87">
        <f t="shared" si="37"/>
        <v>0</v>
      </c>
      <c r="AI108" s="7">
        <f t="shared" si="38"/>
        <v>105</v>
      </c>
      <c r="AJ108" s="7">
        <f t="shared" si="39"/>
        <v>105</v>
      </c>
      <c r="AK108" s="7">
        <f t="shared" si="40"/>
        <v>105</v>
      </c>
      <c r="AL108" s="7">
        <f t="shared" si="41"/>
        <v>0</v>
      </c>
      <c r="AM108" s="7">
        <f t="shared" si="42"/>
        <v>0</v>
      </c>
      <c r="AN108" s="64">
        <f t="shared" si="43"/>
        <v>1245681.1499999999</v>
      </c>
      <c r="AO108" s="64">
        <f t="shared" si="44"/>
        <v>6377805.2328900006</v>
      </c>
      <c r="AP108" s="88">
        <f t="shared" si="48"/>
        <v>4.0419500230179234E-3</v>
      </c>
      <c r="AQ108" s="64">
        <f t="shared" si="49"/>
        <v>191334.15698670002</v>
      </c>
      <c r="AR108" s="91">
        <f t="shared" si="60"/>
        <v>100000</v>
      </c>
      <c r="AS108" s="89">
        <v>0</v>
      </c>
      <c r="AT108" s="90">
        <v>4.0000000000000001E-3</v>
      </c>
      <c r="AU108" s="64">
        <f t="shared" si="50"/>
        <v>189348.36491999999</v>
      </c>
      <c r="AV108" s="64">
        <f t="shared" si="51"/>
        <v>6667153.5978100002</v>
      </c>
      <c r="AW108" s="64">
        <f t="shared" si="52"/>
        <v>16261.350238560975</v>
      </c>
      <c r="BD108" s="21">
        <f t="shared" si="45"/>
        <v>952450.51397285715</v>
      </c>
      <c r="BE108" s="21">
        <f t="shared" si="46"/>
        <v>2323.0500340801395</v>
      </c>
      <c r="BF108" s="21">
        <f t="shared" si="53"/>
        <v>9620.7122623520918</v>
      </c>
      <c r="BG108" s="22">
        <f t="shared" si="54"/>
        <v>23.465151859395348</v>
      </c>
    </row>
    <row r="109" spans="1:59" s="7" customFormat="1" x14ac:dyDescent="0.35">
      <c r="A109" s="7">
        <v>108</v>
      </c>
      <c r="B109" s="7" t="s">
        <v>486</v>
      </c>
      <c r="C109" s="7" t="s">
        <v>1325</v>
      </c>
      <c r="D109" s="7" t="s">
        <v>1799</v>
      </c>
      <c r="E109" s="7" t="s">
        <v>1129</v>
      </c>
      <c r="F109" s="47" t="s">
        <v>1113</v>
      </c>
      <c r="G109" s="61">
        <v>113307</v>
      </c>
      <c r="H109" s="32" t="s">
        <v>1326</v>
      </c>
      <c r="I109" s="32" t="s">
        <v>1327</v>
      </c>
      <c r="K109" s="47" t="s">
        <v>817</v>
      </c>
      <c r="M109" s="47" t="s">
        <v>30</v>
      </c>
      <c r="N109" s="47">
        <v>4610047666</v>
      </c>
      <c r="O109" s="58">
        <v>4900049414</v>
      </c>
      <c r="P109" s="85">
        <v>7</v>
      </c>
      <c r="Q109" s="64">
        <f t="shared" si="47"/>
        <v>5131270.0828900002</v>
      </c>
      <c r="R109" s="76">
        <v>733038.58327000006</v>
      </c>
      <c r="S109" s="64">
        <v>3590.3</v>
      </c>
      <c r="T109" s="64">
        <v>5983.83</v>
      </c>
      <c r="U109" s="65">
        <v>2289.5</v>
      </c>
      <c r="V109" s="65">
        <v>2410</v>
      </c>
      <c r="W109" s="65">
        <v>10000</v>
      </c>
      <c r="X109" s="7">
        <v>15</v>
      </c>
      <c r="Y109" s="7">
        <v>15</v>
      </c>
      <c r="Z109" s="7">
        <v>15</v>
      </c>
      <c r="AA109" s="7">
        <v>0</v>
      </c>
      <c r="AB109" s="7">
        <v>0</v>
      </c>
      <c r="AC109" s="85">
        <v>7</v>
      </c>
      <c r="AD109" s="64">
        <f t="shared" si="33"/>
        <v>376981.5</v>
      </c>
      <c r="AE109" s="7">
        <f t="shared" si="34"/>
        <v>628302.15</v>
      </c>
      <c r="AF109" s="86">
        <f t="shared" si="35"/>
        <v>240397.5</v>
      </c>
      <c r="AG109" s="86">
        <f t="shared" si="36"/>
        <v>0</v>
      </c>
      <c r="AH109" s="87">
        <f t="shared" si="37"/>
        <v>0</v>
      </c>
      <c r="AI109" s="7">
        <f t="shared" si="38"/>
        <v>105</v>
      </c>
      <c r="AJ109" s="7">
        <f t="shared" si="39"/>
        <v>105</v>
      </c>
      <c r="AK109" s="7">
        <f t="shared" si="40"/>
        <v>105</v>
      </c>
      <c r="AL109" s="7">
        <f t="shared" si="41"/>
        <v>0</v>
      </c>
      <c r="AM109" s="7">
        <f t="shared" si="42"/>
        <v>0</v>
      </c>
      <c r="AN109" s="64">
        <f t="shared" si="43"/>
        <v>1245681.1499999999</v>
      </c>
      <c r="AO109" s="64">
        <f t="shared" si="44"/>
        <v>6376951.2328900006</v>
      </c>
      <c r="AP109" s="88">
        <f t="shared" si="48"/>
        <v>4.041408798381294E-3</v>
      </c>
      <c r="AQ109" s="64">
        <f t="shared" si="49"/>
        <v>191308.5369867</v>
      </c>
      <c r="AR109" s="91">
        <f t="shared" si="60"/>
        <v>100000</v>
      </c>
      <c r="AS109" s="89">
        <v>0</v>
      </c>
      <c r="AT109" s="90">
        <v>4.0000000000000001E-3</v>
      </c>
      <c r="AU109" s="64">
        <f t="shared" si="50"/>
        <v>189348.36491999999</v>
      </c>
      <c r="AV109" s="64">
        <f t="shared" si="51"/>
        <v>6666299.5978100002</v>
      </c>
      <c r="AW109" s="64">
        <f t="shared" si="52"/>
        <v>16259.267311731708</v>
      </c>
      <c r="BD109" s="21">
        <f t="shared" si="45"/>
        <v>952328.51397285715</v>
      </c>
      <c r="BE109" s="21">
        <f t="shared" si="46"/>
        <v>2322.7524731045296</v>
      </c>
      <c r="BF109" s="21">
        <f t="shared" si="53"/>
        <v>9619.4799391197703</v>
      </c>
      <c r="BG109" s="22">
        <f t="shared" si="54"/>
        <v>23.462146192975048</v>
      </c>
    </row>
    <row r="110" spans="1:59" s="7" customFormat="1" x14ac:dyDescent="0.35">
      <c r="A110" s="7">
        <v>109</v>
      </c>
      <c r="B110" s="7" t="s">
        <v>486</v>
      </c>
      <c r="C110" s="7" t="s">
        <v>1111</v>
      </c>
      <c r="D110" s="7" t="s">
        <v>1112</v>
      </c>
      <c r="E110" s="7" t="s">
        <v>1129</v>
      </c>
      <c r="F110" s="47" t="s">
        <v>1113</v>
      </c>
      <c r="G110" s="61" t="s">
        <v>1114</v>
      </c>
      <c r="H110" s="32" t="s">
        <v>1328</v>
      </c>
      <c r="I110" s="32" t="s">
        <v>61</v>
      </c>
      <c r="J110" s="7" t="s">
        <v>24</v>
      </c>
      <c r="K110" s="47" t="s">
        <v>1116</v>
      </c>
      <c r="L110" s="7" t="s">
        <v>1111</v>
      </c>
      <c r="M110" s="47" t="s">
        <v>30</v>
      </c>
      <c r="N110" s="47">
        <v>4610047666</v>
      </c>
      <c r="O110" s="58">
        <v>4900049414</v>
      </c>
      <c r="P110" s="85">
        <v>7</v>
      </c>
      <c r="Q110" s="64">
        <f t="shared" si="47"/>
        <v>3555504.96</v>
      </c>
      <c r="R110" s="76">
        <v>507929.28</v>
      </c>
      <c r="S110" s="64">
        <v>3590.3</v>
      </c>
      <c r="T110" s="64">
        <v>5983.83</v>
      </c>
      <c r="U110" s="65">
        <v>2289.5</v>
      </c>
      <c r="V110" s="65">
        <v>2410</v>
      </c>
      <c r="W110" s="65">
        <v>10000</v>
      </c>
      <c r="X110" s="7">
        <v>15</v>
      </c>
      <c r="Y110" s="7">
        <v>15</v>
      </c>
      <c r="Z110" s="7">
        <v>15</v>
      </c>
      <c r="AA110" s="7">
        <v>0</v>
      </c>
      <c r="AB110" s="7">
        <v>0</v>
      </c>
      <c r="AC110" s="85">
        <v>7</v>
      </c>
      <c r="AD110" s="64">
        <f t="shared" si="33"/>
        <v>376981.5</v>
      </c>
      <c r="AE110" s="7">
        <f t="shared" si="34"/>
        <v>628302.15</v>
      </c>
      <c r="AF110" s="86">
        <f t="shared" si="35"/>
        <v>240397.5</v>
      </c>
      <c r="AG110" s="86">
        <f t="shared" si="36"/>
        <v>0</v>
      </c>
      <c r="AH110" s="87">
        <f t="shared" si="37"/>
        <v>0</v>
      </c>
      <c r="AI110" s="7">
        <f t="shared" si="38"/>
        <v>105</v>
      </c>
      <c r="AJ110" s="7">
        <f t="shared" si="39"/>
        <v>105</v>
      </c>
      <c r="AK110" s="7">
        <f t="shared" si="40"/>
        <v>105</v>
      </c>
      <c r="AL110" s="7">
        <f t="shared" si="41"/>
        <v>0</v>
      </c>
      <c r="AM110" s="7">
        <f t="shared" si="42"/>
        <v>0</v>
      </c>
      <c r="AN110" s="64">
        <f t="shared" si="43"/>
        <v>1245681.1499999999</v>
      </c>
      <c r="AO110" s="64">
        <f t="shared" si="44"/>
        <v>4801186.1099999994</v>
      </c>
      <c r="AP110" s="88">
        <f t="shared" si="48"/>
        <v>3.042763709332378E-3</v>
      </c>
      <c r="AQ110" s="64">
        <f t="shared" si="49"/>
        <v>144035.58329999997</v>
      </c>
      <c r="AR110" s="91">
        <f t="shared" si="60"/>
        <v>100000</v>
      </c>
      <c r="AS110" s="89">
        <v>0</v>
      </c>
      <c r="AT110" s="90">
        <v>3.0000000000000001E-3</v>
      </c>
      <c r="AU110" s="64">
        <f t="shared" si="50"/>
        <v>142011.27369</v>
      </c>
      <c r="AV110" s="64">
        <f t="shared" si="51"/>
        <v>5043197.3836899996</v>
      </c>
      <c r="AW110" s="64">
        <f t="shared" si="52"/>
        <v>12300.481423634144</v>
      </c>
      <c r="BD110" s="21">
        <f t="shared" si="45"/>
        <v>720456.76909857139</v>
      </c>
      <c r="BE110" s="21">
        <f t="shared" si="46"/>
        <v>1757.211631947735</v>
      </c>
      <c r="BF110" s="21">
        <f t="shared" si="53"/>
        <v>7277.341102005772</v>
      </c>
      <c r="BG110" s="22">
        <f t="shared" si="54"/>
        <v>17.749612443916515</v>
      </c>
    </row>
    <row r="111" spans="1:59" s="7" customFormat="1" x14ac:dyDescent="0.35">
      <c r="A111" s="7">
        <v>110</v>
      </c>
      <c r="B111" s="7" t="s">
        <v>486</v>
      </c>
      <c r="C111" s="7" t="s">
        <v>1159</v>
      </c>
      <c r="D111" s="7" t="s">
        <v>1799</v>
      </c>
      <c r="E111" s="7" t="s">
        <v>1160</v>
      </c>
      <c r="F111" s="47" t="s">
        <v>1113</v>
      </c>
      <c r="G111" s="61" t="s">
        <v>1161</v>
      </c>
      <c r="H111" s="32" t="s">
        <v>1329</v>
      </c>
      <c r="I111" s="32" t="s">
        <v>1330</v>
      </c>
      <c r="J111" s="7" t="s">
        <v>24</v>
      </c>
      <c r="K111" s="47" t="s">
        <v>1239</v>
      </c>
      <c r="L111" s="7" t="s">
        <v>1164</v>
      </c>
      <c r="M111" s="47" t="s">
        <v>30</v>
      </c>
      <c r="N111" s="47">
        <v>4610047666</v>
      </c>
      <c r="O111" s="58">
        <v>4900049414</v>
      </c>
      <c r="P111" s="85">
        <v>7</v>
      </c>
      <c r="Q111" s="64">
        <f t="shared" si="47"/>
        <v>3556393.9432000001</v>
      </c>
      <c r="R111" s="76">
        <v>508056.27760000003</v>
      </c>
      <c r="S111" s="64">
        <v>3590.3</v>
      </c>
      <c r="T111" s="64">
        <v>5983.83</v>
      </c>
      <c r="U111" s="65">
        <v>2289.5</v>
      </c>
      <c r="V111" s="65">
        <v>2410</v>
      </c>
      <c r="W111" s="65">
        <v>10000</v>
      </c>
      <c r="X111" s="7">
        <v>15</v>
      </c>
      <c r="Y111" s="7">
        <v>15</v>
      </c>
      <c r="Z111" s="7">
        <v>15</v>
      </c>
      <c r="AA111" s="7">
        <v>0</v>
      </c>
      <c r="AB111" s="7">
        <v>0</v>
      </c>
      <c r="AC111" s="85">
        <v>7</v>
      </c>
      <c r="AD111" s="64">
        <f t="shared" si="33"/>
        <v>376981.5</v>
      </c>
      <c r="AE111" s="7">
        <f t="shared" si="34"/>
        <v>628302.15</v>
      </c>
      <c r="AF111" s="86">
        <f t="shared" si="35"/>
        <v>240397.5</v>
      </c>
      <c r="AG111" s="86">
        <f t="shared" si="36"/>
        <v>0</v>
      </c>
      <c r="AH111" s="87">
        <f t="shared" si="37"/>
        <v>0</v>
      </c>
      <c r="AI111" s="7">
        <f t="shared" si="38"/>
        <v>105</v>
      </c>
      <c r="AJ111" s="7">
        <f t="shared" si="39"/>
        <v>105</v>
      </c>
      <c r="AK111" s="7">
        <f t="shared" si="40"/>
        <v>105</v>
      </c>
      <c r="AL111" s="7">
        <f t="shared" si="41"/>
        <v>0</v>
      </c>
      <c r="AM111" s="7">
        <f t="shared" si="42"/>
        <v>0</v>
      </c>
      <c r="AN111" s="64">
        <f t="shared" si="43"/>
        <v>1245681.1499999999</v>
      </c>
      <c r="AO111" s="64">
        <f t="shared" si="44"/>
        <v>4802075.0932</v>
      </c>
      <c r="AP111" s="88">
        <f t="shared" si="48"/>
        <v>3.0433271046595312E-3</v>
      </c>
      <c r="AQ111" s="64">
        <f t="shared" si="49"/>
        <v>144062.25279599999</v>
      </c>
      <c r="AR111" s="91">
        <f t="shared" si="60"/>
        <v>100000</v>
      </c>
      <c r="AS111" s="89">
        <v>0</v>
      </c>
      <c r="AT111" s="90">
        <v>3.0000000000000001E-3</v>
      </c>
      <c r="AU111" s="64">
        <f t="shared" si="50"/>
        <v>142011.27369</v>
      </c>
      <c r="AV111" s="64">
        <f t="shared" si="51"/>
        <v>5044086.3668900002</v>
      </c>
      <c r="AW111" s="64">
        <f t="shared" si="52"/>
        <v>12302.649675341463</v>
      </c>
      <c r="BD111" s="21">
        <f t="shared" si="45"/>
        <v>720583.7666985715</v>
      </c>
      <c r="BE111" s="21">
        <f t="shared" si="46"/>
        <v>1757.5213821916375</v>
      </c>
      <c r="BF111" s="21">
        <f t="shared" si="53"/>
        <v>7278.6239060461767</v>
      </c>
      <c r="BG111" s="22">
        <f t="shared" si="54"/>
        <v>17.752741234258963</v>
      </c>
    </row>
    <row r="112" spans="1:59" s="7" customFormat="1" x14ac:dyDescent="0.35">
      <c r="A112" s="7">
        <v>111</v>
      </c>
      <c r="B112" s="7" t="s">
        <v>486</v>
      </c>
      <c r="C112" s="7" t="s">
        <v>1120</v>
      </c>
      <c r="D112" s="7" t="s">
        <v>1799</v>
      </c>
      <c r="E112" s="7" t="s">
        <v>1121</v>
      </c>
      <c r="F112" s="47" t="s">
        <v>1113</v>
      </c>
      <c r="G112" s="61">
        <v>113307</v>
      </c>
      <c r="H112" s="32" t="s">
        <v>1331</v>
      </c>
      <c r="I112" s="32" t="s">
        <v>62</v>
      </c>
      <c r="J112" s="7" t="s">
        <v>24</v>
      </c>
      <c r="K112" s="47" t="s">
        <v>1123</v>
      </c>
      <c r="L112" s="7" t="s">
        <v>1124</v>
      </c>
      <c r="M112" s="47" t="s">
        <v>30</v>
      </c>
      <c r="N112" s="47">
        <v>4610047666</v>
      </c>
      <c r="O112" s="58">
        <v>4900049414</v>
      </c>
      <c r="P112" s="85">
        <v>7</v>
      </c>
      <c r="Q112" s="64">
        <f t="shared" si="47"/>
        <v>5131599.0828899993</v>
      </c>
      <c r="R112" s="76">
        <v>733085.58326999994</v>
      </c>
      <c r="S112" s="64">
        <v>3590.3</v>
      </c>
      <c r="T112" s="64">
        <v>5983.83</v>
      </c>
      <c r="U112" s="65">
        <v>2289.5</v>
      </c>
      <c r="V112" s="65">
        <v>2410</v>
      </c>
      <c r="W112" s="65">
        <v>10000</v>
      </c>
      <c r="X112" s="7">
        <v>15</v>
      </c>
      <c r="Y112" s="7">
        <v>15</v>
      </c>
      <c r="Z112" s="7">
        <v>15</v>
      </c>
      <c r="AA112" s="7">
        <v>0</v>
      </c>
      <c r="AB112" s="7">
        <v>0</v>
      </c>
      <c r="AC112" s="85">
        <v>7</v>
      </c>
      <c r="AD112" s="64">
        <f t="shared" si="33"/>
        <v>376981.5</v>
      </c>
      <c r="AE112" s="7">
        <f t="shared" si="34"/>
        <v>628302.15</v>
      </c>
      <c r="AF112" s="86">
        <f t="shared" si="35"/>
        <v>240397.5</v>
      </c>
      <c r="AG112" s="86">
        <f t="shared" si="36"/>
        <v>0</v>
      </c>
      <c r="AH112" s="87">
        <f t="shared" si="37"/>
        <v>0</v>
      </c>
      <c r="AI112" s="7">
        <f t="shared" si="38"/>
        <v>105</v>
      </c>
      <c r="AJ112" s="7">
        <f t="shared" si="39"/>
        <v>105</v>
      </c>
      <c r="AK112" s="7">
        <f t="shared" si="40"/>
        <v>105</v>
      </c>
      <c r="AL112" s="7">
        <f t="shared" si="41"/>
        <v>0</v>
      </c>
      <c r="AM112" s="7">
        <f t="shared" si="42"/>
        <v>0</v>
      </c>
      <c r="AN112" s="64">
        <f t="shared" si="43"/>
        <v>1245681.1499999999</v>
      </c>
      <c r="AO112" s="64">
        <f t="shared" si="44"/>
        <v>6377280.2328899987</v>
      </c>
      <c r="AP112" s="88">
        <f t="shared" si="48"/>
        <v>4.0416173029544211E-3</v>
      </c>
      <c r="AQ112" s="64">
        <f t="shared" si="49"/>
        <v>191318.40698669996</v>
      </c>
      <c r="AR112" s="91">
        <f t="shared" si="60"/>
        <v>100000</v>
      </c>
      <c r="AS112" s="89">
        <v>0</v>
      </c>
      <c r="AT112" s="90">
        <v>4.0000000000000001E-3</v>
      </c>
      <c r="AU112" s="64">
        <f t="shared" si="50"/>
        <v>189348.36491999999</v>
      </c>
      <c r="AV112" s="64">
        <f t="shared" si="51"/>
        <v>6666628.5978099983</v>
      </c>
      <c r="AW112" s="64">
        <f t="shared" si="52"/>
        <v>16260.069750756093</v>
      </c>
      <c r="BD112" s="21">
        <f t="shared" si="45"/>
        <v>952375.51397285692</v>
      </c>
      <c r="BE112" s="21">
        <f t="shared" si="46"/>
        <v>2322.8671072508705</v>
      </c>
      <c r="BF112" s="21">
        <f t="shared" si="53"/>
        <v>9619.9546865945158</v>
      </c>
      <c r="BG112" s="22">
        <f t="shared" si="54"/>
        <v>23.463304113645158</v>
      </c>
    </row>
    <row r="113" spans="1:59" s="7" customFormat="1" x14ac:dyDescent="0.35">
      <c r="A113" s="7">
        <v>112</v>
      </c>
      <c r="B113" s="7" t="s">
        <v>486</v>
      </c>
      <c r="C113" s="7" t="s">
        <v>1314</v>
      </c>
      <c r="D113" s="7" t="s">
        <v>1799</v>
      </c>
      <c r="E113" s="7" t="s">
        <v>1129</v>
      </c>
      <c r="F113" s="47" t="s">
        <v>1113</v>
      </c>
      <c r="G113" s="61">
        <v>113003</v>
      </c>
      <c r="H113" s="32" t="s">
        <v>1332</v>
      </c>
      <c r="I113" s="32" t="s">
        <v>63</v>
      </c>
      <c r="J113" s="7" t="s">
        <v>23</v>
      </c>
      <c r="K113" s="47" t="s">
        <v>33</v>
      </c>
      <c r="L113" s="7" t="s">
        <v>1316</v>
      </c>
      <c r="M113" s="47" t="s">
        <v>30</v>
      </c>
      <c r="N113" s="47">
        <v>4610047666</v>
      </c>
      <c r="O113" s="58">
        <v>4900049414</v>
      </c>
      <c r="P113" s="85">
        <v>7</v>
      </c>
      <c r="Q113" s="64">
        <f t="shared" si="47"/>
        <v>5919302.4455599999</v>
      </c>
      <c r="R113" s="76">
        <v>845614.63508000004</v>
      </c>
      <c r="S113" s="64">
        <v>3590.3</v>
      </c>
      <c r="T113" s="64">
        <v>5983.83</v>
      </c>
      <c r="U113" s="65">
        <v>2289.5</v>
      </c>
      <c r="V113" s="65">
        <v>2410</v>
      </c>
      <c r="W113" s="65">
        <v>10000</v>
      </c>
      <c r="X113" s="7">
        <v>15</v>
      </c>
      <c r="Y113" s="7">
        <v>15</v>
      </c>
      <c r="Z113" s="7">
        <v>15</v>
      </c>
      <c r="AA113" s="7">
        <v>0</v>
      </c>
      <c r="AB113" s="7">
        <v>0</v>
      </c>
      <c r="AC113" s="85">
        <v>7</v>
      </c>
      <c r="AD113" s="64">
        <f t="shared" si="33"/>
        <v>376981.5</v>
      </c>
      <c r="AE113" s="7">
        <f t="shared" si="34"/>
        <v>628302.15</v>
      </c>
      <c r="AF113" s="86">
        <f t="shared" si="35"/>
        <v>240397.5</v>
      </c>
      <c r="AG113" s="86">
        <f t="shared" si="36"/>
        <v>0</v>
      </c>
      <c r="AH113" s="87">
        <f t="shared" si="37"/>
        <v>0</v>
      </c>
      <c r="AI113" s="7">
        <f t="shared" si="38"/>
        <v>105</v>
      </c>
      <c r="AJ113" s="7">
        <f t="shared" si="39"/>
        <v>105</v>
      </c>
      <c r="AK113" s="7">
        <f t="shared" si="40"/>
        <v>105</v>
      </c>
      <c r="AL113" s="7">
        <f t="shared" si="41"/>
        <v>0</v>
      </c>
      <c r="AM113" s="7">
        <f t="shared" si="42"/>
        <v>0</v>
      </c>
      <c r="AN113" s="64">
        <f t="shared" si="43"/>
        <v>1245681.1499999999</v>
      </c>
      <c r="AO113" s="64">
        <f t="shared" si="44"/>
        <v>7164983.5955599993</v>
      </c>
      <c r="AP113" s="88">
        <f t="shared" si="48"/>
        <v>4.5408262798068847E-3</v>
      </c>
      <c r="AQ113" s="64">
        <f t="shared" si="49"/>
        <v>214949.50786679998</v>
      </c>
      <c r="AR113" s="91">
        <f t="shared" si="60"/>
        <v>100000</v>
      </c>
      <c r="AS113" s="89">
        <v>0</v>
      </c>
      <c r="AT113" s="90">
        <v>5.0000000000000001E-3</v>
      </c>
      <c r="AU113" s="64">
        <f t="shared" si="50"/>
        <v>236685.45614999998</v>
      </c>
      <c r="AV113" s="64">
        <f t="shared" si="51"/>
        <v>7501669.0517099993</v>
      </c>
      <c r="AW113" s="64">
        <f t="shared" si="52"/>
        <v>18296.753784658536</v>
      </c>
      <c r="BD113" s="21">
        <f t="shared" si="45"/>
        <v>1071667.0073871429</v>
      </c>
      <c r="BE113" s="21">
        <f t="shared" si="46"/>
        <v>2613.8219692369339</v>
      </c>
      <c r="BF113" s="21">
        <f t="shared" si="53"/>
        <v>10824.919266536795</v>
      </c>
      <c r="BG113" s="22">
        <f t="shared" si="54"/>
        <v>26.402242113504386</v>
      </c>
    </row>
    <row r="114" spans="1:59" s="7" customFormat="1" x14ac:dyDescent="0.35">
      <c r="A114" s="7">
        <v>113</v>
      </c>
      <c r="B114" s="7" t="s">
        <v>486</v>
      </c>
      <c r="C114" s="7" t="s">
        <v>1111</v>
      </c>
      <c r="D114" s="7" t="s">
        <v>1112</v>
      </c>
      <c r="E114" s="7" t="s">
        <v>1129</v>
      </c>
      <c r="F114" s="47" t="s">
        <v>1113</v>
      </c>
      <c r="G114" s="61" t="s">
        <v>1114</v>
      </c>
      <c r="H114" s="32" t="s">
        <v>1333</v>
      </c>
      <c r="I114" s="32" t="s">
        <v>1334</v>
      </c>
      <c r="J114" s="7" t="s">
        <v>24</v>
      </c>
      <c r="K114" s="47" t="s">
        <v>820</v>
      </c>
      <c r="L114" s="7" t="s">
        <v>1119</v>
      </c>
      <c r="M114" s="47" t="s">
        <v>30</v>
      </c>
      <c r="N114" s="47">
        <v>4610047666</v>
      </c>
      <c r="O114" s="58">
        <v>4900049414</v>
      </c>
      <c r="P114" s="85">
        <v>7</v>
      </c>
      <c r="Q114" s="64">
        <f t="shared" si="47"/>
        <v>5131655.0828900002</v>
      </c>
      <c r="R114" s="76">
        <v>733093.58327000006</v>
      </c>
      <c r="S114" s="64">
        <v>3590.3</v>
      </c>
      <c r="T114" s="64">
        <v>5983.83</v>
      </c>
      <c r="U114" s="65">
        <v>2289.5</v>
      </c>
      <c r="V114" s="65">
        <v>2410</v>
      </c>
      <c r="W114" s="65">
        <v>10000</v>
      </c>
      <c r="X114" s="7">
        <v>15</v>
      </c>
      <c r="Y114" s="7">
        <v>15</v>
      </c>
      <c r="Z114" s="7">
        <v>15</v>
      </c>
      <c r="AA114" s="7">
        <v>0</v>
      </c>
      <c r="AB114" s="7">
        <v>0</v>
      </c>
      <c r="AC114" s="85">
        <v>7</v>
      </c>
      <c r="AD114" s="64">
        <f t="shared" si="33"/>
        <v>376981.5</v>
      </c>
      <c r="AE114" s="7">
        <f t="shared" si="34"/>
        <v>628302.15</v>
      </c>
      <c r="AF114" s="86">
        <f t="shared" si="35"/>
        <v>240397.5</v>
      </c>
      <c r="AG114" s="86">
        <f t="shared" si="36"/>
        <v>0</v>
      </c>
      <c r="AH114" s="87">
        <f t="shared" si="37"/>
        <v>0</v>
      </c>
      <c r="AI114" s="7">
        <f t="shared" si="38"/>
        <v>105</v>
      </c>
      <c r="AJ114" s="7">
        <f t="shared" si="39"/>
        <v>105</v>
      </c>
      <c r="AK114" s="7">
        <f t="shared" si="40"/>
        <v>105</v>
      </c>
      <c r="AL114" s="7">
        <f t="shared" si="41"/>
        <v>0</v>
      </c>
      <c r="AM114" s="7">
        <f t="shared" si="42"/>
        <v>0</v>
      </c>
      <c r="AN114" s="64">
        <f t="shared" si="43"/>
        <v>1245681.1499999999</v>
      </c>
      <c r="AO114" s="64">
        <f t="shared" si="44"/>
        <v>6377336.2328900006</v>
      </c>
      <c r="AP114" s="88">
        <f t="shared" si="48"/>
        <v>4.041652793094529E-3</v>
      </c>
      <c r="AQ114" s="64">
        <f t="shared" si="49"/>
        <v>191320.08698670001</v>
      </c>
      <c r="AR114" s="91">
        <f t="shared" si="60"/>
        <v>100000</v>
      </c>
      <c r="AS114" s="89">
        <v>0</v>
      </c>
      <c r="AT114" s="90">
        <v>4.0000000000000001E-3</v>
      </c>
      <c r="AU114" s="64">
        <f t="shared" si="50"/>
        <v>189348.36491999999</v>
      </c>
      <c r="AV114" s="64">
        <f t="shared" si="51"/>
        <v>6666684.5978100002</v>
      </c>
      <c r="AW114" s="64">
        <f t="shared" si="52"/>
        <v>16260.206336121952</v>
      </c>
      <c r="BD114" s="21">
        <f t="shared" si="45"/>
        <v>952383.51397285715</v>
      </c>
      <c r="BE114" s="21">
        <f t="shared" si="46"/>
        <v>2322.8866194459929</v>
      </c>
      <c r="BF114" s="21">
        <f t="shared" si="53"/>
        <v>9620.035494675325</v>
      </c>
      <c r="BG114" s="22">
        <f t="shared" si="54"/>
        <v>23.46350120652518</v>
      </c>
    </row>
    <row r="115" spans="1:59" s="7" customFormat="1" x14ac:dyDescent="0.35">
      <c r="A115" s="7">
        <v>114</v>
      </c>
      <c r="B115" s="7" t="s">
        <v>486</v>
      </c>
      <c r="C115" s="7" t="s">
        <v>1150</v>
      </c>
      <c r="D115" s="7" t="s">
        <v>1799</v>
      </c>
      <c r="E115" s="7" t="s">
        <v>1801</v>
      </c>
      <c r="F115" s="47" t="s">
        <v>1113</v>
      </c>
      <c r="G115" s="61">
        <v>112914</v>
      </c>
      <c r="H115" s="32" t="s">
        <v>1335</v>
      </c>
      <c r="I115" s="32" t="s">
        <v>1336</v>
      </c>
      <c r="J115" s="7" t="s">
        <v>24</v>
      </c>
      <c r="K115" s="47" t="s">
        <v>1123</v>
      </c>
      <c r="L115" s="7" t="s">
        <v>1337</v>
      </c>
      <c r="M115" s="47" t="s">
        <v>30</v>
      </c>
      <c r="N115" s="47">
        <v>4610047666</v>
      </c>
      <c r="O115" s="58">
        <v>4900049414</v>
      </c>
      <c r="P115" s="85">
        <v>7</v>
      </c>
      <c r="Q115" s="64">
        <f t="shared" si="47"/>
        <v>5131599.0828900002</v>
      </c>
      <c r="R115" s="76">
        <v>733085.58327000006</v>
      </c>
      <c r="S115" s="64">
        <v>3590.3</v>
      </c>
      <c r="T115" s="64">
        <v>5983.83</v>
      </c>
      <c r="U115" s="65">
        <v>2289.5</v>
      </c>
      <c r="V115" s="65">
        <v>2410</v>
      </c>
      <c r="W115" s="65">
        <v>10000</v>
      </c>
      <c r="X115" s="7">
        <v>15</v>
      </c>
      <c r="Y115" s="7">
        <v>15</v>
      </c>
      <c r="Z115" s="7">
        <v>15</v>
      </c>
      <c r="AA115" s="7">
        <v>0</v>
      </c>
      <c r="AB115" s="7">
        <v>0</v>
      </c>
      <c r="AC115" s="85">
        <v>7</v>
      </c>
      <c r="AD115" s="64">
        <f t="shared" si="33"/>
        <v>376981.5</v>
      </c>
      <c r="AE115" s="7">
        <f t="shared" si="34"/>
        <v>628302.15</v>
      </c>
      <c r="AF115" s="86">
        <f t="shared" si="35"/>
        <v>240397.5</v>
      </c>
      <c r="AG115" s="86">
        <f t="shared" si="36"/>
        <v>0</v>
      </c>
      <c r="AH115" s="87">
        <f t="shared" si="37"/>
        <v>0</v>
      </c>
      <c r="AI115" s="7">
        <f t="shared" si="38"/>
        <v>105</v>
      </c>
      <c r="AJ115" s="7">
        <f t="shared" si="39"/>
        <v>105</v>
      </c>
      <c r="AK115" s="7">
        <f t="shared" si="40"/>
        <v>105</v>
      </c>
      <c r="AL115" s="7">
        <f t="shared" si="41"/>
        <v>0</v>
      </c>
      <c r="AM115" s="7">
        <f t="shared" si="42"/>
        <v>0</v>
      </c>
      <c r="AN115" s="64">
        <f t="shared" si="43"/>
        <v>1245681.1499999999</v>
      </c>
      <c r="AO115" s="64">
        <f t="shared" si="44"/>
        <v>6377280.2328900006</v>
      </c>
      <c r="AP115" s="88">
        <f t="shared" si="48"/>
        <v>4.0416173029544219E-3</v>
      </c>
      <c r="AQ115" s="64">
        <f t="shared" si="49"/>
        <v>191318.40698670002</v>
      </c>
      <c r="AR115" s="91">
        <f t="shared" si="60"/>
        <v>100000</v>
      </c>
      <c r="AS115" s="89">
        <v>0</v>
      </c>
      <c r="AT115" s="90">
        <v>4.0000000000000001E-3</v>
      </c>
      <c r="AU115" s="64">
        <f t="shared" si="50"/>
        <v>189348.36491999999</v>
      </c>
      <c r="AV115" s="64">
        <f t="shared" si="51"/>
        <v>6666628.5978100002</v>
      </c>
      <c r="AW115" s="64">
        <f t="shared" si="52"/>
        <v>16260.069750756098</v>
      </c>
      <c r="BD115" s="21">
        <f t="shared" si="45"/>
        <v>952375.51397285715</v>
      </c>
      <c r="BE115" s="21">
        <f t="shared" si="46"/>
        <v>2322.867107250871</v>
      </c>
      <c r="BF115" s="21">
        <f t="shared" si="53"/>
        <v>9619.9546865945176</v>
      </c>
      <c r="BG115" s="22">
        <f t="shared" si="54"/>
        <v>23.463304113645162</v>
      </c>
    </row>
    <row r="116" spans="1:59" s="47" customFormat="1" x14ac:dyDescent="0.35">
      <c r="A116" s="7">
        <v>115</v>
      </c>
      <c r="B116" s="47" t="s">
        <v>1136</v>
      </c>
      <c r="C116" s="47" t="s">
        <v>1120</v>
      </c>
      <c r="D116" s="47" t="s">
        <v>1799</v>
      </c>
      <c r="E116" s="47" t="s">
        <v>1121</v>
      </c>
      <c r="F116" s="47" t="s">
        <v>1113</v>
      </c>
      <c r="G116" s="60">
        <v>113307</v>
      </c>
      <c r="H116" s="93" t="s">
        <v>183</v>
      </c>
      <c r="I116" s="93" t="s">
        <v>54</v>
      </c>
      <c r="J116" s="47" t="s">
        <v>24</v>
      </c>
      <c r="K116" s="47" t="s">
        <v>33</v>
      </c>
      <c r="L116" s="47" t="s">
        <v>1148</v>
      </c>
      <c r="M116" s="47" t="s">
        <v>29</v>
      </c>
      <c r="N116" s="47">
        <v>4610047665</v>
      </c>
      <c r="O116" s="58">
        <v>4900049494</v>
      </c>
      <c r="P116" s="85">
        <v>7</v>
      </c>
      <c r="Q116" s="94">
        <f t="shared" si="47"/>
        <v>5919302.4455599999</v>
      </c>
      <c r="R116" s="95">
        <v>845614.63508000004</v>
      </c>
      <c r="S116" s="94">
        <v>3590.3</v>
      </c>
      <c r="T116" s="94">
        <v>5983.83</v>
      </c>
      <c r="U116" s="96">
        <v>2289.5</v>
      </c>
      <c r="V116" s="96">
        <v>2410</v>
      </c>
      <c r="W116" s="96">
        <v>10000</v>
      </c>
      <c r="X116" s="47">
        <v>15</v>
      </c>
      <c r="Y116" s="47">
        <v>15</v>
      </c>
      <c r="Z116" s="47">
        <v>15</v>
      </c>
      <c r="AA116" s="47">
        <v>0</v>
      </c>
      <c r="AB116" s="47">
        <v>0</v>
      </c>
      <c r="AC116" s="85">
        <v>7</v>
      </c>
      <c r="AD116" s="94">
        <f t="shared" si="33"/>
        <v>376981.5</v>
      </c>
      <c r="AE116" s="47">
        <f t="shared" si="34"/>
        <v>628302.15</v>
      </c>
      <c r="AF116" s="97">
        <f t="shared" si="35"/>
        <v>240397.5</v>
      </c>
      <c r="AG116" s="97">
        <f t="shared" si="36"/>
        <v>0</v>
      </c>
      <c r="AH116" s="98">
        <f t="shared" si="37"/>
        <v>0</v>
      </c>
      <c r="AI116" s="47">
        <f t="shared" si="38"/>
        <v>105</v>
      </c>
      <c r="AJ116" s="47">
        <f t="shared" si="39"/>
        <v>105</v>
      </c>
      <c r="AK116" s="47">
        <f t="shared" si="40"/>
        <v>105</v>
      </c>
      <c r="AL116" s="47">
        <f t="shared" si="41"/>
        <v>0</v>
      </c>
      <c r="AM116" s="47">
        <f t="shared" si="42"/>
        <v>0</v>
      </c>
      <c r="AN116" s="94">
        <f t="shared" si="43"/>
        <v>1245681.1499999999</v>
      </c>
      <c r="AO116" s="94">
        <f t="shared" si="44"/>
        <v>7164983.5955599993</v>
      </c>
      <c r="AP116" s="90">
        <f t="shared" si="48"/>
        <v>4.5408262798068847E-3</v>
      </c>
      <c r="AQ116" s="94">
        <f t="shared" si="49"/>
        <v>214949.50786679998</v>
      </c>
      <c r="AR116" s="91">
        <f t="shared" si="60"/>
        <v>100000</v>
      </c>
      <c r="AS116" s="99">
        <v>0</v>
      </c>
      <c r="AT116" s="90">
        <v>5.0000000000000001E-3</v>
      </c>
      <c r="AU116" s="94">
        <f t="shared" si="50"/>
        <v>236685.45614999998</v>
      </c>
      <c r="AV116" s="94">
        <f t="shared" si="51"/>
        <v>7501669.0517099993</v>
      </c>
      <c r="AW116" s="94">
        <f t="shared" si="52"/>
        <v>18296.753784658536</v>
      </c>
      <c r="BD116" s="21">
        <f t="shared" si="45"/>
        <v>1071667.0073871429</v>
      </c>
      <c r="BE116" s="21">
        <f t="shared" si="46"/>
        <v>2613.8219692369339</v>
      </c>
      <c r="BF116" s="21">
        <f t="shared" si="53"/>
        <v>10824.919266536795</v>
      </c>
      <c r="BG116" s="22">
        <f t="shared" si="54"/>
        <v>26.402242113504386</v>
      </c>
    </row>
    <row r="117" spans="1:59" s="7" customFormat="1" x14ac:dyDescent="0.35">
      <c r="A117" s="7">
        <v>116</v>
      </c>
      <c r="B117" s="7" t="s">
        <v>486</v>
      </c>
      <c r="C117" s="7" t="s">
        <v>1111</v>
      </c>
      <c r="D117" s="7" t="s">
        <v>1112</v>
      </c>
      <c r="E117" s="7" t="s">
        <v>1129</v>
      </c>
      <c r="F117" s="47" t="s">
        <v>1113</v>
      </c>
      <c r="G117" s="61" t="s">
        <v>1114</v>
      </c>
      <c r="H117" s="32" t="s">
        <v>1338</v>
      </c>
      <c r="I117" s="32" t="s">
        <v>1339</v>
      </c>
      <c r="J117" s="7" t="s">
        <v>24</v>
      </c>
      <c r="K117" s="47" t="s">
        <v>820</v>
      </c>
      <c r="L117" s="7" t="s">
        <v>1119</v>
      </c>
      <c r="M117" s="47" t="s">
        <v>30</v>
      </c>
      <c r="N117" s="47">
        <v>4610047666</v>
      </c>
      <c r="O117" s="58">
        <v>4900049414</v>
      </c>
      <c r="P117" s="85">
        <v>7</v>
      </c>
      <c r="Q117" s="64">
        <f t="shared" si="47"/>
        <v>5131655.0828900002</v>
      </c>
      <c r="R117" s="76">
        <v>733093.58327000006</v>
      </c>
      <c r="S117" s="64">
        <v>3590.3</v>
      </c>
      <c r="T117" s="64">
        <v>5983.83</v>
      </c>
      <c r="U117" s="65">
        <v>2289.5</v>
      </c>
      <c r="V117" s="65">
        <v>2410</v>
      </c>
      <c r="W117" s="65">
        <v>10000</v>
      </c>
      <c r="X117" s="7">
        <v>15</v>
      </c>
      <c r="Y117" s="7">
        <v>15</v>
      </c>
      <c r="Z117" s="7">
        <v>15</v>
      </c>
      <c r="AA117" s="7">
        <v>0</v>
      </c>
      <c r="AB117" s="47">
        <v>15</v>
      </c>
      <c r="AC117" s="85">
        <v>7</v>
      </c>
      <c r="AD117" s="64">
        <f t="shared" si="33"/>
        <v>376981.5</v>
      </c>
      <c r="AE117" s="7">
        <f t="shared" si="34"/>
        <v>628302.15</v>
      </c>
      <c r="AF117" s="86">
        <f t="shared" si="35"/>
        <v>240397.5</v>
      </c>
      <c r="AG117" s="86">
        <f t="shared" si="36"/>
        <v>0</v>
      </c>
      <c r="AH117" s="87">
        <f t="shared" si="37"/>
        <v>1050000</v>
      </c>
      <c r="AI117" s="7">
        <f t="shared" si="38"/>
        <v>105</v>
      </c>
      <c r="AJ117" s="7">
        <f t="shared" si="39"/>
        <v>105</v>
      </c>
      <c r="AK117" s="7">
        <f t="shared" si="40"/>
        <v>105</v>
      </c>
      <c r="AL117" s="7">
        <f t="shared" si="41"/>
        <v>0</v>
      </c>
      <c r="AM117" s="7">
        <f t="shared" si="42"/>
        <v>105</v>
      </c>
      <c r="AN117" s="64">
        <f t="shared" si="43"/>
        <v>2295681.15</v>
      </c>
      <c r="AO117" s="64">
        <f t="shared" si="44"/>
        <v>7427336.2328900006</v>
      </c>
      <c r="AP117" s="88">
        <f t="shared" si="48"/>
        <v>4.7070929200966035E-3</v>
      </c>
      <c r="AQ117" s="64">
        <f t="shared" si="49"/>
        <v>222820.08698670001</v>
      </c>
      <c r="AR117" s="89">
        <v>0</v>
      </c>
      <c r="AS117" s="91"/>
      <c r="AT117" s="90">
        <v>5.0000000000000001E-3</v>
      </c>
      <c r="AU117" s="64">
        <f t="shared" si="50"/>
        <v>236685.45614999998</v>
      </c>
      <c r="AV117" s="64">
        <f t="shared" si="51"/>
        <v>7664021.6890400006</v>
      </c>
      <c r="AW117" s="64">
        <f t="shared" si="52"/>
        <v>18692.73582692683</v>
      </c>
      <c r="BD117" s="21">
        <f t="shared" si="45"/>
        <v>1094860.2412914287</v>
      </c>
      <c r="BE117" s="21">
        <f t="shared" si="46"/>
        <v>2670.3908324181184</v>
      </c>
      <c r="BF117" s="21">
        <f t="shared" si="53"/>
        <v>11059.194356479078</v>
      </c>
      <c r="BG117" s="22">
        <f t="shared" si="54"/>
        <v>26.973644771900187</v>
      </c>
    </row>
    <row r="118" spans="1:59" s="7" customFormat="1" x14ac:dyDescent="0.35">
      <c r="A118" s="7">
        <v>117</v>
      </c>
      <c r="B118" s="7" t="s">
        <v>486</v>
      </c>
      <c r="C118" s="7" t="s">
        <v>1111</v>
      </c>
      <c r="D118" s="7" t="s">
        <v>1112</v>
      </c>
      <c r="E118" s="7" t="s">
        <v>1129</v>
      </c>
      <c r="F118" s="47" t="s">
        <v>1113</v>
      </c>
      <c r="G118" s="61" t="s">
        <v>1114</v>
      </c>
      <c r="H118" s="32" t="s">
        <v>65</v>
      </c>
      <c r="I118" s="32" t="s">
        <v>808</v>
      </c>
      <c r="J118" s="7" t="s">
        <v>24</v>
      </c>
      <c r="K118" s="47" t="s">
        <v>1082</v>
      </c>
      <c r="L118" s="7" t="s">
        <v>1119</v>
      </c>
      <c r="M118" s="47" t="s">
        <v>30</v>
      </c>
      <c r="N118" s="47">
        <v>4610047666</v>
      </c>
      <c r="O118" s="58">
        <v>4900049414</v>
      </c>
      <c r="P118" s="85">
        <v>7</v>
      </c>
      <c r="Q118" s="64">
        <f t="shared" si="47"/>
        <v>5131445.0828900002</v>
      </c>
      <c r="R118" s="76">
        <v>733063.58327000006</v>
      </c>
      <c r="S118" s="64">
        <v>3590.3</v>
      </c>
      <c r="T118" s="64">
        <v>5983.83</v>
      </c>
      <c r="U118" s="65">
        <v>2289.5</v>
      </c>
      <c r="V118" s="65">
        <v>2410</v>
      </c>
      <c r="W118" s="65">
        <v>10000</v>
      </c>
      <c r="X118" s="7">
        <v>15</v>
      </c>
      <c r="Y118" s="7">
        <v>15</v>
      </c>
      <c r="Z118" s="7">
        <v>15</v>
      </c>
      <c r="AA118" s="7">
        <v>0</v>
      </c>
      <c r="AB118" s="7">
        <v>0</v>
      </c>
      <c r="AC118" s="85">
        <v>7</v>
      </c>
      <c r="AD118" s="64">
        <f t="shared" si="33"/>
        <v>376981.5</v>
      </c>
      <c r="AE118" s="7">
        <f t="shared" si="34"/>
        <v>628302.15</v>
      </c>
      <c r="AF118" s="86">
        <f t="shared" si="35"/>
        <v>240397.5</v>
      </c>
      <c r="AG118" s="86">
        <f t="shared" si="36"/>
        <v>0</v>
      </c>
      <c r="AH118" s="87">
        <f t="shared" si="37"/>
        <v>0</v>
      </c>
      <c r="AI118" s="7">
        <f t="shared" si="38"/>
        <v>105</v>
      </c>
      <c r="AJ118" s="7">
        <f t="shared" si="39"/>
        <v>105</v>
      </c>
      <c r="AK118" s="7">
        <f t="shared" si="40"/>
        <v>105</v>
      </c>
      <c r="AL118" s="7">
        <f t="shared" si="41"/>
        <v>0</v>
      </c>
      <c r="AM118" s="7">
        <f t="shared" si="42"/>
        <v>0</v>
      </c>
      <c r="AN118" s="64">
        <f t="shared" si="43"/>
        <v>1245681.1499999999</v>
      </c>
      <c r="AO118" s="64">
        <f t="shared" si="44"/>
        <v>6377126.2328900006</v>
      </c>
      <c r="AP118" s="88">
        <f t="shared" si="48"/>
        <v>4.0415197050691284E-3</v>
      </c>
      <c r="AQ118" s="64">
        <f t="shared" si="49"/>
        <v>191313.7869867</v>
      </c>
      <c r="AR118" s="89">
        <v>0</v>
      </c>
      <c r="AS118" s="89">
        <v>0</v>
      </c>
      <c r="AT118" s="90">
        <v>4.0000000000000001E-3</v>
      </c>
      <c r="AU118" s="64">
        <f t="shared" si="50"/>
        <v>189348.36491999999</v>
      </c>
      <c r="AV118" s="64">
        <f t="shared" si="51"/>
        <v>6566474.5978100002</v>
      </c>
      <c r="AW118" s="64">
        <f t="shared" si="52"/>
        <v>16015.79170197561</v>
      </c>
      <c r="BD118" s="21">
        <f t="shared" si="45"/>
        <v>938067.79968714283</v>
      </c>
      <c r="BE118" s="21">
        <f t="shared" si="46"/>
        <v>2287.970243139373</v>
      </c>
      <c r="BF118" s="21">
        <f t="shared" si="53"/>
        <v>9475.4323200721501</v>
      </c>
      <c r="BG118" s="22">
        <f t="shared" si="54"/>
        <v>23.110810536761345</v>
      </c>
    </row>
    <row r="119" spans="1:59" s="7" customFormat="1" x14ac:dyDescent="0.35">
      <c r="A119" s="7">
        <v>118</v>
      </c>
      <c r="B119" s="7" t="s">
        <v>486</v>
      </c>
      <c r="C119" s="7" t="s">
        <v>1111</v>
      </c>
      <c r="D119" s="7" t="s">
        <v>1112</v>
      </c>
      <c r="E119" s="7" t="s">
        <v>1129</v>
      </c>
      <c r="F119" s="47" t="s">
        <v>1113</v>
      </c>
      <c r="G119" s="61">
        <v>113003</v>
      </c>
      <c r="H119" s="32" t="s">
        <v>949</v>
      </c>
      <c r="I119" s="32" t="s">
        <v>1340</v>
      </c>
      <c r="J119" s="7" t="s">
        <v>24</v>
      </c>
      <c r="K119" s="47" t="s">
        <v>1116</v>
      </c>
      <c r="M119" s="47" t="s">
        <v>30</v>
      </c>
      <c r="N119" s="47">
        <v>4610047666</v>
      </c>
      <c r="O119" s="58">
        <v>4900049414</v>
      </c>
      <c r="P119" s="85">
        <v>7</v>
      </c>
      <c r="Q119" s="64">
        <f t="shared" si="47"/>
        <v>3555504.96</v>
      </c>
      <c r="R119" s="76">
        <v>507929.28</v>
      </c>
      <c r="S119" s="64">
        <v>3590.3</v>
      </c>
      <c r="T119" s="64">
        <v>5983.83</v>
      </c>
      <c r="U119" s="65">
        <v>2289.5</v>
      </c>
      <c r="V119" s="65">
        <v>2410</v>
      </c>
      <c r="W119" s="65">
        <v>10000</v>
      </c>
      <c r="X119" s="7">
        <v>15</v>
      </c>
      <c r="Y119" s="7">
        <v>15</v>
      </c>
      <c r="Z119" s="7">
        <v>15</v>
      </c>
      <c r="AA119" s="7">
        <v>0</v>
      </c>
      <c r="AB119" s="7">
        <v>0</v>
      </c>
      <c r="AC119" s="85">
        <v>7</v>
      </c>
      <c r="AD119" s="64">
        <f t="shared" si="33"/>
        <v>376981.5</v>
      </c>
      <c r="AE119" s="7">
        <f t="shared" si="34"/>
        <v>628302.15</v>
      </c>
      <c r="AF119" s="86">
        <f t="shared" si="35"/>
        <v>240397.5</v>
      </c>
      <c r="AG119" s="86">
        <f t="shared" si="36"/>
        <v>0</v>
      </c>
      <c r="AH119" s="87">
        <f t="shared" si="37"/>
        <v>0</v>
      </c>
      <c r="AI119" s="7">
        <f t="shared" si="38"/>
        <v>105</v>
      </c>
      <c r="AJ119" s="7">
        <f t="shared" si="39"/>
        <v>105</v>
      </c>
      <c r="AK119" s="7">
        <f t="shared" si="40"/>
        <v>105</v>
      </c>
      <c r="AL119" s="7">
        <f t="shared" si="41"/>
        <v>0</v>
      </c>
      <c r="AM119" s="7">
        <f t="shared" si="42"/>
        <v>0</v>
      </c>
      <c r="AN119" s="64">
        <f t="shared" si="43"/>
        <v>1245681.1499999999</v>
      </c>
      <c r="AO119" s="64">
        <f t="shared" si="44"/>
        <v>4801186.1099999994</v>
      </c>
      <c r="AP119" s="88">
        <f t="shared" si="48"/>
        <v>3.042763709332378E-3</v>
      </c>
      <c r="AQ119" s="64">
        <f t="shared" si="49"/>
        <v>144035.58329999997</v>
      </c>
      <c r="AR119" s="91">
        <f>$BA$2</f>
        <v>100000</v>
      </c>
      <c r="AS119" s="89">
        <v>0</v>
      </c>
      <c r="AT119" s="90">
        <v>3.0000000000000001E-3</v>
      </c>
      <c r="AU119" s="64">
        <f t="shared" si="50"/>
        <v>142011.27369</v>
      </c>
      <c r="AV119" s="64">
        <f t="shared" si="51"/>
        <v>5043197.3836899996</v>
      </c>
      <c r="AW119" s="64">
        <f t="shared" si="52"/>
        <v>12300.481423634144</v>
      </c>
      <c r="BD119" s="21">
        <f t="shared" si="45"/>
        <v>720456.76909857139</v>
      </c>
      <c r="BE119" s="21">
        <f t="shared" si="46"/>
        <v>1757.211631947735</v>
      </c>
      <c r="BF119" s="21">
        <f t="shared" si="53"/>
        <v>7277.341102005772</v>
      </c>
      <c r="BG119" s="22">
        <f t="shared" si="54"/>
        <v>17.749612443916515</v>
      </c>
    </row>
    <row r="120" spans="1:59" s="7" customFormat="1" x14ac:dyDescent="0.35">
      <c r="A120" s="7">
        <v>119</v>
      </c>
      <c r="B120" s="7" t="s">
        <v>486</v>
      </c>
      <c r="C120" s="7" t="s">
        <v>1120</v>
      </c>
      <c r="D120" s="7" t="s">
        <v>1799</v>
      </c>
      <c r="E120" s="7" t="s">
        <v>1297</v>
      </c>
      <c r="F120" s="47" t="s">
        <v>1113</v>
      </c>
      <c r="G120" s="61">
        <v>113003</v>
      </c>
      <c r="H120" s="32" t="s">
        <v>805</v>
      </c>
      <c r="I120" s="32" t="s">
        <v>1341</v>
      </c>
      <c r="J120" s="7" t="s">
        <v>24</v>
      </c>
      <c r="K120" s="47" t="s">
        <v>1230</v>
      </c>
      <c r="L120" s="7" t="s">
        <v>1124</v>
      </c>
      <c r="M120" s="47" t="s">
        <v>30</v>
      </c>
      <c r="N120" s="47">
        <v>4610047666</v>
      </c>
      <c r="O120" s="58">
        <v>4900049414</v>
      </c>
      <c r="P120" s="85">
        <v>7</v>
      </c>
      <c r="Q120" s="64">
        <f t="shared" si="47"/>
        <v>3555987.9432000001</v>
      </c>
      <c r="R120" s="76">
        <v>507998.27760000003</v>
      </c>
      <c r="S120" s="64">
        <v>3590.3</v>
      </c>
      <c r="T120" s="64">
        <v>5983.83</v>
      </c>
      <c r="U120" s="65">
        <v>2289.5</v>
      </c>
      <c r="V120" s="65">
        <v>2410</v>
      </c>
      <c r="W120" s="65">
        <v>10000</v>
      </c>
      <c r="X120" s="7">
        <v>15</v>
      </c>
      <c r="Y120" s="7">
        <v>15</v>
      </c>
      <c r="Z120" s="7">
        <v>15</v>
      </c>
      <c r="AA120" s="7">
        <v>0</v>
      </c>
      <c r="AB120" s="7">
        <v>0</v>
      </c>
      <c r="AC120" s="85">
        <v>7</v>
      </c>
      <c r="AD120" s="64">
        <f t="shared" si="33"/>
        <v>376981.5</v>
      </c>
      <c r="AE120" s="7">
        <f t="shared" si="34"/>
        <v>628302.15</v>
      </c>
      <c r="AF120" s="86">
        <f t="shared" si="35"/>
        <v>240397.5</v>
      </c>
      <c r="AG120" s="86">
        <f t="shared" si="36"/>
        <v>0</v>
      </c>
      <c r="AH120" s="87">
        <f t="shared" si="37"/>
        <v>0</v>
      </c>
      <c r="AI120" s="7">
        <f t="shared" si="38"/>
        <v>105</v>
      </c>
      <c r="AJ120" s="7">
        <f t="shared" si="39"/>
        <v>105</v>
      </c>
      <c r="AK120" s="7">
        <f t="shared" si="40"/>
        <v>105</v>
      </c>
      <c r="AL120" s="7">
        <f t="shared" si="41"/>
        <v>0</v>
      </c>
      <c r="AM120" s="7">
        <f t="shared" si="42"/>
        <v>0</v>
      </c>
      <c r="AN120" s="64">
        <f t="shared" si="43"/>
        <v>1245681.1499999999</v>
      </c>
      <c r="AO120" s="64">
        <f t="shared" si="44"/>
        <v>4801669.0932</v>
      </c>
      <c r="AP120" s="88">
        <f t="shared" si="48"/>
        <v>3.0430698011437575E-3</v>
      </c>
      <c r="AQ120" s="64">
        <f t="shared" si="49"/>
        <v>144050.07279599999</v>
      </c>
      <c r="AR120" s="89">
        <v>0</v>
      </c>
      <c r="AS120" s="89">
        <v>0</v>
      </c>
      <c r="AT120" s="90">
        <v>3.0000000000000001E-3</v>
      </c>
      <c r="AU120" s="64">
        <f t="shared" si="50"/>
        <v>142011.27369</v>
      </c>
      <c r="AV120" s="64">
        <f t="shared" si="51"/>
        <v>4943680.3668900002</v>
      </c>
      <c r="AW120" s="64">
        <f t="shared" si="52"/>
        <v>12057.756992414634</v>
      </c>
      <c r="BD120" s="21">
        <f t="shared" si="45"/>
        <v>706240.05241285719</v>
      </c>
      <c r="BE120" s="21">
        <f t="shared" si="46"/>
        <v>1722.5367132020906</v>
      </c>
      <c r="BF120" s="21">
        <f t="shared" si="53"/>
        <v>7133.737903160174</v>
      </c>
      <c r="BG120" s="22">
        <f t="shared" si="54"/>
        <v>17.399360739415059</v>
      </c>
    </row>
    <row r="121" spans="1:59" s="7" customFormat="1" x14ac:dyDescent="0.35">
      <c r="A121" s="7">
        <v>120</v>
      </c>
      <c r="B121" s="7" t="s">
        <v>486</v>
      </c>
      <c r="C121" s="7" t="s">
        <v>1325</v>
      </c>
      <c r="D121" s="7" t="s">
        <v>1799</v>
      </c>
      <c r="E121" s="7" t="s">
        <v>1129</v>
      </c>
      <c r="F121" s="47" t="s">
        <v>1113</v>
      </c>
      <c r="G121" s="61">
        <v>113003</v>
      </c>
      <c r="H121" s="32" t="s">
        <v>805</v>
      </c>
      <c r="I121" s="32" t="s">
        <v>1342</v>
      </c>
      <c r="K121" s="47" t="s">
        <v>817</v>
      </c>
      <c r="M121" s="47" t="s">
        <v>30</v>
      </c>
      <c r="N121" s="47">
        <v>4610047666</v>
      </c>
      <c r="O121" s="58">
        <v>4900049414</v>
      </c>
      <c r="P121" s="85">
        <v>7</v>
      </c>
      <c r="Q121" s="64">
        <f t="shared" si="47"/>
        <v>5131270.0828900002</v>
      </c>
      <c r="R121" s="76">
        <v>733038.58327000006</v>
      </c>
      <c r="S121" s="64">
        <v>3590.3</v>
      </c>
      <c r="T121" s="64">
        <v>5983.83</v>
      </c>
      <c r="U121" s="65">
        <v>2289.5</v>
      </c>
      <c r="V121" s="65">
        <v>2410</v>
      </c>
      <c r="W121" s="65">
        <v>10000</v>
      </c>
      <c r="X121" s="7">
        <v>15</v>
      </c>
      <c r="Y121" s="7">
        <v>15</v>
      </c>
      <c r="Z121" s="7">
        <v>15</v>
      </c>
      <c r="AA121" s="7">
        <v>0</v>
      </c>
      <c r="AB121" s="7">
        <v>0</v>
      </c>
      <c r="AC121" s="85">
        <v>7</v>
      </c>
      <c r="AD121" s="64">
        <f t="shared" si="33"/>
        <v>376981.5</v>
      </c>
      <c r="AE121" s="7">
        <f t="shared" si="34"/>
        <v>628302.15</v>
      </c>
      <c r="AF121" s="86">
        <f t="shared" si="35"/>
        <v>240397.5</v>
      </c>
      <c r="AG121" s="86">
        <f t="shared" si="36"/>
        <v>0</v>
      </c>
      <c r="AH121" s="87">
        <f t="shared" si="37"/>
        <v>0</v>
      </c>
      <c r="AI121" s="7">
        <f t="shared" si="38"/>
        <v>105</v>
      </c>
      <c r="AJ121" s="7">
        <f t="shared" si="39"/>
        <v>105</v>
      </c>
      <c r="AK121" s="7">
        <f t="shared" si="40"/>
        <v>105</v>
      </c>
      <c r="AL121" s="7">
        <f t="shared" si="41"/>
        <v>0</v>
      </c>
      <c r="AM121" s="7">
        <f t="shared" si="42"/>
        <v>0</v>
      </c>
      <c r="AN121" s="64">
        <f t="shared" si="43"/>
        <v>1245681.1499999999</v>
      </c>
      <c r="AO121" s="64">
        <f t="shared" si="44"/>
        <v>6376951.2328900006</v>
      </c>
      <c r="AP121" s="88">
        <f t="shared" si="48"/>
        <v>4.041408798381294E-3</v>
      </c>
      <c r="AQ121" s="64">
        <f t="shared" si="49"/>
        <v>191308.5369867</v>
      </c>
      <c r="AR121" s="91">
        <f t="shared" ref="AR121:AR124" si="61">$BA$2</f>
        <v>100000</v>
      </c>
      <c r="AS121" s="89">
        <v>0</v>
      </c>
      <c r="AT121" s="90">
        <v>4.0000000000000001E-3</v>
      </c>
      <c r="AU121" s="64">
        <f t="shared" si="50"/>
        <v>189348.36491999999</v>
      </c>
      <c r="AV121" s="64">
        <f t="shared" si="51"/>
        <v>6666299.5978100002</v>
      </c>
      <c r="AW121" s="64">
        <f t="shared" si="52"/>
        <v>16259.267311731708</v>
      </c>
      <c r="BD121" s="21">
        <f t="shared" si="45"/>
        <v>952328.51397285715</v>
      </c>
      <c r="BE121" s="21">
        <f t="shared" si="46"/>
        <v>2322.7524731045296</v>
      </c>
      <c r="BF121" s="21">
        <f t="shared" si="53"/>
        <v>9619.4799391197703</v>
      </c>
      <c r="BG121" s="22">
        <f t="shared" si="54"/>
        <v>23.462146192975048</v>
      </c>
    </row>
    <row r="122" spans="1:59" s="7" customFormat="1" x14ac:dyDescent="0.35">
      <c r="A122" s="7">
        <v>121</v>
      </c>
      <c r="B122" s="7" t="s">
        <v>486</v>
      </c>
      <c r="C122" s="7" t="s">
        <v>1159</v>
      </c>
      <c r="D122" s="7" t="s">
        <v>1799</v>
      </c>
      <c r="E122" s="7" t="s">
        <v>1160</v>
      </c>
      <c r="F122" s="47" t="s">
        <v>1113</v>
      </c>
      <c r="G122" s="61" t="s">
        <v>1161</v>
      </c>
      <c r="H122" s="32" t="s">
        <v>1343</v>
      </c>
      <c r="I122" s="32" t="s">
        <v>1344</v>
      </c>
      <c r="J122" s="7" t="s">
        <v>24</v>
      </c>
      <c r="K122" s="47" t="s">
        <v>1245</v>
      </c>
      <c r="L122" s="7" t="s">
        <v>1164</v>
      </c>
      <c r="M122" s="47" t="s">
        <v>30</v>
      </c>
      <c r="N122" s="47">
        <v>4610047666</v>
      </c>
      <c r="O122" s="58">
        <v>4900049414</v>
      </c>
      <c r="P122" s="85">
        <v>7</v>
      </c>
      <c r="Q122" s="64">
        <f t="shared" si="47"/>
        <v>5132152.0828900002</v>
      </c>
      <c r="R122" s="76">
        <v>733164.58327000006</v>
      </c>
      <c r="S122" s="64">
        <v>3590.3</v>
      </c>
      <c r="T122" s="64">
        <v>5983.83</v>
      </c>
      <c r="U122" s="65">
        <v>2289.5</v>
      </c>
      <c r="V122" s="65">
        <v>2410</v>
      </c>
      <c r="W122" s="65">
        <v>10000</v>
      </c>
      <c r="X122" s="7">
        <v>15</v>
      </c>
      <c r="Y122" s="7">
        <v>15</v>
      </c>
      <c r="Z122" s="7">
        <v>15</v>
      </c>
      <c r="AA122" s="7">
        <v>0</v>
      </c>
      <c r="AB122" s="7">
        <v>0</v>
      </c>
      <c r="AC122" s="85">
        <v>7</v>
      </c>
      <c r="AD122" s="64">
        <f t="shared" si="33"/>
        <v>376981.5</v>
      </c>
      <c r="AE122" s="7">
        <f t="shared" si="34"/>
        <v>628302.15</v>
      </c>
      <c r="AF122" s="86">
        <f t="shared" si="35"/>
        <v>240397.5</v>
      </c>
      <c r="AG122" s="86">
        <f t="shared" si="36"/>
        <v>0</v>
      </c>
      <c r="AH122" s="87">
        <f t="shared" si="37"/>
        <v>0</v>
      </c>
      <c r="AI122" s="7">
        <f t="shared" si="38"/>
        <v>105</v>
      </c>
      <c r="AJ122" s="7">
        <f t="shared" si="39"/>
        <v>105</v>
      </c>
      <c r="AK122" s="7">
        <f t="shared" si="40"/>
        <v>105</v>
      </c>
      <c r="AL122" s="7">
        <f t="shared" si="41"/>
        <v>0</v>
      </c>
      <c r="AM122" s="7">
        <f t="shared" si="42"/>
        <v>0</v>
      </c>
      <c r="AN122" s="64">
        <f t="shared" si="43"/>
        <v>1245681.1499999999</v>
      </c>
      <c r="AO122" s="64">
        <f t="shared" si="44"/>
        <v>6377833.2328900006</v>
      </c>
      <c r="AP122" s="88">
        <f t="shared" si="48"/>
        <v>4.0419677680879765E-3</v>
      </c>
      <c r="AQ122" s="64">
        <f t="shared" si="49"/>
        <v>191334.99698670002</v>
      </c>
      <c r="AR122" s="91">
        <f t="shared" si="61"/>
        <v>100000</v>
      </c>
      <c r="AS122" s="89">
        <v>0</v>
      </c>
      <c r="AT122" s="90">
        <v>4.0000000000000001E-3</v>
      </c>
      <c r="AU122" s="64">
        <f t="shared" si="50"/>
        <v>189348.36491999999</v>
      </c>
      <c r="AV122" s="64">
        <f t="shared" si="51"/>
        <v>6667181.5978100002</v>
      </c>
      <c r="AW122" s="64">
        <f t="shared" si="52"/>
        <v>16261.418531243902</v>
      </c>
      <c r="BD122" s="21">
        <f t="shared" si="45"/>
        <v>952454.51397285715</v>
      </c>
      <c r="BE122" s="21">
        <f t="shared" si="46"/>
        <v>2323.0597901777005</v>
      </c>
      <c r="BF122" s="21">
        <f t="shared" si="53"/>
        <v>9620.7526663924982</v>
      </c>
      <c r="BG122" s="22">
        <f t="shared" si="54"/>
        <v>23.465250405835359</v>
      </c>
    </row>
    <row r="123" spans="1:59" s="7" customFormat="1" x14ac:dyDescent="0.35">
      <c r="A123" s="7">
        <v>122</v>
      </c>
      <c r="B123" s="7" t="s">
        <v>486</v>
      </c>
      <c r="C123" s="7" t="s">
        <v>1198</v>
      </c>
      <c r="D123" s="7" t="s">
        <v>1112</v>
      </c>
      <c r="E123" s="7" t="s">
        <v>1129</v>
      </c>
      <c r="F123" s="47" t="s">
        <v>1113</v>
      </c>
      <c r="G123" s="61">
        <v>113003</v>
      </c>
      <c r="H123" s="32" t="s">
        <v>1345</v>
      </c>
      <c r="I123" s="32" t="s">
        <v>1346</v>
      </c>
      <c r="J123" s="7" t="s">
        <v>23</v>
      </c>
      <c r="K123" s="47" t="s">
        <v>1132</v>
      </c>
      <c r="L123" s="7" t="s">
        <v>1270</v>
      </c>
      <c r="M123" s="47" t="s">
        <v>30</v>
      </c>
      <c r="N123" s="47">
        <v>4610047666</v>
      </c>
      <c r="O123" s="58">
        <v>4900049414</v>
      </c>
      <c r="P123" s="85">
        <v>7</v>
      </c>
      <c r="Q123" s="64">
        <f t="shared" si="47"/>
        <v>5131501.0828900002</v>
      </c>
      <c r="R123" s="76">
        <v>733071.58327000006</v>
      </c>
      <c r="S123" s="64">
        <v>3590.3</v>
      </c>
      <c r="T123" s="64">
        <v>5983.83</v>
      </c>
      <c r="U123" s="65">
        <v>2289.5</v>
      </c>
      <c r="V123" s="65">
        <v>2410</v>
      </c>
      <c r="W123" s="65">
        <v>10000</v>
      </c>
      <c r="X123" s="7">
        <v>15</v>
      </c>
      <c r="Y123" s="7">
        <v>15</v>
      </c>
      <c r="Z123" s="7">
        <v>15</v>
      </c>
      <c r="AA123" s="7">
        <v>0</v>
      </c>
      <c r="AB123" s="7">
        <v>0</v>
      </c>
      <c r="AC123" s="85">
        <v>7</v>
      </c>
      <c r="AD123" s="64">
        <f t="shared" si="33"/>
        <v>376981.5</v>
      </c>
      <c r="AE123" s="7">
        <f t="shared" si="34"/>
        <v>628302.15</v>
      </c>
      <c r="AF123" s="86">
        <f t="shared" si="35"/>
        <v>240397.5</v>
      </c>
      <c r="AG123" s="86">
        <f t="shared" si="36"/>
        <v>0</v>
      </c>
      <c r="AH123" s="87">
        <f t="shared" si="37"/>
        <v>0</v>
      </c>
      <c r="AI123" s="7">
        <f t="shared" si="38"/>
        <v>105</v>
      </c>
      <c r="AJ123" s="7">
        <f t="shared" si="39"/>
        <v>105</v>
      </c>
      <c r="AK123" s="7">
        <f t="shared" si="40"/>
        <v>105</v>
      </c>
      <c r="AL123" s="7">
        <f t="shared" si="41"/>
        <v>0</v>
      </c>
      <c r="AM123" s="7">
        <f t="shared" si="42"/>
        <v>0</v>
      </c>
      <c r="AN123" s="64">
        <f t="shared" si="43"/>
        <v>1245681.1499999999</v>
      </c>
      <c r="AO123" s="64">
        <f t="shared" si="44"/>
        <v>6377182.2328900006</v>
      </c>
      <c r="AP123" s="88">
        <f t="shared" si="48"/>
        <v>4.0415551952092356E-3</v>
      </c>
      <c r="AQ123" s="64">
        <f t="shared" si="49"/>
        <v>191315.46698670002</v>
      </c>
      <c r="AR123" s="91">
        <f t="shared" si="61"/>
        <v>100000</v>
      </c>
      <c r="AS123" s="89">
        <v>0</v>
      </c>
      <c r="AT123" s="90">
        <v>4.0000000000000001E-3</v>
      </c>
      <c r="AU123" s="64">
        <f t="shared" si="50"/>
        <v>189348.36491999999</v>
      </c>
      <c r="AV123" s="64">
        <f t="shared" si="51"/>
        <v>6666530.5978100002</v>
      </c>
      <c r="AW123" s="64">
        <f t="shared" si="52"/>
        <v>16259.830726365853</v>
      </c>
      <c r="BD123" s="21">
        <f t="shared" si="45"/>
        <v>952361.51397285715</v>
      </c>
      <c r="BE123" s="21">
        <f t="shared" si="46"/>
        <v>2322.8329609094076</v>
      </c>
      <c r="BF123" s="21">
        <f t="shared" si="53"/>
        <v>9619.8132724531024</v>
      </c>
      <c r="BG123" s="22">
        <f t="shared" si="54"/>
        <v>23.462959201105125</v>
      </c>
    </row>
    <row r="124" spans="1:59" s="7" customFormat="1" x14ac:dyDescent="0.35">
      <c r="A124" s="7">
        <v>123</v>
      </c>
      <c r="B124" s="7" t="s">
        <v>486</v>
      </c>
      <c r="C124" s="7" t="s">
        <v>1159</v>
      </c>
      <c r="D124" s="7" t="s">
        <v>1799</v>
      </c>
      <c r="E124" s="7" t="s">
        <v>1160</v>
      </c>
      <c r="F124" s="47" t="s">
        <v>1113</v>
      </c>
      <c r="G124" s="61" t="s">
        <v>1161</v>
      </c>
      <c r="H124" s="32" t="s">
        <v>1347</v>
      </c>
      <c r="I124" s="32" t="s">
        <v>66</v>
      </c>
      <c r="J124" s="7" t="s">
        <v>24</v>
      </c>
      <c r="K124" s="47" t="s">
        <v>1348</v>
      </c>
      <c r="L124" s="7" t="s">
        <v>1164</v>
      </c>
      <c r="M124" s="47" t="s">
        <v>30</v>
      </c>
      <c r="N124" s="47">
        <v>4610047666</v>
      </c>
      <c r="O124" s="58">
        <v>4900049414</v>
      </c>
      <c r="P124" s="85">
        <v>7</v>
      </c>
      <c r="Q124" s="64">
        <f t="shared" si="47"/>
        <v>3556358.9432000001</v>
      </c>
      <c r="R124" s="76">
        <v>508051.27760000003</v>
      </c>
      <c r="S124" s="64">
        <v>3590.3</v>
      </c>
      <c r="T124" s="64">
        <v>5983.83</v>
      </c>
      <c r="U124" s="65">
        <v>2289.5</v>
      </c>
      <c r="V124" s="65">
        <v>2410</v>
      </c>
      <c r="W124" s="65">
        <v>10000</v>
      </c>
      <c r="X124" s="7">
        <v>15</v>
      </c>
      <c r="Y124" s="7">
        <v>15</v>
      </c>
      <c r="Z124" s="7">
        <v>15</v>
      </c>
      <c r="AA124" s="7">
        <v>0</v>
      </c>
      <c r="AB124" s="7">
        <v>0</v>
      </c>
      <c r="AC124" s="85">
        <v>7</v>
      </c>
      <c r="AD124" s="64">
        <f t="shared" si="33"/>
        <v>376981.5</v>
      </c>
      <c r="AE124" s="7">
        <f t="shared" si="34"/>
        <v>628302.15</v>
      </c>
      <c r="AF124" s="86">
        <f t="shared" si="35"/>
        <v>240397.5</v>
      </c>
      <c r="AG124" s="86">
        <f t="shared" si="36"/>
        <v>0</v>
      </c>
      <c r="AH124" s="87">
        <f t="shared" si="37"/>
        <v>0</v>
      </c>
      <c r="AI124" s="7">
        <f t="shared" si="38"/>
        <v>105</v>
      </c>
      <c r="AJ124" s="7">
        <f t="shared" si="39"/>
        <v>105</v>
      </c>
      <c r="AK124" s="7">
        <f t="shared" si="40"/>
        <v>105</v>
      </c>
      <c r="AL124" s="7">
        <f t="shared" si="41"/>
        <v>0</v>
      </c>
      <c r="AM124" s="7">
        <f t="shared" si="42"/>
        <v>0</v>
      </c>
      <c r="AN124" s="64">
        <f t="shared" si="43"/>
        <v>1245681.1499999999</v>
      </c>
      <c r="AO124" s="64">
        <f t="shared" si="44"/>
        <v>4802040.0932</v>
      </c>
      <c r="AP124" s="88">
        <f t="shared" si="48"/>
        <v>3.043304923321965E-3</v>
      </c>
      <c r="AQ124" s="64">
        <f t="shared" si="49"/>
        <v>144061.202796</v>
      </c>
      <c r="AR124" s="91">
        <f t="shared" si="61"/>
        <v>100000</v>
      </c>
      <c r="AS124" s="89">
        <v>0</v>
      </c>
      <c r="AT124" s="90">
        <v>3.0000000000000001E-3</v>
      </c>
      <c r="AU124" s="64">
        <f t="shared" si="50"/>
        <v>142011.27369</v>
      </c>
      <c r="AV124" s="64">
        <f t="shared" si="51"/>
        <v>5044051.3668900002</v>
      </c>
      <c r="AW124" s="64">
        <f t="shared" si="52"/>
        <v>12302.564309487805</v>
      </c>
      <c r="BD124" s="21">
        <f t="shared" si="45"/>
        <v>720578.7666985715</v>
      </c>
      <c r="BE124" s="21">
        <f t="shared" si="46"/>
        <v>1757.5091870696865</v>
      </c>
      <c r="BF124" s="21">
        <f t="shared" si="53"/>
        <v>7278.5734009956723</v>
      </c>
      <c r="BG124" s="22">
        <f t="shared" si="54"/>
        <v>17.752618051208955</v>
      </c>
    </row>
    <row r="125" spans="1:59" s="7" customFormat="1" x14ac:dyDescent="0.35">
      <c r="A125" s="7">
        <v>124</v>
      </c>
      <c r="B125" s="7" t="s">
        <v>486</v>
      </c>
      <c r="C125" s="7" t="s">
        <v>1111</v>
      </c>
      <c r="D125" s="7" t="s">
        <v>1112</v>
      </c>
      <c r="E125" s="7" t="s">
        <v>1129</v>
      </c>
      <c r="F125" s="47" t="s">
        <v>1113</v>
      </c>
      <c r="G125" s="61" t="s">
        <v>1114</v>
      </c>
      <c r="H125" s="32" t="s">
        <v>1349</v>
      </c>
      <c r="I125" s="32" t="s">
        <v>1350</v>
      </c>
      <c r="K125" s="47" t="s">
        <v>820</v>
      </c>
      <c r="L125" s="7" t="s">
        <v>1119</v>
      </c>
      <c r="M125" s="47" t="s">
        <v>30</v>
      </c>
      <c r="N125" s="47">
        <v>4610047666</v>
      </c>
      <c r="O125" s="58">
        <v>4900049414</v>
      </c>
      <c r="P125" s="85">
        <v>7</v>
      </c>
      <c r="Q125" s="64">
        <f t="shared" si="47"/>
        <v>5131655.0828900002</v>
      </c>
      <c r="R125" s="76">
        <v>733093.58327000006</v>
      </c>
      <c r="S125" s="64">
        <v>3590.3</v>
      </c>
      <c r="T125" s="64">
        <v>5983.83</v>
      </c>
      <c r="U125" s="65">
        <v>2289.5</v>
      </c>
      <c r="V125" s="65">
        <v>2410</v>
      </c>
      <c r="W125" s="65">
        <v>10000</v>
      </c>
      <c r="X125" s="7">
        <v>15</v>
      </c>
      <c r="Y125" s="7">
        <v>15</v>
      </c>
      <c r="Z125" s="7">
        <v>15</v>
      </c>
      <c r="AA125" s="7">
        <v>0</v>
      </c>
      <c r="AB125" s="7">
        <v>0</v>
      </c>
      <c r="AC125" s="85">
        <v>7</v>
      </c>
      <c r="AD125" s="64">
        <f t="shared" si="33"/>
        <v>376981.5</v>
      </c>
      <c r="AE125" s="7">
        <f t="shared" si="34"/>
        <v>628302.15</v>
      </c>
      <c r="AF125" s="86">
        <f t="shared" si="35"/>
        <v>240397.5</v>
      </c>
      <c r="AG125" s="86">
        <f t="shared" si="36"/>
        <v>0</v>
      </c>
      <c r="AH125" s="87">
        <f t="shared" si="37"/>
        <v>0</v>
      </c>
      <c r="AI125" s="7">
        <f t="shared" si="38"/>
        <v>105</v>
      </c>
      <c r="AJ125" s="7">
        <f t="shared" si="39"/>
        <v>105</v>
      </c>
      <c r="AK125" s="7">
        <f t="shared" si="40"/>
        <v>105</v>
      </c>
      <c r="AL125" s="7">
        <f t="shared" si="41"/>
        <v>0</v>
      </c>
      <c r="AM125" s="7">
        <f t="shared" si="42"/>
        <v>0</v>
      </c>
      <c r="AN125" s="64">
        <f t="shared" si="43"/>
        <v>1245681.1499999999</v>
      </c>
      <c r="AO125" s="64">
        <f t="shared" si="44"/>
        <v>6377336.2328900006</v>
      </c>
      <c r="AP125" s="88">
        <f t="shared" si="48"/>
        <v>4.041652793094529E-3</v>
      </c>
      <c r="AQ125" s="64">
        <f t="shared" si="49"/>
        <v>191320.08698670001</v>
      </c>
      <c r="AR125" s="89">
        <v>0</v>
      </c>
      <c r="AS125" s="89">
        <v>0</v>
      </c>
      <c r="AT125" s="90">
        <v>4.0000000000000001E-3</v>
      </c>
      <c r="AU125" s="64">
        <f t="shared" si="50"/>
        <v>189348.36491999999</v>
      </c>
      <c r="AV125" s="64">
        <f t="shared" si="51"/>
        <v>6566684.5978100002</v>
      </c>
      <c r="AW125" s="64">
        <f t="shared" si="52"/>
        <v>16016.303897097561</v>
      </c>
      <c r="BD125" s="21">
        <f t="shared" si="45"/>
        <v>938097.79968714283</v>
      </c>
      <c r="BE125" s="21">
        <f t="shared" si="46"/>
        <v>2288.0434138710802</v>
      </c>
      <c r="BF125" s="21">
        <f t="shared" si="53"/>
        <v>9475.7353503751801</v>
      </c>
      <c r="BG125" s="22">
        <f t="shared" si="54"/>
        <v>23.111549635061419</v>
      </c>
    </row>
    <row r="126" spans="1:59" s="7" customFormat="1" x14ac:dyDescent="0.35">
      <c r="A126" s="7">
        <v>125</v>
      </c>
      <c r="B126" s="7" t="s">
        <v>486</v>
      </c>
      <c r="C126" s="7" t="s">
        <v>1111</v>
      </c>
      <c r="D126" s="7" t="s">
        <v>1112</v>
      </c>
      <c r="E126" s="7" t="s">
        <v>1129</v>
      </c>
      <c r="F126" s="47" t="s">
        <v>1113</v>
      </c>
      <c r="G126" s="61" t="s">
        <v>1114</v>
      </c>
      <c r="H126" s="32" t="s">
        <v>1351</v>
      </c>
      <c r="I126" s="32" t="s">
        <v>52</v>
      </c>
      <c r="K126" s="47" t="s">
        <v>1082</v>
      </c>
      <c r="L126" s="7" t="s">
        <v>1119</v>
      </c>
      <c r="M126" s="47" t="s">
        <v>30</v>
      </c>
      <c r="N126" s="47">
        <v>4610047666</v>
      </c>
      <c r="O126" s="58">
        <v>4900049414</v>
      </c>
      <c r="P126" s="85">
        <v>7</v>
      </c>
      <c r="Q126" s="64">
        <f t="shared" si="47"/>
        <v>5131445.0828900002</v>
      </c>
      <c r="R126" s="76">
        <v>733063.58327000006</v>
      </c>
      <c r="S126" s="64">
        <v>3590.3</v>
      </c>
      <c r="T126" s="64">
        <v>5983.83</v>
      </c>
      <c r="U126" s="65">
        <v>2289.5</v>
      </c>
      <c r="V126" s="65">
        <v>2410</v>
      </c>
      <c r="W126" s="65">
        <v>10000</v>
      </c>
      <c r="X126" s="7">
        <v>15</v>
      </c>
      <c r="Y126" s="7">
        <v>15</v>
      </c>
      <c r="Z126" s="7">
        <v>15</v>
      </c>
      <c r="AA126" s="7">
        <v>0</v>
      </c>
      <c r="AB126" s="47">
        <v>15</v>
      </c>
      <c r="AC126" s="85">
        <v>7</v>
      </c>
      <c r="AD126" s="64">
        <f t="shared" si="33"/>
        <v>376981.5</v>
      </c>
      <c r="AE126" s="7">
        <f t="shared" si="34"/>
        <v>628302.15</v>
      </c>
      <c r="AF126" s="86">
        <f t="shared" si="35"/>
        <v>240397.5</v>
      </c>
      <c r="AG126" s="86">
        <f t="shared" si="36"/>
        <v>0</v>
      </c>
      <c r="AH126" s="87">
        <f t="shared" si="37"/>
        <v>1050000</v>
      </c>
      <c r="AI126" s="7">
        <f t="shared" si="38"/>
        <v>105</v>
      </c>
      <c r="AJ126" s="7">
        <f t="shared" si="39"/>
        <v>105</v>
      </c>
      <c r="AK126" s="7">
        <f t="shared" si="40"/>
        <v>105</v>
      </c>
      <c r="AL126" s="7">
        <f t="shared" si="41"/>
        <v>0</v>
      </c>
      <c r="AM126" s="7">
        <f t="shared" si="42"/>
        <v>105</v>
      </c>
      <c r="AN126" s="64">
        <f t="shared" si="43"/>
        <v>2295681.15</v>
      </c>
      <c r="AO126" s="64">
        <f t="shared" si="44"/>
        <v>7427126.2328900006</v>
      </c>
      <c r="AP126" s="88">
        <f t="shared" si="48"/>
        <v>4.7069598320712029E-3</v>
      </c>
      <c r="AQ126" s="64">
        <f t="shared" si="49"/>
        <v>222813.7869867</v>
      </c>
      <c r="AR126" s="89">
        <v>0</v>
      </c>
      <c r="AS126" s="91"/>
      <c r="AT126" s="90">
        <v>5.0000000000000001E-3</v>
      </c>
      <c r="AU126" s="64">
        <f t="shared" si="50"/>
        <v>236685.45614999998</v>
      </c>
      <c r="AV126" s="64">
        <f t="shared" si="51"/>
        <v>7663811.6890400006</v>
      </c>
      <c r="AW126" s="64">
        <f t="shared" si="52"/>
        <v>18692.223631804878</v>
      </c>
      <c r="BD126" s="21">
        <f t="shared" si="45"/>
        <v>1094830.2412914287</v>
      </c>
      <c r="BE126" s="21">
        <f t="shared" si="46"/>
        <v>2670.3176616864112</v>
      </c>
      <c r="BF126" s="21">
        <f t="shared" si="53"/>
        <v>11058.891326176048</v>
      </c>
      <c r="BG126" s="22">
        <f t="shared" si="54"/>
        <v>26.972905673600113</v>
      </c>
    </row>
    <row r="127" spans="1:59" s="7" customFormat="1" x14ac:dyDescent="0.35">
      <c r="A127" s="7">
        <v>126</v>
      </c>
      <c r="B127" s="7" t="s">
        <v>486</v>
      </c>
      <c r="C127" s="7" t="s">
        <v>1120</v>
      </c>
      <c r="D127" s="7" t="s">
        <v>1799</v>
      </c>
      <c r="E127" s="7" t="s">
        <v>1297</v>
      </c>
      <c r="F127" s="47" t="s">
        <v>1113</v>
      </c>
      <c r="G127" s="61">
        <v>113003</v>
      </c>
      <c r="H127" s="32" t="s">
        <v>67</v>
      </c>
      <c r="I127" s="32" t="s">
        <v>1352</v>
      </c>
      <c r="K127" s="47" t="s">
        <v>33</v>
      </c>
      <c r="L127" s="7" t="s">
        <v>1299</v>
      </c>
      <c r="M127" s="47" t="s">
        <v>30</v>
      </c>
      <c r="N127" s="47">
        <v>4610047666</v>
      </c>
      <c r="O127" s="58">
        <v>4900049414</v>
      </c>
      <c r="P127" s="85">
        <v>7</v>
      </c>
      <c r="Q127" s="64">
        <f t="shared" si="47"/>
        <v>5919302.4455599999</v>
      </c>
      <c r="R127" s="76">
        <v>845614.63508000004</v>
      </c>
      <c r="S127" s="64">
        <v>3590.3</v>
      </c>
      <c r="T127" s="64">
        <v>5983.83</v>
      </c>
      <c r="U127" s="65">
        <v>2289.5</v>
      </c>
      <c r="V127" s="65">
        <v>2410</v>
      </c>
      <c r="W127" s="65">
        <v>10000</v>
      </c>
      <c r="X127" s="7">
        <v>15</v>
      </c>
      <c r="Y127" s="7">
        <v>15</v>
      </c>
      <c r="Z127" s="7">
        <v>15</v>
      </c>
      <c r="AA127" s="7">
        <v>0</v>
      </c>
      <c r="AB127" s="7">
        <v>0</v>
      </c>
      <c r="AC127" s="85">
        <v>7</v>
      </c>
      <c r="AD127" s="64">
        <f t="shared" si="33"/>
        <v>376981.5</v>
      </c>
      <c r="AE127" s="7">
        <f t="shared" si="34"/>
        <v>628302.15</v>
      </c>
      <c r="AF127" s="86">
        <f t="shared" si="35"/>
        <v>240397.5</v>
      </c>
      <c r="AG127" s="86">
        <f t="shared" si="36"/>
        <v>0</v>
      </c>
      <c r="AH127" s="87">
        <f t="shared" si="37"/>
        <v>0</v>
      </c>
      <c r="AI127" s="7">
        <f t="shared" si="38"/>
        <v>105</v>
      </c>
      <c r="AJ127" s="7">
        <f t="shared" si="39"/>
        <v>105</v>
      </c>
      <c r="AK127" s="7">
        <f t="shared" si="40"/>
        <v>105</v>
      </c>
      <c r="AL127" s="7">
        <f t="shared" si="41"/>
        <v>0</v>
      </c>
      <c r="AM127" s="7">
        <f t="shared" si="42"/>
        <v>0</v>
      </c>
      <c r="AN127" s="64">
        <f t="shared" si="43"/>
        <v>1245681.1499999999</v>
      </c>
      <c r="AO127" s="64">
        <f t="shared" si="44"/>
        <v>7164983.5955599993</v>
      </c>
      <c r="AP127" s="88">
        <f t="shared" si="48"/>
        <v>4.5408262798068847E-3</v>
      </c>
      <c r="AQ127" s="64">
        <f t="shared" si="49"/>
        <v>214949.50786679998</v>
      </c>
      <c r="AR127" s="91">
        <f t="shared" ref="AR127:AR128" si="62">$BA$2</f>
        <v>100000</v>
      </c>
      <c r="AS127" s="89">
        <v>0</v>
      </c>
      <c r="AT127" s="90">
        <v>5.0000000000000001E-3</v>
      </c>
      <c r="AU127" s="64">
        <f t="shared" si="50"/>
        <v>236685.45614999998</v>
      </c>
      <c r="AV127" s="64">
        <f t="shared" si="51"/>
        <v>7501669.0517099993</v>
      </c>
      <c r="AW127" s="64">
        <f t="shared" si="52"/>
        <v>18296.753784658536</v>
      </c>
      <c r="BD127" s="21">
        <f t="shared" si="45"/>
        <v>1071667.0073871429</v>
      </c>
      <c r="BE127" s="21">
        <f t="shared" si="46"/>
        <v>2613.8219692369339</v>
      </c>
      <c r="BF127" s="21">
        <f t="shared" si="53"/>
        <v>10824.919266536795</v>
      </c>
      <c r="BG127" s="22">
        <f t="shared" si="54"/>
        <v>26.402242113504386</v>
      </c>
    </row>
    <row r="128" spans="1:59" s="7" customFormat="1" x14ac:dyDescent="0.35">
      <c r="A128" s="7">
        <v>127</v>
      </c>
      <c r="B128" s="7" t="s">
        <v>486</v>
      </c>
      <c r="C128" s="7" t="s">
        <v>1111</v>
      </c>
      <c r="D128" s="7" t="s">
        <v>1112</v>
      </c>
      <c r="E128" s="7" t="s">
        <v>1129</v>
      </c>
      <c r="F128" s="47" t="s">
        <v>1113</v>
      </c>
      <c r="G128" s="61" t="s">
        <v>1114</v>
      </c>
      <c r="H128" s="32" t="s">
        <v>1353</v>
      </c>
      <c r="I128" s="32" t="s">
        <v>1354</v>
      </c>
      <c r="J128" s="7" t="s">
        <v>24</v>
      </c>
      <c r="K128" s="47" t="s">
        <v>1116</v>
      </c>
      <c r="L128" s="7" t="s">
        <v>1111</v>
      </c>
      <c r="M128" s="47" t="s">
        <v>30</v>
      </c>
      <c r="N128" s="47">
        <v>4610047666</v>
      </c>
      <c r="O128" s="58">
        <v>4900049414</v>
      </c>
      <c r="P128" s="85">
        <v>7</v>
      </c>
      <c r="Q128" s="64">
        <f t="shared" si="47"/>
        <v>3555504.96</v>
      </c>
      <c r="R128" s="76">
        <v>507929.28</v>
      </c>
      <c r="S128" s="64">
        <v>3590.3</v>
      </c>
      <c r="T128" s="64">
        <v>5983.83</v>
      </c>
      <c r="U128" s="65">
        <v>2289.5</v>
      </c>
      <c r="V128" s="65">
        <v>2410</v>
      </c>
      <c r="W128" s="65">
        <v>10000</v>
      </c>
      <c r="X128" s="7">
        <v>15</v>
      </c>
      <c r="Y128" s="7">
        <v>15</v>
      </c>
      <c r="Z128" s="7">
        <v>15</v>
      </c>
      <c r="AA128" s="7">
        <v>0</v>
      </c>
      <c r="AB128" s="7">
        <v>0</v>
      </c>
      <c r="AC128" s="85">
        <v>7</v>
      </c>
      <c r="AD128" s="64">
        <f t="shared" si="33"/>
        <v>376981.5</v>
      </c>
      <c r="AE128" s="7">
        <f t="shared" si="34"/>
        <v>628302.15</v>
      </c>
      <c r="AF128" s="86">
        <f t="shared" si="35"/>
        <v>240397.5</v>
      </c>
      <c r="AG128" s="86">
        <f t="shared" si="36"/>
        <v>0</v>
      </c>
      <c r="AH128" s="87">
        <f t="shared" si="37"/>
        <v>0</v>
      </c>
      <c r="AI128" s="7">
        <f t="shared" si="38"/>
        <v>105</v>
      </c>
      <c r="AJ128" s="7">
        <f t="shared" si="39"/>
        <v>105</v>
      </c>
      <c r="AK128" s="7">
        <f t="shared" si="40"/>
        <v>105</v>
      </c>
      <c r="AL128" s="7">
        <f t="shared" si="41"/>
        <v>0</v>
      </c>
      <c r="AM128" s="7">
        <f t="shared" si="42"/>
        <v>0</v>
      </c>
      <c r="AN128" s="64">
        <f t="shared" si="43"/>
        <v>1245681.1499999999</v>
      </c>
      <c r="AO128" s="64">
        <f t="shared" si="44"/>
        <v>4801186.1099999994</v>
      </c>
      <c r="AP128" s="88">
        <f t="shared" si="48"/>
        <v>3.042763709332378E-3</v>
      </c>
      <c r="AQ128" s="64">
        <f t="shared" si="49"/>
        <v>144035.58329999997</v>
      </c>
      <c r="AR128" s="91">
        <f t="shared" si="62"/>
        <v>100000</v>
      </c>
      <c r="AS128" s="89">
        <v>0</v>
      </c>
      <c r="AT128" s="90">
        <v>3.0000000000000001E-3</v>
      </c>
      <c r="AU128" s="64">
        <f t="shared" si="50"/>
        <v>142011.27369</v>
      </c>
      <c r="AV128" s="64">
        <f t="shared" si="51"/>
        <v>5043197.3836899996</v>
      </c>
      <c r="AW128" s="64">
        <f t="shared" si="52"/>
        <v>12300.481423634144</v>
      </c>
      <c r="BD128" s="21">
        <f t="shared" si="45"/>
        <v>720456.76909857139</v>
      </c>
      <c r="BE128" s="21">
        <f t="shared" si="46"/>
        <v>1757.211631947735</v>
      </c>
      <c r="BF128" s="21">
        <f t="shared" si="53"/>
        <v>7277.341102005772</v>
      </c>
      <c r="BG128" s="22">
        <f t="shared" si="54"/>
        <v>17.749612443916515</v>
      </c>
    </row>
    <row r="129" spans="1:59" s="7" customFormat="1" x14ac:dyDescent="0.35">
      <c r="A129" s="7">
        <v>128</v>
      </c>
      <c r="B129" s="7" t="s">
        <v>486</v>
      </c>
      <c r="C129" s="7" t="s">
        <v>1198</v>
      </c>
      <c r="D129" s="7" t="s">
        <v>1112</v>
      </c>
      <c r="E129" s="7" t="s">
        <v>1129</v>
      </c>
      <c r="F129" s="47" t="s">
        <v>1113</v>
      </c>
      <c r="G129" s="61">
        <v>113003</v>
      </c>
      <c r="H129" s="32" t="s">
        <v>68</v>
      </c>
      <c r="I129" s="32" t="s">
        <v>1355</v>
      </c>
      <c r="J129" s="7" t="s">
        <v>24</v>
      </c>
      <c r="K129" s="47" t="s">
        <v>1132</v>
      </c>
      <c r="L129" s="7" t="s">
        <v>1356</v>
      </c>
      <c r="M129" s="47" t="s">
        <v>30</v>
      </c>
      <c r="N129" s="47">
        <v>4610047666</v>
      </c>
      <c r="O129" s="58">
        <v>4900049414</v>
      </c>
      <c r="P129" s="85">
        <v>7</v>
      </c>
      <c r="Q129" s="64">
        <f t="shared" si="47"/>
        <v>5131501.0828900002</v>
      </c>
      <c r="R129" s="76">
        <v>733071.58327000006</v>
      </c>
      <c r="S129" s="64">
        <v>3590.3</v>
      </c>
      <c r="T129" s="64">
        <v>5983.83</v>
      </c>
      <c r="U129" s="65">
        <v>2289.5</v>
      </c>
      <c r="V129" s="65">
        <v>2410</v>
      </c>
      <c r="W129" s="65">
        <v>10000</v>
      </c>
      <c r="X129" s="7">
        <v>15</v>
      </c>
      <c r="Y129" s="7">
        <v>15</v>
      </c>
      <c r="Z129" s="7">
        <v>15</v>
      </c>
      <c r="AA129" s="7">
        <v>0</v>
      </c>
      <c r="AB129" s="7">
        <v>0</v>
      </c>
      <c r="AC129" s="85">
        <v>7</v>
      </c>
      <c r="AD129" s="64">
        <f t="shared" si="33"/>
        <v>376981.5</v>
      </c>
      <c r="AE129" s="7">
        <f t="shared" si="34"/>
        <v>628302.15</v>
      </c>
      <c r="AF129" s="86">
        <f t="shared" si="35"/>
        <v>240397.5</v>
      </c>
      <c r="AG129" s="86">
        <f t="shared" si="36"/>
        <v>0</v>
      </c>
      <c r="AH129" s="87">
        <f t="shared" si="37"/>
        <v>0</v>
      </c>
      <c r="AI129" s="7">
        <f t="shared" si="38"/>
        <v>105</v>
      </c>
      <c r="AJ129" s="7">
        <f t="shared" si="39"/>
        <v>105</v>
      </c>
      <c r="AK129" s="7">
        <f t="shared" si="40"/>
        <v>105</v>
      </c>
      <c r="AL129" s="7">
        <f t="shared" si="41"/>
        <v>0</v>
      </c>
      <c r="AM129" s="7">
        <f t="shared" si="42"/>
        <v>0</v>
      </c>
      <c r="AN129" s="64">
        <f t="shared" si="43"/>
        <v>1245681.1499999999</v>
      </c>
      <c r="AO129" s="64">
        <f t="shared" si="44"/>
        <v>6377182.2328900006</v>
      </c>
      <c r="AP129" s="88">
        <f t="shared" si="48"/>
        <v>4.0415551952092356E-3</v>
      </c>
      <c r="AQ129" s="64">
        <f t="shared" si="49"/>
        <v>191315.46698670002</v>
      </c>
      <c r="AR129" s="89">
        <v>0</v>
      </c>
      <c r="AS129" s="89">
        <v>0</v>
      </c>
      <c r="AT129" s="90">
        <v>4.0000000000000001E-3</v>
      </c>
      <c r="AU129" s="64">
        <f t="shared" si="50"/>
        <v>189348.36491999999</v>
      </c>
      <c r="AV129" s="64">
        <f t="shared" si="51"/>
        <v>6566530.5978100002</v>
      </c>
      <c r="AW129" s="64">
        <f t="shared" si="52"/>
        <v>16015.928287341463</v>
      </c>
      <c r="BD129" s="21">
        <f t="shared" si="45"/>
        <v>938075.79968714283</v>
      </c>
      <c r="BE129" s="21">
        <f t="shared" si="46"/>
        <v>2287.9897553344949</v>
      </c>
      <c r="BF129" s="21">
        <f t="shared" si="53"/>
        <v>9475.5131281529593</v>
      </c>
      <c r="BG129" s="22">
        <f t="shared" si="54"/>
        <v>23.111007629641364</v>
      </c>
    </row>
    <row r="130" spans="1:59" s="7" customFormat="1" x14ac:dyDescent="0.35">
      <c r="A130" s="7">
        <v>129</v>
      </c>
      <c r="B130" s="7" t="s">
        <v>486</v>
      </c>
      <c r="C130" s="7" t="s">
        <v>1111</v>
      </c>
      <c r="D130" s="7" t="s">
        <v>1112</v>
      </c>
      <c r="E130" s="7" t="s">
        <v>1129</v>
      </c>
      <c r="F130" s="47" t="s">
        <v>1113</v>
      </c>
      <c r="G130" s="61" t="s">
        <v>1114</v>
      </c>
      <c r="H130" s="32" t="s">
        <v>1357</v>
      </c>
      <c r="I130" s="32" t="s">
        <v>1358</v>
      </c>
      <c r="J130" s="7" t="s">
        <v>24</v>
      </c>
      <c r="K130" s="47" t="s">
        <v>1116</v>
      </c>
      <c r="L130" s="7" t="s">
        <v>1111</v>
      </c>
      <c r="M130" s="47" t="s">
        <v>30</v>
      </c>
      <c r="N130" s="47">
        <v>4610047666</v>
      </c>
      <c r="O130" s="58">
        <v>4900049414</v>
      </c>
      <c r="P130" s="85">
        <v>7</v>
      </c>
      <c r="Q130" s="64">
        <f t="shared" si="47"/>
        <v>3555504.96</v>
      </c>
      <c r="R130" s="76">
        <v>507929.28</v>
      </c>
      <c r="S130" s="64">
        <v>3590.3</v>
      </c>
      <c r="T130" s="64">
        <v>5983.83</v>
      </c>
      <c r="U130" s="65">
        <v>2289.5</v>
      </c>
      <c r="V130" s="65">
        <v>2410</v>
      </c>
      <c r="W130" s="65">
        <v>10000</v>
      </c>
      <c r="X130" s="7">
        <v>15</v>
      </c>
      <c r="Y130" s="7">
        <v>15</v>
      </c>
      <c r="Z130" s="7">
        <v>15</v>
      </c>
      <c r="AA130" s="7">
        <v>0</v>
      </c>
      <c r="AB130" s="7">
        <v>0</v>
      </c>
      <c r="AC130" s="85">
        <v>7</v>
      </c>
      <c r="AD130" s="64">
        <f t="shared" ref="AD130:AD193" si="63">S130*X130*AC130</f>
        <v>376981.5</v>
      </c>
      <c r="AE130" s="7">
        <f t="shared" ref="AE130:AE193" si="64">T130*Z130*AC130</f>
        <v>628302.15</v>
      </c>
      <c r="AF130" s="86">
        <f t="shared" ref="AF130:AF193" si="65">U130*Y130*AC130</f>
        <v>240397.5</v>
      </c>
      <c r="AG130" s="86">
        <f t="shared" ref="AG130:AG193" si="66">V130*AA130*AC130</f>
        <v>0</v>
      </c>
      <c r="AH130" s="87">
        <f t="shared" ref="AH130:AH193" si="67">W130*AB130*AC130</f>
        <v>0</v>
      </c>
      <c r="AI130" s="7">
        <f t="shared" ref="AI130:AI193" si="68">X130*AC130</f>
        <v>105</v>
      </c>
      <c r="AJ130" s="7">
        <f t="shared" ref="AJ130:AJ193" si="69">Z130*AC130</f>
        <v>105</v>
      </c>
      <c r="AK130" s="7">
        <f t="shared" ref="AK130:AK193" si="70">Y130*AC130</f>
        <v>105</v>
      </c>
      <c r="AL130" s="7">
        <f t="shared" ref="AL130:AL193" si="71">AA130*AC130</f>
        <v>0</v>
      </c>
      <c r="AM130" s="7">
        <f t="shared" ref="AM130:AM193" si="72">AB130*AC130</f>
        <v>0</v>
      </c>
      <c r="AN130" s="64">
        <f t="shared" ref="AN130:AN193" si="73">AD130+AE130+AF130+AG130+AH130</f>
        <v>1245681.1499999999</v>
      </c>
      <c r="AO130" s="64">
        <f t="shared" ref="AO130:AO193" si="74">Q130+AN130</f>
        <v>4801186.1099999994</v>
      </c>
      <c r="AP130" s="88">
        <f t="shared" si="48"/>
        <v>3.042763709332378E-3</v>
      </c>
      <c r="AQ130" s="64">
        <f t="shared" si="49"/>
        <v>144035.58329999997</v>
      </c>
      <c r="AR130" s="91">
        <f t="shared" ref="AR130:AR132" si="75">$BA$2</f>
        <v>100000</v>
      </c>
      <c r="AS130" s="89">
        <v>0</v>
      </c>
      <c r="AT130" s="90">
        <v>3.0000000000000001E-3</v>
      </c>
      <c r="AU130" s="64">
        <f t="shared" si="50"/>
        <v>142011.27369</v>
      </c>
      <c r="AV130" s="64">
        <f t="shared" si="51"/>
        <v>5043197.3836899996</v>
      </c>
      <c r="AW130" s="64">
        <f t="shared" si="52"/>
        <v>12300.481423634144</v>
      </c>
      <c r="BD130" s="21">
        <f t="shared" ref="BD130:BD193" si="76">AV130/7</f>
        <v>720456.76909857139</v>
      </c>
      <c r="BE130" s="21">
        <f t="shared" ref="BE130:BE193" si="77">AW130/7</f>
        <v>1757.211631947735</v>
      </c>
      <c r="BF130" s="21">
        <f t="shared" si="53"/>
        <v>7277.341102005772</v>
      </c>
      <c r="BG130" s="22">
        <f t="shared" si="54"/>
        <v>17.749612443916515</v>
      </c>
    </row>
    <row r="131" spans="1:59" s="7" customFormat="1" x14ac:dyDescent="0.35">
      <c r="A131" s="7">
        <v>130</v>
      </c>
      <c r="B131" s="7" t="s">
        <v>486</v>
      </c>
      <c r="C131" s="7" t="s">
        <v>1314</v>
      </c>
      <c r="D131" s="7" t="s">
        <v>1799</v>
      </c>
      <c r="E131" s="7" t="s">
        <v>1129</v>
      </c>
      <c r="F131" s="47" t="s">
        <v>1113</v>
      </c>
      <c r="G131" s="61">
        <v>113003</v>
      </c>
      <c r="H131" s="32" t="s">
        <v>1359</v>
      </c>
      <c r="I131" s="32" t="s">
        <v>605</v>
      </c>
      <c r="J131" s="7" t="s">
        <v>24</v>
      </c>
      <c r="K131" s="47" t="s">
        <v>33</v>
      </c>
      <c r="M131" s="47" t="s">
        <v>30</v>
      </c>
      <c r="N131" s="47">
        <v>4610047666</v>
      </c>
      <c r="O131" s="58">
        <v>4900049414</v>
      </c>
      <c r="P131" s="85">
        <v>7</v>
      </c>
      <c r="Q131" s="64">
        <f t="shared" ref="Q131:Q194" si="78">P131*R131</f>
        <v>5919302.4455599999</v>
      </c>
      <c r="R131" s="76">
        <v>845614.63508000004</v>
      </c>
      <c r="S131" s="64">
        <v>3590.3</v>
      </c>
      <c r="T131" s="64">
        <v>5983.83</v>
      </c>
      <c r="U131" s="65">
        <v>2289.5</v>
      </c>
      <c r="V131" s="65">
        <v>2410</v>
      </c>
      <c r="W131" s="65">
        <v>10000</v>
      </c>
      <c r="X131" s="7">
        <v>15</v>
      </c>
      <c r="Y131" s="7">
        <v>15</v>
      </c>
      <c r="Z131" s="7">
        <v>15</v>
      </c>
      <c r="AA131" s="7">
        <v>0</v>
      </c>
      <c r="AB131" s="7">
        <v>0</v>
      </c>
      <c r="AC131" s="85">
        <v>7</v>
      </c>
      <c r="AD131" s="64">
        <f t="shared" si="63"/>
        <v>376981.5</v>
      </c>
      <c r="AE131" s="7">
        <f t="shared" si="64"/>
        <v>628302.15</v>
      </c>
      <c r="AF131" s="86">
        <f t="shared" si="65"/>
        <v>240397.5</v>
      </c>
      <c r="AG131" s="86">
        <f t="shared" si="66"/>
        <v>0</v>
      </c>
      <c r="AH131" s="87">
        <f t="shared" si="67"/>
        <v>0</v>
      </c>
      <c r="AI131" s="7">
        <f t="shared" si="68"/>
        <v>105</v>
      </c>
      <c r="AJ131" s="7">
        <f t="shared" si="69"/>
        <v>105</v>
      </c>
      <c r="AK131" s="7">
        <f t="shared" si="70"/>
        <v>105</v>
      </c>
      <c r="AL131" s="7">
        <f t="shared" si="71"/>
        <v>0</v>
      </c>
      <c r="AM131" s="7">
        <f t="shared" si="72"/>
        <v>0</v>
      </c>
      <c r="AN131" s="64">
        <f t="shared" si="73"/>
        <v>1245681.1499999999</v>
      </c>
      <c r="AO131" s="64">
        <f t="shared" si="74"/>
        <v>7164983.5955599993</v>
      </c>
      <c r="AP131" s="88">
        <f t="shared" ref="AP131:AP194" si="79">(AO131*$AY$2)/$AZ$2</f>
        <v>4.5408262798068847E-3</v>
      </c>
      <c r="AQ131" s="64">
        <f t="shared" ref="AQ131:AQ194" si="80">AO131*$AY$2</f>
        <v>214949.50786679998</v>
      </c>
      <c r="AR131" s="91">
        <f t="shared" si="75"/>
        <v>100000</v>
      </c>
      <c r="AS131" s="89">
        <v>0</v>
      </c>
      <c r="AT131" s="90">
        <v>5.0000000000000001E-3</v>
      </c>
      <c r="AU131" s="64">
        <f t="shared" ref="AU131:AU194" si="81">AT131*$AZ$2</f>
        <v>236685.45614999998</v>
      </c>
      <c r="AV131" s="64">
        <f t="shared" ref="AV131:AV194" si="82">AO131+AR131+AS131+AU131</f>
        <v>7501669.0517099993</v>
      </c>
      <c r="AW131" s="64">
        <f t="shared" ref="AW131:AW194" si="83">AV131/$AX$2</f>
        <v>18296.753784658536</v>
      </c>
      <c r="BD131" s="21">
        <f t="shared" si="76"/>
        <v>1071667.0073871429</v>
      </c>
      <c r="BE131" s="21">
        <f t="shared" si="77"/>
        <v>2613.8219692369339</v>
      </c>
      <c r="BF131" s="21">
        <f t="shared" ref="BF131:BF194" si="84">BD131*0.01/0.99</f>
        <v>10824.919266536795</v>
      </c>
      <c r="BG131" s="22">
        <f t="shared" ref="BG131:BG194" si="85">BE131*0.01/0.99</f>
        <v>26.402242113504386</v>
      </c>
    </row>
    <row r="132" spans="1:59" s="7" customFormat="1" x14ac:dyDescent="0.35">
      <c r="A132" s="7">
        <v>131</v>
      </c>
      <c r="B132" s="7" t="s">
        <v>486</v>
      </c>
      <c r="C132" s="7" t="s">
        <v>1360</v>
      </c>
      <c r="D132" s="7" t="s">
        <v>1799</v>
      </c>
      <c r="E132" s="7" t="s">
        <v>1361</v>
      </c>
      <c r="F132" s="47" t="s">
        <v>1113</v>
      </c>
      <c r="G132" s="61">
        <v>113307</v>
      </c>
      <c r="H132" s="32" t="s">
        <v>1362</v>
      </c>
      <c r="I132" s="32" t="s">
        <v>1363</v>
      </c>
      <c r="J132" s="7" t="s">
        <v>24</v>
      </c>
      <c r="K132" s="47" t="s">
        <v>1364</v>
      </c>
      <c r="L132" s="7" t="s">
        <v>1148</v>
      </c>
      <c r="M132" s="47" t="s">
        <v>30</v>
      </c>
      <c r="N132" s="47">
        <v>4610047666</v>
      </c>
      <c r="O132" s="58">
        <v>4900049414</v>
      </c>
      <c r="P132" s="85">
        <v>7</v>
      </c>
      <c r="Q132" s="64">
        <f t="shared" si="78"/>
        <v>5131592.0828900002</v>
      </c>
      <c r="R132" s="76">
        <v>733084.58327000006</v>
      </c>
      <c r="S132" s="64">
        <v>3590.3</v>
      </c>
      <c r="T132" s="64">
        <v>5983.83</v>
      </c>
      <c r="U132" s="65">
        <v>2289.5</v>
      </c>
      <c r="V132" s="65">
        <v>2410</v>
      </c>
      <c r="W132" s="65">
        <v>10000</v>
      </c>
      <c r="X132" s="7">
        <v>15</v>
      </c>
      <c r="Y132" s="7">
        <v>15</v>
      </c>
      <c r="Z132" s="7">
        <v>15</v>
      </c>
      <c r="AA132" s="7">
        <v>0</v>
      </c>
      <c r="AB132" s="7">
        <v>0</v>
      </c>
      <c r="AC132" s="85">
        <v>7</v>
      </c>
      <c r="AD132" s="64">
        <f t="shared" si="63"/>
        <v>376981.5</v>
      </c>
      <c r="AE132" s="7">
        <f t="shared" si="64"/>
        <v>628302.15</v>
      </c>
      <c r="AF132" s="86">
        <f t="shared" si="65"/>
        <v>240397.5</v>
      </c>
      <c r="AG132" s="86">
        <f t="shared" si="66"/>
        <v>0</v>
      </c>
      <c r="AH132" s="87">
        <f t="shared" si="67"/>
        <v>0</v>
      </c>
      <c r="AI132" s="7">
        <f t="shared" si="68"/>
        <v>105</v>
      </c>
      <c r="AJ132" s="7">
        <f t="shared" si="69"/>
        <v>105</v>
      </c>
      <c r="AK132" s="7">
        <f t="shared" si="70"/>
        <v>105</v>
      </c>
      <c r="AL132" s="7">
        <f t="shared" si="71"/>
        <v>0</v>
      </c>
      <c r="AM132" s="7">
        <f t="shared" si="72"/>
        <v>0</v>
      </c>
      <c r="AN132" s="64">
        <f t="shared" si="73"/>
        <v>1245681.1499999999</v>
      </c>
      <c r="AO132" s="64">
        <f t="shared" si="74"/>
        <v>6377273.2328900006</v>
      </c>
      <c r="AP132" s="88">
        <f t="shared" si="79"/>
        <v>4.0416128666869089E-3</v>
      </c>
      <c r="AQ132" s="64">
        <f t="shared" si="80"/>
        <v>191318.1969867</v>
      </c>
      <c r="AR132" s="91">
        <f t="shared" si="75"/>
        <v>100000</v>
      </c>
      <c r="AS132" s="89">
        <v>0</v>
      </c>
      <c r="AT132" s="90">
        <v>4.0000000000000001E-3</v>
      </c>
      <c r="AU132" s="64">
        <f t="shared" si="81"/>
        <v>189348.36491999999</v>
      </c>
      <c r="AV132" s="64">
        <f t="shared" si="82"/>
        <v>6666621.5978100002</v>
      </c>
      <c r="AW132" s="64">
        <f t="shared" si="83"/>
        <v>16260.052677585367</v>
      </c>
      <c r="BD132" s="21">
        <f t="shared" si="76"/>
        <v>952374.51397285715</v>
      </c>
      <c r="BE132" s="21">
        <f t="shared" si="77"/>
        <v>2322.8646682264812</v>
      </c>
      <c r="BF132" s="21">
        <f t="shared" si="84"/>
        <v>9619.9445855844151</v>
      </c>
      <c r="BG132" s="22">
        <f t="shared" si="85"/>
        <v>23.463279477035165</v>
      </c>
    </row>
    <row r="133" spans="1:59" s="7" customFormat="1" x14ac:dyDescent="0.35">
      <c r="A133" s="7">
        <v>132</v>
      </c>
      <c r="B133" s="7" t="s">
        <v>486</v>
      </c>
      <c r="C133" s="7" t="s">
        <v>1111</v>
      </c>
      <c r="D133" s="7" t="s">
        <v>1112</v>
      </c>
      <c r="E133" s="7" t="s">
        <v>1129</v>
      </c>
      <c r="F133" s="47" t="s">
        <v>1113</v>
      </c>
      <c r="G133" s="61" t="s">
        <v>1114</v>
      </c>
      <c r="H133" s="32" t="s">
        <v>1365</v>
      </c>
      <c r="I133" s="32" t="s">
        <v>1266</v>
      </c>
      <c r="J133" s="7" t="s">
        <v>24</v>
      </c>
      <c r="K133" s="47" t="s">
        <v>820</v>
      </c>
      <c r="L133" s="7" t="s">
        <v>1119</v>
      </c>
      <c r="M133" s="47" t="s">
        <v>30</v>
      </c>
      <c r="N133" s="47">
        <v>4610047666</v>
      </c>
      <c r="O133" s="58">
        <v>4900049414</v>
      </c>
      <c r="P133" s="85">
        <v>7</v>
      </c>
      <c r="Q133" s="64">
        <f t="shared" si="78"/>
        <v>5131655.0828900002</v>
      </c>
      <c r="R133" s="76">
        <v>733093.58327000006</v>
      </c>
      <c r="S133" s="64">
        <v>3590.3</v>
      </c>
      <c r="T133" s="64">
        <v>5983.83</v>
      </c>
      <c r="U133" s="65">
        <v>2289.5</v>
      </c>
      <c r="V133" s="65">
        <v>2410</v>
      </c>
      <c r="W133" s="65">
        <v>10000</v>
      </c>
      <c r="X133" s="7">
        <v>15</v>
      </c>
      <c r="Y133" s="7">
        <v>15</v>
      </c>
      <c r="Z133" s="7">
        <v>15</v>
      </c>
      <c r="AA133" s="7">
        <v>0</v>
      </c>
      <c r="AB133" s="47">
        <v>15</v>
      </c>
      <c r="AC133" s="85">
        <v>7</v>
      </c>
      <c r="AD133" s="64">
        <f t="shared" si="63"/>
        <v>376981.5</v>
      </c>
      <c r="AE133" s="7">
        <f t="shared" si="64"/>
        <v>628302.15</v>
      </c>
      <c r="AF133" s="86">
        <f t="shared" si="65"/>
        <v>240397.5</v>
      </c>
      <c r="AG133" s="86">
        <f t="shared" si="66"/>
        <v>0</v>
      </c>
      <c r="AH133" s="87">
        <f t="shared" si="67"/>
        <v>1050000</v>
      </c>
      <c r="AI133" s="7">
        <f t="shared" si="68"/>
        <v>105</v>
      </c>
      <c r="AJ133" s="7">
        <f t="shared" si="69"/>
        <v>105</v>
      </c>
      <c r="AK133" s="7">
        <f t="shared" si="70"/>
        <v>105</v>
      </c>
      <c r="AL133" s="7">
        <f t="shared" si="71"/>
        <v>0</v>
      </c>
      <c r="AM133" s="7">
        <f t="shared" si="72"/>
        <v>105</v>
      </c>
      <c r="AN133" s="64">
        <f t="shared" si="73"/>
        <v>2295681.15</v>
      </c>
      <c r="AO133" s="64">
        <f t="shared" si="74"/>
        <v>7427336.2328900006</v>
      </c>
      <c r="AP133" s="88">
        <f t="shared" si="79"/>
        <v>4.7070929200966035E-3</v>
      </c>
      <c r="AQ133" s="64">
        <f t="shared" si="80"/>
        <v>222820.08698670001</v>
      </c>
      <c r="AR133" s="89">
        <v>0</v>
      </c>
      <c r="AS133" s="91"/>
      <c r="AT133" s="90">
        <v>5.0000000000000001E-3</v>
      </c>
      <c r="AU133" s="64">
        <f t="shared" si="81"/>
        <v>236685.45614999998</v>
      </c>
      <c r="AV133" s="64">
        <f t="shared" si="82"/>
        <v>7664021.6890400006</v>
      </c>
      <c r="AW133" s="64">
        <f t="shared" si="83"/>
        <v>18692.73582692683</v>
      </c>
      <c r="BD133" s="21">
        <f t="shared" si="76"/>
        <v>1094860.2412914287</v>
      </c>
      <c r="BE133" s="21">
        <f t="shared" si="77"/>
        <v>2670.3908324181184</v>
      </c>
      <c r="BF133" s="21">
        <f t="shared" si="84"/>
        <v>11059.194356479078</v>
      </c>
      <c r="BG133" s="22">
        <f t="shared" si="85"/>
        <v>26.973644771900187</v>
      </c>
    </row>
    <row r="134" spans="1:59" s="7" customFormat="1" x14ac:dyDescent="0.35">
      <c r="A134" s="7">
        <v>133</v>
      </c>
      <c r="B134" s="7" t="s">
        <v>486</v>
      </c>
      <c r="C134" s="7" t="s">
        <v>1111</v>
      </c>
      <c r="D134" s="7" t="s">
        <v>1112</v>
      </c>
      <c r="E134" s="7" t="s">
        <v>1129</v>
      </c>
      <c r="F134" s="47" t="s">
        <v>1113</v>
      </c>
      <c r="G134" s="61" t="s">
        <v>1114</v>
      </c>
      <c r="H134" s="32" t="s">
        <v>1366</v>
      </c>
      <c r="I134" s="32" t="s">
        <v>1367</v>
      </c>
      <c r="J134" s="7" t="s">
        <v>24</v>
      </c>
      <c r="K134" s="47" t="s">
        <v>820</v>
      </c>
      <c r="L134" s="7" t="s">
        <v>1119</v>
      </c>
      <c r="M134" s="47" t="s">
        <v>30</v>
      </c>
      <c r="N134" s="47">
        <v>4610047666</v>
      </c>
      <c r="O134" s="58">
        <v>4900049414</v>
      </c>
      <c r="P134" s="85">
        <v>7</v>
      </c>
      <c r="Q134" s="64">
        <f t="shared" si="78"/>
        <v>5131655.0828900002</v>
      </c>
      <c r="R134" s="76">
        <v>733093.58327000006</v>
      </c>
      <c r="S134" s="64">
        <v>3590.3</v>
      </c>
      <c r="T134" s="64">
        <v>5983.83</v>
      </c>
      <c r="U134" s="65">
        <v>2289.5</v>
      </c>
      <c r="V134" s="65">
        <v>2410</v>
      </c>
      <c r="W134" s="65">
        <v>10000</v>
      </c>
      <c r="X134" s="7">
        <v>15</v>
      </c>
      <c r="Y134" s="7">
        <v>15</v>
      </c>
      <c r="Z134" s="7">
        <v>15</v>
      </c>
      <c r="AA134" s="7">
        <v>0</v>
      </c>
      <c r="AB134" s="7">
        <v>0</v>
      </c>
      <c r="AC134" s="85">
        <v>7</v>
      </c>
      <c r="AD134" s="64">
        <f t="shared" si="63"/>
        <v>376981.5</v>
      </c>
      <c r="AE134" s="7">
        <f t="shared" si="64"/>
        <v>628302.15</v>
      </c>
      <c r="AF134" s="86">
        <f t="shared" si="65"/>
        <v>240397.5</v>
      </c>
      <c r="AG134" s="86">
        <f t="shared" si="66"/>
        <v>0</v>
      </c>
      <c r="AH134" s="87">
        <f t="shared" si="67"/>
        <v>0</v>
      </c>
      <c r="AI134" s="7">
        <f t="shared" si="68"/>
        <v>105</v>
      </c>
      <c r="AJ134" s="7">
        <f t="shared" si="69"/>
        <v>105</v>
      </c>
      <c r="AK134" s="7">
        <f t="shared" si="70"/>
        <v>105</v>
      </c>
      <c r="AL134" s="7">
        <f t="shared" si="71"/>
        <v>0</v>
      </c>
      <c r="AM134" s="7">
        <f t="shared" si="72"/>
        <v>0</v>
      </c>
      <c r="AN134" s="64">
        <f t="shared" si="73"/>
        <v>1245681.1499999999</v>
      </c>
      <c r="AO134" s="64">
        <f t="shared" si="74"/>
        <v>6377336.2328900006</v>
      </c>
      <c r="AP134" s="88">
        <f t="shared" si="79"/>
        <v>4.041652793094529E-3</v>
      </c>
      <c r="AQ134" s="64">
        <f t="shared" si="80"/>
        <v>191320.08698670001</v>
      </c>
      <c r="AR134" s="91">
        <f t="shared" ref="AR134:AR144" si="86">$BA$2</f>
        <v>100000</v>
      </c>
      <c r="AS134" s="89">
        <v>0</v>
      </c>
      <c r="AT134" s="90">
        <v>4.0000000000000001E-3</v>
      </c>
      <c r="AU134" s="64">
        <f t="shared" si="81"/>
        <v>189348.36491999999</v>
      </c>
      <c r="AV134" s="64">
        <f t="shared" si="82"/>
        <v>6666684.5978100002</v>
      </c>
      <c r="AW134" s="64">
        <f t="shared" si="83"/>
        <v>16260.206336121952</v>
      </c>
      <c r="BD134" s="21">
        <f t="shared" si="76"/>
        <v>952383.51397285715</v>
      </c>
      <c r="BE134" s="21">
        <f t="shared" si="77"/>
        <v>2322.8866194459929</v>
      </c>
      <c r="BF134" s="21">
        <f t="shared" si="84"/>
        <v>9620.035494675325</v>
      </c>
      <c r="BG134" s="22">
        <f t="shared" si="85"/>
        <v>23.46350120652518</v>
      </c>
    </row>
    <row r="135" spans="1:59" s="7" customFormat="1" x14ac:dyDescent="0.35">
      <c r="A135" s="7">
        <v>134</v>
      </c>
      <c r="B135" s="7" t="s">
        <v>486</v>
      </c>
      <c r="C135" s="7" t="s">
        <v>1111</v>
      </c>
      <c r="D135" s="7" t="s">
        <v>1112</v>
      </c>
      <c r="E135" s="7" t="s">
        <v>1129</v>
      </c>
      <c r="F135" s="47" t="s">
        <v>1113</v>
      </c>
      <c r="G135" s="61" t="s">
        <v>1114</v>
      </c>
      <c r="H135" s="32" t="s">
        <v>1368</v>
      </c>
      <c r="I135" s="32" t="s">
        <v>1369</v>
      </c>
      <c r="K135" s="47" t="s">
        <v>1116</v>
      </c>
      <c r="L135" s="7" t="s">
        <v>1119</v>
      </c>
      <c r="M135" s="47" t="s">
        <v>30</v>
      </c>
      <c r="N135" s="47">
        <v>4610047666</v>
      </c>
      <c r="O135" s="58">
        <v>4900049414</v>
      </c>
      <c r="P135" s="85">
        <v>7</v>
      </c>
      <c r="Q135" s="64">
        <f t="shared" si="78"/>
        <v>3555504.96</v>
      </c>
      <c r="R135" s="76">
        <v>507929.28</v>
      </c>
      <c r="S135" s="64">
        <v>3590.3</v>
      </c>
      <c r="T135" s="64">
        <v>5983.83</v>
      </c>
      <c r="U135" s="65">
        <v>2289.5</v>
      </c>
      <c r="V135" s="65">
        <v>2410</v>
      </c>
      <c r="W135" s="65">
        <v>10000</v>
      </c>
      <c r="X135" s="7">
        <v>15</v>
      </c>
      <c r="Y135" s="7">
        <v>15</v>
      </c>
      <c r="Z135" s="7">
        <v>15</v>
      </c>
      <c r="AA135" s="7">
        <v>0</v>
      </c>
      <c r="AB135" s="7">
        <v>0</v>
      </c>
      <c r="AC135" s="85">
        <v>7</v>
      </c>
      <c r="AD135" s="64">
        <f t="shared" si="63"/>
        <v>376981.5</v>
      </c>
      <c r="AE135" s="7">
        <f t="shared" si="64"/>
        <v>628302.15</v>
      </c>
      <c r="AF135" s="86">
        <f t="shared" si="65"/>
        <v>240397.5</v>
      </c>
      <c r="AG135" s="86">
        <f t="shared" si="66"/>
        <v>0</v>
      </c>
      <c r="AH135" s="87">
        <f t="shared" si="67"/>
        <v>0</v>
      </c>
      <c r="AI135" s="7">
        <f t="shared" si="68"/>
        <v>105</v>
      </c>
      <c r="AJ135" s="7">
        <f t="shared" si="69"/>
        <v>105</v>
      </c>
      <c r="AK135" s="7">
        <f t="shared" si="70"/>
        <v>105</v>
      </c>
      <c r="AL135" s="7">
        <f t="shared" si="71"/>
        <v>0</v>
      </c>
      <c r="AM135" s="7">
        <f t="shared" si="72"/>
        <v>0</v>
      </c>
      <c r="AN135" s="64">
        <f t="shared" si="73"/>
        <v>1245681.1499999999</v>
      </c>
      <c r="AO135" s="64">
        <f t="shared" si="74"/>
        <v>4801186.1099999994</v>
      </c>
      <c r="AP135" s="88">
        <f t="shared" si="79"/>
        <v>3.042763709332378E-3</v>
      </c>
      <c r="AQ135" s="64">
        <f t="shared" si="80"/>
        <v>144035.58329999997</v>
      </c>
      <c r="AR135" s="91">
        <f t="shared" si="86"/>
        <v>100000</v>
      </c>
      <c r="AS135" s="89">
        <v>0</v>
      </c>
      <c r="AT135" s="90">
        <v>3.0000000000000001E-3</v>
      </c>
      <c r="AU135" s="64">
        <f t="shared" si="81"/>
        <v>142011.27369</v>
      </c>
      <c r="AV135" s="64">
        <f t="shared" si="82"/>
        <v>5043197.3836899996</v>
      </c>
      <c r="AW135" s="64">
        <f t="shared" si="83"/>
        <v>12300.481423634144</v>
      </c>
      <c r="BD135" s="21">
        <f t="shared" si="76"/>
        <v>720456.76909857139</v>
      </c>
      <c r="BE135" s="21">
        <f t="shared" si="77"/>
        <v>1757.211631947735</v>
      </c>
      <c r="BF135" s="21">
        <f t="shared" si="84"/>
        <v>7277.341102005772</v>
      </c>
      <c r="BG135" s="22">
        <f t="shared" si="85"/>
        <v>17.749612443916515</v>
      </c>
    </row>
    <row r="136" spans="1:59" s="7" customFormat="1" x14ac:dyDescent="0.35">
      <c r="A136" s="7">
        <v>135</v>
      </c>
      <c r="B136" s="7" t="s">
        <v>486</v>
      </c>
      <c r="C136" s="7" t="s">
        <v>1111</v>
      </c>
      <c r="D136" s="7" t="s">
        <v>1112</v>
      </c>
      <c r="E136" s="7" t="s">
        <v>1129</v>
      </c>
      <c r="F136" s="47" t="s">
        <v>1113</v>
      </c>
      <c r="G136" s="61" t="s">
        <v>1130</v>
      </c>
      <c r="H136" s="32" t="s">
        <v>1370</v>
      </c>
      <c r="I136" s="32" t="s">
        <v>1371</v>
      </c>
      <c r="J136" s="7" t="s">
        <v>24</v>
      </c>
      <c r="K136" s="47" t="s">
        <v>1077</v>
      </c>
      <c r="L136" s="7" t="s">
        <v>1119</v>
      </c>
      <c r="M136" s="47" t="s">
        <v>1078</v>
      </c>
      <c r="N136" s="47">
        <v>4610047668</v>
      </c>
      <c r="O136" s="58">
        <v>4900049409</v>
      </c>
      <c r="P136" s="85">
        <v>7</v>
      </c>
      <c r="Q136" s="64">
        <f t="shared" si="78"/>
        <v>5131571.0828900002</v>
      </c>
      <c r="R136" s="76">
        <v>733081.58327000006</v>
      </c>
      <c r="S136" s="64">
        <v>3590.3</v>
      </c>
      <c r="T136" s="64">
        <v>5983.83</v>
      </c>
      <c r="U136" s="65">
        <v>2289.5</v>
      </c>
      <c r="V136" s="65">
        <v>2410</v>
      </c>
      <c r="W136" s="65">
        <v>10000</v>
      </c>
      <c r="X136" s="7">
        <v>15</v>
      </c>
      <c r="Y136" s="7">
        <v>15</v>
      </c>
      <c r="Z136" s="7">
        <v>15</v>
      </c>
      <c r="AA136" s="7">
        <v>0</v>
      </c>
      <c r="AB136" s="47">
        <v>15</v>
      </c>
      <c r="AC136" s="85">
        <v>7</v>
      </c>
      <c r="AD136" s="64">
        <f t="shared" si="63"/>
        <v>376981.5</v>
      </c>
      <c r="AE136" s="7">
        <f t="shared" si="64"/>
        <v>628302.15</v>
      </c>
      <c r="AF136" s="86">
        <f t="shared" si="65"/>
        <v>240397.5</v>
      </c>
      <c r="AG136" s="86">
        <f t="shared" si="66"/>
        <v>0</v>
      </c>
      <c r="AH136" s="87">
        <f t="shared" si="67"/>
        <v>1050000</v>
      </c>
      <c r="AI136" s="7">
        <f t="shared" si="68"/>
        <v>105</v>
      </c>
      <c r="AJ136" s="7">
        <f t="shared" si="69"/>
        <v>105</v>
      </c>
      <c r="AK136" s="7">
        <f t="shared" si="70"/>
        <v>105</v>
      </c>
      <c r="AL136" s="7">
        <f t="shared" si="71"/>
        <v>0</v>
      </c>
      <c r="AM136" s="7">
        <f t="shared" si="72"/>
        <v>105</v>
      </c>
      <c r="AN136" s="64">
        <f t="shared" si="73"/>
        <v>2295681.15</v>
      </c>
      <c r="AO136" s="64">
        <f t="shared" si="74"/>
        <v>7427252.2328900006</v>
      </c>
      <c r="AP136" s="88">
        <f t="shared" si="79"/>
        <v>4.7070396848864432E-3</v>
      </c>
      <c r="AQ136" s="64">
        <f t="shared" si="80"/>
        <v>222817.5669867</v>
      </c>
      <c r="AR136" s="91">
        <f t="shared" si="86"/>
        <v>100000</v>
      </c>
      <c r="AS136" s="91"/>
      <c r="AT136" s="90">
        <v>5.0000000000000001E-3</v>
      </c>
      <c r="AU136" s="64">
        <f t="shared" si="81"/>
        <v>236685.45614999998</v>
      </c>
      <c r="AV136" s="64">
        <f t="shared" si="82"/>
        <v>7763937.6890400006</v>
      </c>
      <c r="AW136" s="64">
        <f t="shared" si="83"/>
        <v>18936.433387902442</v>
      </c>
      <c r="BD136" s="21">
        <f t="shared" si="76"/>
        <v>1109133.955577143</v>
      </c>
      <c r="BE136" s="21">
        <f t="shared" si="77"/>
        <v>2705.2047697003486</v>
      </c>
      <c r="BF136" s="21">
        <f t="shared" si="84"/>
        <v>11203.373288658011</v>
      </c>
      <c r="BG136" s="22">
        <f t="shared" si="85"/>
        <v>27.325300704043926</v>
      </c>
    </row>
    <row r="137" spans="1:59" s="7" customFormat="1" x14ac:dyDescent="0.35">
      <c r="A137" s="7">
        <v>136</v>
      </c>
      <c r="B137" s="7" t="s">
        <v>486</v>
      </c>
      <c r="C137" s="47" t="s">
        <v>1182</v>
      </c>
      <c r="D137" s="47" t="s">
        <v>1183</v>
      </c>
      <c r="E137" s="47" t="s">
        <v>1802</v>
      </c>
      <c r="F137" s="47" t="s">
        <v>1113</v>
      </c>
      <c r="G137" s="61">
        <v>112914</v>
      </c>
      <c r="H137" s="32" t="s">
        <v>35</v>
      </c>
      <c r="I137" s="32" t="s">
        <v>35</v>
      </c>
      <c r="K137" s="47" t="s">
        <v>33</v>
      </c>
      <c r="L137" s="7" t="s">
        <v>1186</v>
      </c>
      <c r="M137" s="47" t="s">
        <v>1078</v>
      </c>
      <c r="N137" s="47">
        <v>4610047668</v>
      </c>
      <c r="O137" s="58">
        <v>4900049409</v>
      </c>
      <c r="P137" s="85">
        <v>7</v>
      </c>
      <c r="Q137" s="64">
        <f t="shared" si="78"/>
        <v>5919302.4455599999</v>
      </c>
      <c r="R137" s="76">
        <v>845614.63508000004</v>
      </c>
      <c r="S137" s="64">
        <v>3590.3</v>
      </c>
      <c r="T137" s="64">
        <v>5983.83</v>
      </c>
      <c r="U137" s="65">
        <v>2289.5</v>
      </c>
      <c r="V137" s="65">
        <v>2410</v>
      </c>
      <c r="W137" s="65">
        <v>10000</v>
      </c>
      <c r="X137" s="7">
        <v>15</v>
      </c>
      <c r="Y137" s="7">
        <v>15</v>
      </c>
      <c r="Z137" s="7">
        <v>15</v>
      </c>
      <c r="AA137" s="7">
        <v>0</v>
      </c>
      <c r="AB137" s="7">
        <v>0</v>
      </c>
      <c r="AC137" s="85">
        <v>7</v>
      </c>
      <c r="AD137" s="64">
        <f t="shared" si="63"/>
        <v>376981.5</v>
      </c>
      <c r="AE137" s="7">
        <f t="shared" si="64"/>
        <v>628302.15</v>
      </c>
      <c r="AF137" s="86">
        <f t="shared" si="65"/>
        <v>240397.5</v>
      </c>
      <c r="AG137" s="86">
        <f t="shared" si="66"/>
        <v>0</v>
      </c>
      <c r="AH137" s="87">
        <f t="shared" si="67"/>
        <v>0</v>
      </c>
      <c r="AI137" s="7">
        <f t="shared" si="68"/>
        <v>105</v>
      </c>
      <c r="AJ137" s="7">
        <f t="shared" si="69"/>
        <v>105</v>
      </c>
      <c r="AK137" s="7">
        <f t="shared" si="70"/>
        <v>105</v>
      </c>
      <c r="AL137" s="7">
        <f t="shared" si="71"/>
        <v>0</v>
      </c>
      <c r="AM137" s="7">
        <f t="shared" si="72"/>
        <v>0</v>
      </c>
      <c r="AN137" s="64">
        <f t="shared" si="73"/>
        <v>1245681.1499999999</v>
      </c>
      <c r="AO137" s="64">
        <f t="shared" si="74"/>
        <v>7164983.5955599993</v>
      </c>
      <c r="AP137" s="88">
        <f t="shared" si="79"/>
        <v>4.5408262798068847E-3</v>
      </c>
      <c r="AQ137" s="64">
        <f t="shared" si="80"/>
        <v>214949.50786679998</v>
      </c>
      <c r="AR137" s="91">
        <f t="shared" si="86"/>
        <v>100000</v>
      </c>
      <c r="AS137" s="89">
        <v>0</v>
      </c>
      <c r="AT137" s="90">
        <v>5.0000000000000001E-3</v>
      </c>
      <c r="AU137" s="64">
        <f t="shared" si="81"/>
        <v>236685.45614999998</v>
      </c>
      <c r="AV137" s="64">
        <f t="shared" si="82"/>
        <v>7501669.0517099993</v>
      </c>
      <c r="AW137" s="64">
        <f t="shared" si="83"/>
        <v>18296.753784658536</v>
      </c>
      <c r="BD137" s="21">
        <f t="shared" si="76"/>
        <v>1071667.0073871429</v>
      </c>
      <c r="BE137" s="21">
        <f t="shared" si="77"/>
        <v>2613.8219692369339</v>
      </c>
      <c r="BF137" s="21">
        <f t="shared" si="84"/>
        <v>10824.919266536795</v>
      </c>
      <c r="BG137" s="22">
        <f t="shared" si="85"/>
        <v>26.402242113504386</v>
      </c>
    </row>
    <row r="138" spans="1:59" s="7" customFormat="1" x14ac:dyDescent="0.35">
      <c r="A138" s="7">
        <v>137</v>
      </c>
      <c r="B138" s="7" t="s">
        <v>486</v>
      </c>
      <c r="C138" s="7" t="s">
        <v>1111</v>
      </c>
      <c r="D138" s="7" t="s">
        <v>1112</v>
      </c>
      <c r="E138" s="7" t="s">
        <v>1129</v>
      </c>
      <c r="F138" s="47" t="s">
        <v>1113</v>
      </c>
      <c r="G138" s="61" t="s">
        <v>1114</v>
      </c>
      <c r="H138" s="32" t="s">
        <v>1373</v>
      </c>
      <c r="I138" s="32" t="s">
        <v>1374</v>
      </c>
      <c r="J138" s="7" t="s">
        <v>24</v>
      </c>
      <c r="K138" s="47" t="s">
        <v>820</v>
      </c>
      <c r="L138" s="7" t="s">
        <v>1111</v>
      </c>
      <c r="M138" s="47" t="s">
        <v>1078</v>
      </c>
      <c r="N138" s="47">
        <v>4610047668</v>
      </c>
      <c r="O138" s="58">
        <v>4900049409</v>
      </c>
      <c r="P138" s="85">
        <v>7</v>
      </c>
      <c r="Q138" s="64">
        <f t="shared" si="78"/>
        <v>5131655.0828900002</v>
      </c>
      <c r="R138" s="76">
        <v>733093.58327000006</v>
      </c>
      <c r="S138" s="64">
        <v>3590.3</v>
      </c>
      <c r="T138" s="64">
        <v>5983.83</v>
      </c>
      <c r="U138" s="65">
        <v>2289.5</v>
      </c>
      <c r="V138" s="65">
        <v>2410</v>
      </c>
      <c r="W138" s="65">
        <v>10000</v>
      </c>
      <c r="X138" s="7">
        <v>15</v>
      </c>
      <c r="Y138" s="7">
        <v>15</v>
      </c>
      <c r="Z138" s="7">
        <v>15</v>
      </c>
      <c r="AA138" s="7">
        <v>0</v>
      </c>
      <c r="AB138" s="47">
        <v>15</v>
      </c>
      <c r="AC138" s="85">
        <v>7</v>
      </c>
      <c r="AD138" s="64">
        <f t="shared" si="63"/>
        <v>376981.5</v>
      </c>
      <c r="AE138" s="7">
        <f t="shared" si="64"/>
        <v>628302.15</v>
      </c>
      <c r="AF138" s="86">
        <f t="shared" si="65"/>
        <v>240397.5</v>
      </c>
      <c r="AG138" s="86">
        <f t="shared" si="66"/>
        <v>0</v>
      </c>
      <c r="AH138" s="87">
        <f t="shared" si="67"/>
        <v>1050000</v>
      </c>
      <c r="AI138" s="7">
        <f t="shared" si="68"/>
        <v>105</v>
      </c>
      <c r="AJ138" s="7">
        <f t="shared" si="69"/>
        <v>105</v>
      </c>
      <c r="AK138" s="7">
        <f t="shared" si="70"/>
        <v>105</v>
      </c>
      <c r="AL138" s="7">
        <f t="shared" si="71"/>
        <v>0</v>
      </c>
      <c r="AM138" s="7">
        <f t="shared" si="72"/>
        <v>105</v>
      </c>
      <c r="AN138" s="64">
        <f t="shared" si="73"/>
        <v>2295681.15</v>
      </c>
      <c r="AO138" s="64">
        <f t="shared" si="74"/>
        <v>7427336.2328900006</v>
      </c>
      <c r="AP138" s="88">
        <f t="shared" si="79"/>
        <v>4.7070929200966035E-3</v>
      </c>
      <c r="AQ138" s="64">
        <f t="shared" si="80"/>
        <v>222820.08698670001</v>
      </c>
      <c r="AR138" s="91">
        <f t="shared" si="86"/>
        <v>100000</v>
      </c>
      <c r="AS138" s="91"/>
      <c r="AT138" s="90">
        <v>5.0000000000000001E-3</v>
      </c>
      <c r="AU138" s="64">
        <f t="shared" si="81"/>
        <v>236685.45614999998</v>
      </c>
      <c r="AV138" s="64">
        <f t="shared" si="82"/>
        <v>7764021.6890400006</v>
      </c>
      <c r="AW138" s="64">
        <f t="shared" si="83"/>
        <v>18936.63826595122</v>
      </c>
      <c r="BD138" s="21">
        <f t="shared" si="76"/>
        <v>1109145.955577143</v>
      </c>
      <c r="BE138" s="21">
        <f t="shared" si="77"/>
        <v>2705.2340379930315</v>
      </c>
      <c r="BF138" s="21">
        <f t="shared" si="84"/>
        <v>11203.494500779223</v>
      </c>
      <c r="BG138" s="22">
        <f t="shared" si="85"/>
        <v>27.325596343363955</v>
      </c>
    </row>
    <row r="139" spans="1:59" s="7" customFormat="1" x14ac:dyDescent="0.35">
      <c r="A139" s="7">
        <v>138</v>
      </c>
      <c r="B139" s="7" t="s">
        <v>486</v>
      </c>
      <c r="C139" s="7" t="s">
        <v>1159</v>
      </c>
      <c r="D139" s="7" t="s">
        <v>1799</v>
      </c>
      <c r="E139" s="7" t="s">
        <v>1160</v>
      </c>
      <c r="F139" s="47" t="s">
        <v>1113</v>
      </c>
      <c r="G139" s="61" t="s">
        <v>1161</v>
      </c>
      <c r="H139" s="32" t="s">
        <v>1375</v>
      </c>
      <c r="I139" s="32" t="s">
        <v>1376</v>
      </c>
      <c r="K139" s="47" t="s">
        <v>1245</v>
      </c>
      <c r="L139" s="7" t="s">
        <v>31</v>
      </c>
      <c r="M139" s="47" t="s">
        <v>1078</v>
      </c>
      <c r="N139" s="47">
        <v>4610047668</v>
      </c>
      <c r="O139" s="58">
        <v>4900049409</v>
      </c>
      <c r="P139" s="85">
        <v>7</v>
      </c>
      <c r="Q139" s="64">
        <f t="shared" si="78"/>
        <v>5132152.0828900002</v>
      </c>
      <c r="R139" s="76">
        <v>733164.58327000006</v>
      </c>
      <c r="S139" s="64">
        <v>3590.3</v>
      </c>
      <c r="T139" s="64">
        <v>5983.83</v>
      </c>
      <c r="U139" s="65">
        <v>2289.5</v>
      </c>
      <c r="V139" s="65">
        <v>2410</v>
      </c>
      <c r="W139" s="65">
        <v>10000</v>
      </c>
      <c r="X139" s="7">
        <v>15</v>
      </c>
      <c r="Y139" s="7">
        <v>15</v>
      </c>
      <c r="Z139" s="7">
        <v>15</v>
      </c>
      <c r="AA139" s="7">
        <v>0</v>
      </c>
      <c r="AB139" s="7">
        <v>0</v>
      </c>
      <c r="AC139" s="85">
        <v>7</v>
      </c>
      <c r="AD139" s="64">
        <f t="shared" si="63"/>
        <v>376981.5</v>
      </c>
      <c r="AE139" s="7">
        <f t="shared" si="64"/>
        <v>628302.15</v>
      </c>
      <c r="AF139" s="86">
        <f t="shared" si="65"/>
        <v>240397.5</v>
      </c>
      <c r="AG139" s="86">
        <f t="shared" si="66"/>
        <v>0</v>
      </c>
      <c r="AH139" s="87">
        <f t="shared" si="67"/>
        <v>0</v>
      </c>
      <c r="AI139" s="7">
        <f t="shared" si="68"/>
        <v>105</v>
      </c>
      <c r="AJ139" s="7">
        <f t="shared" si="69"/>
        <v>105</v>
      </c>
      <c r="AK139" s="7">
        <f t="shared" si="70"/>
        <v>105</v>
      </c>
      <c r="AL139" s="7">
        <f t="shared" si="71"/>
        <v>0</v>
      </c>
      <c r="AM139" s="7">
        <f t="shared" si="72"/>
        <v>0</v>
      </c>
      <c r="AN139" s="64">
        <f t="shared" si="73"/>
        <v>1245681.1499999999</v>
      </c>
      <c r="AO139" s="64">
        <f t="shared" si="74"/>
        <v>6377833.2328900006</v>
      </c>
      <c r="AP139" s="88">
        <f t="shared" si="79"/>
        <v>4.0419677680879765E-3</v>
      </c>
      <c r="AQ139" s="64">
        <f t="shared" si="80"/>
        <v>191334.99698670002</v>
      </c>
      <c r="AR139" s="91">
        <f t="shared" si="86"/>
        <v>100000</v>
      </c>
      <c r="AS139" s="89">
        <v>0</v>
      </c>
      <c r="AT139" s="90">
        <v>4.0000000000000001E-3</v>
      </c>
      <c r="AU139" s="64">
        <f t="shared" si="81"/>
        <v>189348.36491999999</v>
      </c>
      <c r="AV139" s="64">
        <f t="shared" si="82"/>
        <v>6667181.5978100002</v>
      </c>
      <c r="AW139" s="64">
        <f t="shared" si="83"/>
        <v>16261.418531243902</v>
      </c>
      <c r="BD139" s="21">
        <f t="shared" si="76"/>
        <v>952454.51397285715</v>
      </c>
      <c r="BE139" s="21">
        <f t="shared" si="77"/>
        <v>2323.0597901777005</v>
      </c>
      <c r="BF139" s="21">
        <f t="shared" si="84"/>
        <v>9620.7526663924982</v>
      </c>
      <c r="BG139" s="22">
        <f t="shared" si="85"/>
        <v>23.465250405835359</v>
      </c>
    </row>
    <row r="140" spans="1:59" s="7" customFormat="1" x14ac:dyDescent="0.35">
      <c r="A140" s="7">
        <v>139</v>
      </c>
      <c r="B140" s="7" t="s">
        <v>486</v>
      </c>
      <c r="C140" s="7" t="s">
        <v>1111</v>
      </c>
      <c r="D140" s="7" t="s">
        <v>1112</v>
      </c>
      <c r="E140" s="7" t="s">
        <v>1129</v>
      </c>
      <c r="F140" s="47" t="s">
        <v>1113</v>
      </c>
      <c r="G140" s="61" t="s">
        <v>1130</v>
      </c>
      <c r="H140" s="32" t="s">
        <v>1377</v>
      </c>
      <c r="I140" s="32" t="s">
        <v>1378</v>
      </c>
      <c r="J140" s="7" t="s">
        <v>23</v>
      </c>
      <c r="K140" s="47" t="s">
        <v>820</v>
      </c>
      <c r="L140" s="7" t="s">
        <v>1119</v>
      </c>
      <c r="M140" s="47" t="s">
        <v>1078</v>
      </c>
      <c r="N140" s="47">
        <v>4610047668</v>
      </c>
      <c r="O140" s="58">
        <v>4900049409</v>
      </c>
      <c r="P140" s="85">
        <v>7</v>
      </c>
      <c r="Q140" s="64">
        <f t="shared" si="78"/>
        <v>5131655.0828900002</v>
      </c>
      <c r="R140" s="76">
        <v>733093.58327000006</v>
      </c>
      <c r="S140" s="64">
        <v>3590.3</v>
      </c>
      <c r="T140" s="64">
        <v>5983.83</v>
      </c>
      <c r="U140" s="65">
        <v>2289.5</v>
      </c>
      <c r="V140" s="65">
        <v>2410</v>
      </c>
      <c r="W140" s="65">
        <v>10000</v>
      </c>
      <c r="X140" s="7">
        <v>15</v>
      </c>
      <c r="Y140" s="7">
        <v>15</v>
      </c>
      <c r="Z140" s="7">
        <v>15</v>
      </c>
      <c r="AA140" s="7">
        <v>0</v>
      </c>
      <c r="AB140" s="7">
        <v>0</v>
      </c>
      <c r="AC140" s="85">
        <v>7</v>
      </c>
      <c r="AD140" s="64">
        <f t="shared" si="63"/>
        <v>376981.5</v>
      </c>
      <c r="AE140" s="7">
        <f t="shared" si="64"/>
        <v>628302.15</v>
      </c>
      <c r="AF140" s="86">
        <f t="shared" si="65"/>
        <v>240397.5</v>
      </c>
      <c r="AG140" s="86">
        <f t="shared" si="66"/>
        <v>0</v>
      </c>
      <c r="AH140" s="87">
        <f t="shared" si="67"/>
        <v>0</v>
      </c>
      <c r="AI140" s="7">
        <f t="shared" si="68"/>
        <v>105</v>
      </c>
      <c r="AJ140" s="7">
        <f t="shared" si="69"/>
        <v>105</v>
      </c>
      <c r="AK140" s="7">
        <f t="shared" si="70"/>
        <v>105</v>
      </c>
      <c r="AL140" s="7">
        <f t="shared" si="71"/>
        <v>0</v>
      </c>
      <c r="AM140" s="7">
        <f t="shared" si="72"/>
        <v>0</v>
      </c>
      <c r="AN140" s="64">
        <f t="shared" si="73"/>
        <v>1245681.1499999999</v>
      </c>
      <c r="AO140" s="64">
        <f t="shared" si="74"/>
        <v>6377336.2328900006</v>
      </c>
      <c r="AP140" s="88">
        <f t="shared" si="79"/>
        <v>4.041652793094529E-3</v>
      </c>
      <c r="AQ140" s="64">
        <f t="shared" si="80"/>
        <v>191320.08698670001</v>
      </c>
      <c r="AR140" s="91">
        <f t="shared" si="86"/>
        <v>100000</v>
      </c>
      <c r="AS140" s="89">
        <v>0</v>
      </c>
      <c r="AT140" s="90">
        <v>4.0000000000000001E-3</v>
      </c>
      <c r="AU140" s="64">
        <f t="shared" si="81"/>
        <v>189348.36491999999</v>
      </c>
      <c r="AV140" s="64">
        <f t="shared" si="82"/>
        <v>6666684.5978100002</v>
      </c>
      <c r="AW140" s="64">
        <f t="shared" si="83"/>
        <v>16260.206336121952</v>
      </c>
      <c r="BD140" s="21">
        <f t="shared" si="76"/>
        <v>952383.51397285715</v>
      </c>
      <c r="BE140" s="21">
        <f t="shared" si="77"/>
        <v>2322.8866194459929</v>
      </c>
      <c r="BF140" s="21">
        <f t="shared" si="84"/>
        <v>9620.035494675325</v>
      </c>
      <c r="BG140" s="22">
        <f t="shared" si="85"/>
        <v>23.46350120652518</v>
      </c>
    </row>
    <row r="141" spans="1:59" s="7" customFormat="1" x14ac:dyDescent="0.35">
      <c r="A141" s="7">
        <v>140</v>
      </c>
      <c r="B141" s="7" t="s">
        <v>486</v>
      </c>
      <c r="C141" s="7" t="s">
        <v>1111</v>
      </c>
      <c r="D141" s="7" t="s">
        <v>1112</v>
      </c>
      <c r="E141" s="7" t="s">
        <v>1129</v>
      </c>
      <c r="F141" s="47" t="s">
        <v>1113</v>
      </c>
      <c r="G141" s="61" t="s">
        <v>1114</v>
      </c>
      <c r="H141" s="32" t="s">
        <v>1379</v>
      </c>
      <c r="I141" s="32" t="s">
        <v>597</v>
      </c>
      <c r="K141" s="47" t="s">
        <v>820</v>
      </c>
      <c r="L141" s="7" t="s">
        <v>1119</v>
      </c>
      <c r="M141" s="47" t="s">
        <v>1078</v>
      </c>
      <c r="N141" s="47">
        <v>4610047668</v>
      </c>
      <c r="O141" s="58">
        <v>4900049409</v>
      </c>
      <c r="P141" s="85">
        <v>7</v>
      </c>
      <c r="Q141" s="64">
        <f t="shared" si="78"/>
        <v>5131655.0828900002</v>
      </c>
      <c r="R141" s="76">
        <v>733093.58327000006</v>
      </c>
      <c r="S141" s="64">
        <v>3590.3</v>
      </c>
      <c r="T141" s="64">
        <v>5983.83</v>
      </c>
      <c r="U141" s="65">
        <v>2289.5</v>
      </c>
      <c r="V141" s="65">
        <v>2410</v>
      </c>
      <c r="W141" s="65">
        <v>10000</v>
      </c>
      <c r="X141" s="7">
        <v>15</v>
      </c>
      <c r="Y141" s="7">
        <v>15</v>
      </c>
      <c r="Z141" s="7">
        <v>15</v>
      </c>
      <c r="AA141" s="7">
        <v>0</v>
      </c>
      <c r="AB141" s="7">
        <v>0</v>
      </c>
      <c r="AC141" s="85">
        <v>7</v>
      </c>
      <c r="AD141" s="64">
        <f t="shared" si="63"/>
        <v>376981.5</v>
      </c>
      <c r="AE141" s="7">
        <f t="shared" si="64"/>
        <v>628302.15</v>
      </c>
      <c r="AF141" s="86">
        <f t="shared" si="65"/>
        <v>240397.5</v>
      </c>
      <c r="AG141" s="86">
        <f t="shared" si="66"/>
        <v>0</v>
      </c>
      <c r="AH141" s="87">
        <f t="shared" si="67"/>
        <v>0</v>
      </c>
      <c r="AI141" s="7">
        <f t="shared" si="68"/>
        <v>105</v>
      </c>
      <c r="AJ141" s="7">
        <f t="shared" si="69"/>
        <v>105</v>
      </c>
      <c r="AK141" s="7">
        <f t="shared" si="70"/>
        <v>105</v>
      </c>
      <c r="AL141" s="7">
        <f t="shared" si="71"/>
        <v>0</v>
      </c>
      <c r="AM141" s="7">
        <f t="shared" si="72"/>
        <v>0</v>
      </c>
      <c r="AN141" s="64">
        <f t="shared" si="73"/>
        <v>1245681.1499999999</v>
      </c>
      <c r="AO141" s="64">
        <f t="shared" si="74"/>
        <v>6377336.2328900006</v>
      </c>
      <c r="AP141" s="88">
        <f t="shared" si="79"/>
        <v>4.041652793094529E-3</v>
      </c>
      <c r="AQ141" s="64">
        <f t="shared" si="80"/>
        <v>191320.08698670001</v>
      </c>
      <c r="AR141" s="91">
        <f t="shared" si="86"/>
        <v>100000</v>
      </c>
      <c r="AS141" s="89">
        <v>0</v>
      </c>
      <c r="AT141" s="90">
        <v>4.0000000000000001E-3</v>
      </c>
      <c r="AU141" s="64">
        <f t="shared" si="81"/>
        <v>189348.36491999999</v>
      </c>
      <c r="AV141" s="64">
        <f t="shared" si="82"/>
        <v>6666684.5978100002</v>
      </c>
      <c r="AW141" s="64">
        <f t="shared" si="83"/>
        <v>16260.206336121952</v>
      </c>
      <c r="BD141" s="21">
        <f t="shared" si="76"/>
        <v>952383.51397285715</v>
      </c>
      <c r="BE141" s="21">
        <f t="shared" si="77"/>
        <v>2322.8866194459929</v>
      </c>
      <c r="BF141" s="21">
        <f t="shared" si="84"/>
        <v>9620.035494675325</v>
      </c>
      <c r="BG141" s="22">
        <f t="shared" si="85"/>
        <v>23.46350120652518</v>
      </c>
    </row>
    <row r="142" spans="1:59" s="7" customFormat="1" x14ac:dyDescent="0.35">
      <c r="A142" s="7">
        <v>141</v>
      </c>
      <c r="B142" s="7" t="s">
        <v>486</v>
      </c>
      <c r="C142" s="7" t="s">
        <v>1111</v>
      </c>
      <c r="D142" s="7" t="s">
        <v>1112</v>
      </c>
      <c r="E142" s="7" t="s">
        <v>1129</v>
      </c>
      <c r="F142" s="47" t="s">
        <v>1113</v>
      </c>
      <c r="G142" s="61" t="s">
        <v>1114</v>
      </c>
      <c r="H142" s="32" t="s">
        <v>555</v>
      </c>
      <c r="I142" s="32" t="s">
        <v>69</v>
      </c>
      <c r="J142" s="7" t="s">
        <v>24</v>
      </c>
      <c r="K142" s="47" t="s">
        <v>1077</v>
      </c>
      <c r="L142" s="7" t="s">
        <v>1119</v>
      </c>
      <c r="M142" s="47" t="s">
        <v>1078</v>
      </c>
      <c r="N142" s="47">
        <v>4610047668</v>
      </c>
      <c r="O142" s="58">
        <v>4900049409</v>
      </c>
      <c r="P142" s="85">
        <v>7</v>
      </c>
      <c r="Q142" s="64">
        <f t="shared" si="78"/>
        <v>5131571.0828900002</v>
      </c>
      <c r="R142" s="76">
        <v>733081.58327000006</v>
      </c>
      <c r="S142" s="64">
        <v>3590.3</v>
      </c>
      <c r="T142" s="64">
        <v>5983.83</v>
      </c>
      <c r="U142" s="65">
        <v>2289.5</v>
      </c>
      <c r="V142" s="65">
        <v>2410</v>
      </c>
      <c r="W142" s="65">
        <v>10000</v>
      </c>
      <c r="X142" s="7">
        <v>15</v>
      </c>
      <c r="Y142" s="7">
        <v>15</v>
      </c>
      <c r="Z142" s="7">
        <v>15</v>
      </c>
      <c r="AA142" s="7">
        <v>0</v>
      </c>
      <c r="AB142" s="7">
        <v>0</v>
      </c>
      <c r="AC142" s="85">
        <v>7</v>
      </c>
      <c r="AD142" s="64">
        <f t="shared" si="63"/>
        <v>376981.5</v>
      </c>
      <c r="AE142" s="7">
        <f t="shared" si="64"/>
        <v>628302.15</v>
      </c>
      <c r="AF142" s="86">
        <f t="shared" si="65"/>
        <v>240397.5</v>
      </c>
      <c r="AG142" s="86">
        <f t="shared" si="66"/>
        <v>0</v>
      </c>
      <c r="AH142" s="87">
        <f t="shared" si="67"/>
        <v>0</v>
      </c>
      <c r="AI142" s="7">
        <f t="shared" si="68"/>
        <v>105</v>
      </c>
      <c r="AJ142" s="7">
        <f t="shared" si="69"/>
        <v>105</v>
      </c>
      <c r="AK142" s="7">
        <f t="shared" si="70"/>
        <v>105</v>
      </c>
      <c r="AL142" s="7">
        <f t="shared" si="71"/>
        <v>0</v>
      </c>
      <c r="AM142" s="7">
        <f t="shared" si="72"/>
        <v>0</v>
      </c>
      <c r="AN142" s="64">
        <f t="shared" si="73"/>
        <v>1245681.1499999999</v>
      </c>
      <c r="AO142" s="64">
        <f t="shared" si="74"/>
        <v>6377252.2328900006</v>
      </c>
      <c r="AP142" s="88">
        <f t="shared" si="79"/>
        <v>4.0415995578843679E-3</v>
      </c>
      <c r="AQ142" s="64">
        <f t="shared" si="80"/>
        <v>191317.5669867</v>
      </c>
      <c r="AR142" s="91">
        <f t="shared" si="86"/>
        <v>100000</v>
      </c>
      <c r="AS142" s="89">
        <v>0</v>
      </c>
      <c r="AT142" s="90">
        <v>4.0000000000000001E-3</v>
      </c>
      <c r="AU142" s="64">
        <f t="shared" si="81"/>
        <v>189348.36491999999</v>
      </c>
      <c r="AV142" s="64">
        <f t="shared" si="82"/>
        <v>6666600.5978100002</v>
      </c>
      <c r="AW142" s="64">
        <f t="shared" si="83"/>
        <v>16260.001458073171</v>
      </c>
      <c r="BD142" s="21">
        <f t="shared" si="76"/>
        <v>952371.51397285715</v>
      </c>
      <c r="BE142" s="21">
        <f t="shared" si="77"/>
        <v>2322.85735115331</v>
      </c>
      <c r="BF142" s="21">
        <f t="shared" si="84"/>
        <v>9619.914282554113</v>
      </c>
      <c r="BG142" s="22">
        <f t="shared" si="85"/>
        <v>23.463205567205151</v>
      </c>
    </row>
    <row r="143" spans="1:59" s="7" customFormat="1" x14ac:dyDescent="0.35">
      <c r="A143" s="7">
        <v>142</v>
      </c>
      <c r="B143" s="7" t="s">
        <v>486</v>
      </c>
      <c r="C143" s="7" t="s">
        <v>1120</v>
      </c>
      <c r="D143" s="7" t="s">
        <v>1799</v>
      </c>
      <c r="E143" s="7" t="s">
        <v>1121</v>
      </c>
      <c r="F143" s="47" t="s">
        <v>1113</v>
      </c>
      <c r="G143" s="61">
        <v>113307</v>
      </c>
      <c r="H143" s="32" t="s">
        <v>555</v>
      </c>
      <c r="I143" s="32" t="s">
        <v>70</v>
      </c>
      <c r="K143" s="47" t="s">
        <v>1214</v>
      </c>
      <c r="M143" s="47" t="s">
        <v>1078</v>
      </c>
      <c r="N143" s="47">
        <v>4610047668</v>
      </c>
      <c r="O143" s="58">
        <v>4900049409</v>
      </c>
      <c r="P143" s="85">
        <v>7</v>
      </c>
      <c r="Q143" s="64">
        <f t="shared" si="78"/>
        <v>5131620.0828900002</v>
      </c>
      <c r="R143" s="76">
        <v>733088.58327000006</v>
      </c>
      <c r="S143" s="64">
        <v>3590.3</v>
      </c>
      <c r="T143" s="64">
        <v>5983.83</v>
      </c>
      <c r="U143" s="65">
        <v>2289.5</v>
      </c>
      <c r="V143" s="65">
        <v>2410</v>
      </c>
      <c r="W143" s="65">
        <v>10000</v>
      </c>
      <c r="X143" s="7">
        <v>15</v>
      </c>
      <c r="Y143" s="7">
        <v>15</v>
      </c>
      <c r="Z143" s="7">
        <v>15</v>
      </c>
      <c r="AA143" s="7">
        <v>0</v>
      </c>
      <c r="AB143" s="7">
        <v>0</v>
      </c>
      <c r="AC143" s="85">
        <v>7</v>
      </c>
      <c r="AD143" s="64">
        <f t="shared" si="63"/>
        <v>376981.5</v>
      </c>
      <c r="AE143" s="7">
        <f t="shared" si="64"/>
        <v>628302.15</v>
      </c>
      <c r="AF143" s="86">
        <f t="shared" si="65"/>
        <v>240397.5</v>
      </c>
      <c r="AG143" s="86">
        <f t="shared" si="66"/>
        <v>0</v>
      </c>
      <c r="AH143" s="87">
        <f t="shared" si="67"/>
        <v>0</v>
      </c>
      <c r="AI143" s="7">
        <f t="shared" si="68"/>
        <v>105</v>
      </c>
      <c r="AJ143" s="7">
        <f t="shared" si="69"/>
        <v>105</v>
      </c>
      <c r="AK143" s="7">
        <f t="shared" si="70"/>
        <v>105</v>
      </c>
      <c r="AL143" s="7">
        <f t="shared" si="71"/>
        <v>0</v>
      </c>
      <c r="AM143" s="7">
        <f t="shared" si="72"/>
        <v>0</v>
      </c>
      <c r="AN143" s="64">
        <f t="shared" si="73"/>
        <v>1245681.1499999999</v>
      </c>
      <c r="AO143" s="64">
        <f t="shared" si="74"/>
        <v>6377301.2328900006</v>
      </c>
      <c r="AP143" s="88">
        <f t="shared" si="79"/>
        <v>4.041630611756962E-3</v>
      </c>
      <c r="AQ143" s="64">
        <f t="shared" si="80"/>
        <v>191319.0369867</v>
      </c>
      <c r="AR143" s="91">
        <f t="shared" si="86"/>
        <v>100000</v>
      </c>
      <c r="AS143" s="89">
        <v>0</v>
      </c>
      <c r="AT143" s="90">
        <v>4.0000000000000001E-3</v>
      </c>
      <c r="AU143" s="64">
        <f t="shared" si="81"/>
        <v>189348.36491999999</v>
      </c>
      <c r="AV143" s="64">
        <f t="shared" si="82"/>
        <v>6666649.5978100002</v>
      </c>
      <c r="AW143" s="64">
        <f t="shared" si="83"/>
        <v>16260.120970268294</v>
      </c>
      <c r="BD143" s="21">
        <f t="shared" si="76"/>
        <v>952378.51397285715</v>
      </c>
      <c r="BE143" s="21">
        <f t="shared" si="77"/>
        <v>2322.8744243240421</v>
      </c>
      <c r="BF143" s="21">
        <f t="shared" si="84"/>
        <v>9619.9849896248197</v>
      </c>
      <c r="BG143" s="22">
        <f t="shared" si="85"/>
        <v>23.463378023475173</v>
      </c>
    </row>
    <row r="144" spans="1:59" s="7" customFormat="1" x14ac:dyDescent="0.35">
      <c r="A144" s="7">
        <v>143</v>
      </c>
      <c r="B144" s="7" t="s">
        <v>486</v>
      </c>
      <c r="C144" s="7" t="s">
        <v>1111</v>
      </c>
      <c r="D144" s="7" t="s">
        <v>1112</v>
      </c>
      <c r="E144" s="7" t="s">
        <v>1129</v>
      </c>
      <c r="F144" s="47" t="s">
        <v>1113</v>
      </c>
      <c r="G144" s="61" t="s">
        <v>1114</v>
      </c>
      <c r="H144" s="32" t="s">
        <v>1380</v>
      </c>
      <c r="I144" s="32" t="s">
        <v>1381</v>
      </c>
      <c r="J144" s="7" t="s">
        <v>24</v>
      </c>
      <c r="K144" s="47" t="s">
        <v>1077</v>
      </c>
      <c r="L144" s="7" t="s">
        <v>1119</v>
      </c>
      <c r="M144" s="47" t="s">
        <v>1078</v>
      </c>
      <c r="N144" s="47">
        <v>4610047668</v>
      </c>
      <c r="O144" s="58">
        <v>4900049409</v>
      </c>
      <c r="P144" s="85">
        <v>7</v>
      </c>
      <c r="Q144" s="64">
        <f t="shared" si="78"/>
        <v>5131571.0828900002</v>
      </c>
      <c r="R144" s="76">
        <v>733081.58327000006</v>
      </c>
      <c r="S144" s="64">
        <v>3590.3</v>
      </c>
      <c r="T144" s="64">
        <v>5983.83</v>
      </c>
      <c r="U144" s="65">
        <v>2289.5</v>
      </c>
      <c r="V144" s="65">
        <v>2410</v>
      </c>
      <c r="W144" s="65">
        <v>10000</v>
      </c>
      <c r="X144" s="7">
        <v>15</v>
      </c>
      <c r="Y144" s="7">
        <v>15</v>
      </c>
      <c r="Z144" s="7">
        <v>15</v>
      </c>
      <c r="AA144" s="7">
        <v>0</v>
      </c>
      <c r="AB144" s="47">
        <v>15</v>
      </c>
      <c r="AC144" s="85">
        <v>7</v>
      </c>
      <c r="AD144" s="64">
        <f t="shared" si="63"/>
        <v>376981.5</v>
      </c>
      <c r="AE144" s="7">
        <f t="shared" si="64"/>
        <v>628302.15</v>
      </c>
      <c r="AF144" s="86">
        <f t="shared" si="65"/>
        <v>240397.5</v>
      </c>
      <c r="AG144" s="86">
        <f t="shared" si="66"/>
        <v>0</v>
      </c>
      <c r="AH144" s="87">
        <f t="shared" si="67"/>
        <v>1050000</v>
      </c>
      <c r="AI144" s="7">
        <f t="shared" si="68"/>
        <v>105</v>
      </c>
      <c r="AJ144" s="7">
        <f t="shared" si="69"/>
        <v>105</v>
      </c>
      <c r="AK144" s="7">
        <f t="shared" si="70"/>
        <v>105</v>
      </c>
      <c r="AL144" s="7">
        <f t="shared" si="71"/>
        <v>0</v>
      </c>
      <c r="AM144" s="7">
        <f t="shared" si="72"/>
        <v>105</v>
      </c>
      <c r="AN144" s="64">
        <f t="shared" si="73"/>
        <v>2295681.15</v>
      </c>
      <c r="AO144" s="64">
        <f t="shared" si="74"/>
        <v>7427252.2328900006</v>
      </c>
      <c r="AP144" s="88">
        <f t="shared" si="79"/>
        <v>4.7070396848864432E-3</v>
      </c>
      <c r="AQ144" s="64">
        <f t="shared" si="80"/>
        <v>222817.5669867</v>
      </c>
      <c r="AR144" s="91">
        <f t="shared" si="86"/>
        <v>100000</v>
      </c>
      <c r="AS144" s="91"/>
      <c r="AT144" s="90">
        <v>5.0000000000000001E-3</v>
      </c>
      <c r="AU144" s="64">
        <f t="shared" si="81"/>
        <v>236685.45614999998</v>
      </c>
      <c r="AV144" s="64">
        <f t="shared" si="82"/>
        <v>7763937.6890400006</v>
      </c>
      <c r="AW144" s="64">
        <f t="shared" si="83"/>
        <v>18936.433387902442</v>
      </c>
      <c r="BD144" s="21">
        <f t="shared" si="76"/>
        <v>1109133.955577143</v>
      </c>
      <c r="BE144" s="21">
        <f t="shared" si="77"/>
        <v>2705.2047697003486</v>
      </c>
      <c r="BF144" s="21">
        <f t="shared" si="84"/>
        <v>11203.373288658011</v>
      </c>
      <c r="BG144" s="22">
        <f t="shared" si="85"/>
        <v>27.325300704043926</v>
      </c>
    </row>
    <row r="145" spans="1:59" s="7" customFormat="1" x14ac:dyDescent="0.35">
      <c r="A145" s="7">
        <v>144</v>
      </c>
      <c r="B145" s="7" t="s">
        <v>486</v>
      </c>
      <c r="C145" s="7" t="s">
        <v>1314</v>
      </c>
      <c r="D145" s="7" t="s">
        <v>1799</v>
      </c>
      <c r="E145" s="7" t="s">
        <v>1129</v>
      </c>
      <c r="F145" s="47" t="s">
        <v>1113</v>
      </c>
      <c r="G145" s="61">
        <v>113003</v>
      </c>
      <c r="H145" s="32" t="s">
        <v>1382</v>
      </c>
      <c r="I145" s="32" t="s">
        <v>1383</v>
      </c>
      <c r="J145" s="7" t="s">
        <v>24</v>
      </c>
      <c r="K145" s="47" t="s">
        <v>33</v>
      </c>
      <c r="L145" s="7" t="s">
        <v>1168</v>
      </c>
      <c r="M145" s="47" t="s">
        <v>1078</v>
      </c>
      <c r="N145" s="47">
        <v>4610047668</v>
      </c>
      <c r="O145" s="58">
        <v>4900049409</v>
      </c>
      <c r="P145" s="85">
        <v>7</v>
      </c>
      <c r="Q145" s="64">
        <f t="shared" si="78"/>
        <v>5919302.4455599999</v>
      </c>
      <c r="R145" s="76">
        <v>845614.63508000004</v>
      </c>
      <c r="S145" s="64">
        <v>3590.3</v>
      </c>
      <c r="T145" s="64">
        <v>5983.83</v>
      </c>
      <c r="U145" s="65">
        <v>2289.5</v>
      </c>
      <c r="V145" s="65">
        <v>2410</v>
      </c>
      <c r="W145" s="65">
        <v>10000</v>
      </c>
      <c r="X145" s="7">
        <v>15</v>
      </c>
      <c r="Y145" s="7">
        <v>15</v>
      </c>
      <c r="Z145" s="7">
        <v>15</v>
      </c>
      <c r="AA145" s="7">
        <v>0</v>
      </c>
      <c r="AB145" s="7">
        <v>0</v>
      </c>
      <c r="AC145" s="85">
        <v>7</v>
      </c>
      <c r="AD145" s="64">
        <f t="shared" si="63"/>
        <v>376981.5</v>
      </c>
      <c r="AE145" s="7">
        <f t="shared" si="64"/>
        <v>628302.15</v>
      </c>
      <c r="AF145" s="86">
        <f t="shared" si="65"/>
        <v>240397.5</v>
      </c>
      <c r="AG145" s="86">
        <f t="shared" si="66"/>
        <v>0</v>
      </c>
      <c r="AH145" s="87">
        <f t="shared" si="67"/>
        <v>0</v>
      </c>
      <c r="AI145" s="7">
        <f t="shared" si="68"/>
        <v>105</v>
      </c>
      <c r="AJ145" s="7">
        <f t="shared" si="69"/>
        <v>105</v>
      </c>
      <c r="AK145" s="7">
        <f t="shared" si="70"/>
        <v>105</v>
      </c>
      <c r="AL145" s="7">
        <f t="shared" si="71"/>
        <v>0</v>
      </c>
      <c r="AM145" s="7">
        <f t="shared" si="72"/>
        <v>0</v>
      </c>
      <c r="AN145" s="64">
        <f t="shared" si="73"/>
        <v>1245681.1499999999</v>
      </c>
      <c r="AO145" s="64">
        <f t="shared" si="74"/>
        <v>7164983.5955599993</v>
      </c>
      <c r="AP145" s="88">
        <f t="shared" si="79"/>
        <v>4.5408262798068847E-3</v>
      </c>
      <c r="AQ145" s="64">
        <f t="shared" si="80"/>
        <v>214949.50786679998</v>
      </c>
      <c r="AR145" s="89">
        <v>0</v>
      </c>
      <c r="AS145" s="89">
        <v>0</v>
      </c>
      <c r="AT145" s="90">
        <v>5.0000000000000001E-3</v>
      </c>
      <c r="AU145" s="64">
        <f t="shared" si="81"/>
        <v>236685.45614999998</v>
      </c>
      <c r="AV145" s="64">
        <f t="shared" si="82"/>
        <v>7401669.0517099993</v>
      </c>
      <c r="AW145" s="64">
        <f t="shared" si="83"/>
        <v>18052.851345634146</v>
      </c>
      <c r="BD145" s="21">
        <f t="shared" si="76"/>
        <v>1057381.2931014285</v>
      </c>
      <c r="BE145" s="21">
        <f t="shared" si="77"/>
        <v>2578.9787636620208</v>
      </c>
      <c r="BF145" s="21">
        <f t="shared" si="84"/>
        <v>10680.619122236652</v>
      </c>
      <c r="BG145" s="22">
        <f t="shared" si="85"/>
        <v>26.050290542040614</v>
      </c>
    </row>
    <row r="146" spans="1:59" s="7" customFormat="1" x14ac:dyDescent="0.35">
      <c r="A146" s="7">
        <v>145</v>
      </c>
      <c r="B146" s="7" t="s">
        <v>486</v>
      </c>
      <c r="C146" s="7" t="s">
        <v>1159</v>
      </c>
      <c r="D146" s="7" t="s">
        <v>1799</v>
      </c>
      <c r="E146" s="7" t="s">
        <v>1160</v>
      </c>
      <c r="F146" s="47" t="s">
        <v>1113</v>
      </c>
      <c r="G146" s="61" t="s">
        <v>1161</v>
      </c>
      <c r="H146" s="32" t="s">
        <v>1382</v>
      </c>
      <c r="I146" s="32" t="s">
        <v>743</v>
      </c>
      <c r="J146" s="7" t="s">
        <v>24</v>
      </c>
      <c r="K146" s="47" t="s">
        <v>1384</v>
      </c>
      <c r="L146" s="7" t="s">
        <v>1164</v>
      </c>
      <c r="M146" s="47" t="s">
        <v>1078</v>
      </c>
      <c r="N146" s="47">
        <v>4610047668</v>
      </c>
      <c r="O146" s="58">
        <v>4900049409</v>
      </c>
      <c r="P146" s="85">
        <v>7</v>
      </c>
      <c r="Q146" s="64">
        <f t="shared" si="78"/>
        <v>3556372.9432000001</v>
      </c>
      <c r="R146" s="76">
        <v>508053.27760000003</v>
      </c>
      <c r="S146" s="64">
        <v>3590.3</v>
      </c>
      <c r="T146" s="64">
        <v>5983.83</v>
      </c>
      <c r="U146" s="65">
        <v>2289.5</v>
      </c>
      <c r="V146" s="65">
        <v>2410</v>
      </c>
      <c r="W146" s="65">
        <v>10000</v>
      </c>
      <c r="X146" s="7">
        <v>15</v>
      </c>
      <c r="Y146" s="7">
        <v>15</v>
      </c>
      <c r="Z146" s="7">
        <v>15</v>
      </c>
      <c r="AA146" s="7">
        <v>0</v>
      </c>
      <c r="AB146" s="7">
        <v>0</v>
      </c>
      <c r="AC146" s="85">
        <v>7</v>
      </c>
      <c r="AD146" s="64">
        <f t="shared" si="63"/>
        <v>376981.5</v>
      </c>
      <c r="AE146" s="7">
        <f t="shared" si="64"/>
        <v>628302.15</v>
      </c>
      <c r="AF146" s="86">
        <f t="shared" si="65"/>
        <v>240397.5</v>
      </c>
      <c r="AG146" s="86">
        <f t="shared" si="66"/>
        <v>0</v>
      </c>
      <c r="AH146" s="87">
        <f t="shared" si="67"/>
        <v>0</v>
      </c>
      <c r="AI146" s="7">
        <f t="shared" si="68"/>
        <v>105</v>
      </c>
      <c r="AJ146" s="7">
        <f t="shared" si="69"/>
        <v>105</v>
      </c>
      <c r="AK146" s="7">
        <f t="shared" si="70"/>
        <v>105</v>
      </c>
      <c r="AL146" s="7">
        <f t="shared" si="71"/>
        <v>0</v>
      </c>
      <c r="AM146" s="7">
        <f t="shared" si="72"/>
        <v>0</v>
      </c>
      <c r="AN146" s="64">
        <f t="shared" si="73"/>
        <v>1245681.1499999999</v>
      </c>
      <c r="AO146" s="64">
        <f t="shared" si="74"/>
        <v>4802054.0932</v>
      </c>
      <c r="AP146" s="88">
        <f t="shared" si="79"/>
        <v>3.0433137958569912E-3</v>
      </c>
      <c r="AQ146" s="64">
        <f t="shared" si="80"/>
        <v>144061.62279599998</v>
      </c>
      <c r="AR146" s="91">
        <f t="shared" ref="AR146:AR149" si="87">$BA$2</f>
        <v>100000</v>
      </c>
      <c r="AS146" s="89">
        <v>0</v>
      </c>
      <c r="AT146" s="90">
        <v>3.0000000000000001E-3</v>
      </c>
      <c r="AU146" s="64">
        <f t="shared" si="81"/>
        <v>142011.27369</v>
      </c>
      <c r="AV146" s="64">
        <f t="shared" si="82"/>
        <v>5044065.3668900002</v>
      </c>
      <c r="AW146" s="64">
        <f t="shared" si="83"/>
        <v>12302.598455829269</v>
      </c>
      <c r="BD146" s="21">
        <f t="shared" si="76"/>
        <v>720580.7666985715</v>
      </c>
      <c r="BE146" s="21">
        <f t="shared" si="77"/>
        <v>1757.514065118467</v>
      </c>
      <c r="BF146" s="21">
        <f t="shared" si="84"/>
        <v>7278.5936030158746</v>
      </c>
      <c r="BG146" s="22">
        <f t="shared" si="85"/>
        <v>17.752667324428963</v>
      </c>
    </row>
    <row r="147" spans="1:59" s="7" customFormat="1" x14ac:dyDescent="0.35">
      <c r="A147" s="7">
        <v>146</v>
      </c>
      <c r="B147" s="7" t="s">
        <v>486</v>
      </c>
      <c r="C147" s="7" t="s">
        <v>1150</v>
      </c>
      <c r="D147" s="7" t="s">
        <v>1799</v>
      </c>
      <c r="E147" s="7" t="s">
        <v>1801</v>
      </c>
      <c r="F147" s="47" t="s">
        <v>1113</v>
      </c>
      <c r="G147" s="61">
        <v>112914</v>
      </c>
      <c r="H147" s="32" t="s">
        <v>1385</v>
      </c>
      <c r="I147" s="32" t="s">
        <v>1386</v>
      </c>
      <c r="J147" s="7" t="s">
        <v>23</v>
      </c>
      <c r="K147" s="47" t="s">
        <v>33</v>
      </c>
      <c r="L147" s="7" t="s">
        <v>1387</v>
      </c>
      <c r="M147" s="47" t="s">
        <v>1078</v>
      </c>
      <c r="N147" s="47">
        <v>4610047668</v>
      </c>
      <c r="O147" s="58">
        <v>4900049409</v>
      </c>
      <c r="P147" s="85">
        <v>7</v>
      </c>
      <c r="Q147" s="64">
        <f t="shared" si="78"/>
        <v>5919302.4455599999</v>
      </c>
      <c r="R147" s="76">
        <v>845614.63508000004</v>
      </c>
      <c r="S147" s="64">
        <v>3590.3</v>
      </c>
      <c r="T147" s="64">
        <v>5983.83</v>
      </c>
      <c r="U147" s="65">
        <v>2289.5</v>
      </c>
      <c r="V147" s="65">
        <v>2410</v>
      </c>
      <c r="W147" s="65">
        <v>10000</v>
      </c>
      <c r="X147" s="7">
        <v>15</v>
      </c>
      <c r="Y147" s="7">
        <v>15</v>
      </c>
      <c r="Z147" s="7">
        <v>15</v>
      </c>
      <c r="AA147" s="7">
        <v>0</v>
      </c>
      <c r="AB147" s="7">
        <v>0</v>
      </c>
      <c r="AC147" s="85">
        <v>7</v>
      </c>
      <c r="AD147" s="64">
        <f t="shared" si="63"/>
        <v>376981.5</v>
      </c>
      <c r="AE147" s="7">
        <f t="shared" si="64"/>
        <v>628302.15</v>
      </c>
      <c r="AF147" s="86">
        <f t="shared" si="65"/>
        <v>240397.5</v>
      </c>
      <c r="AG147" s="86">
        <f t="shared" si="66"/>
        <v>0</v>
      </c>
      <c r="AH147" s="87">
        <f t="shared" si="67"/>
        <v>0</v>
      </c>
      <c r="AI147" s="7">
        <f t="shared" si="68"/>
        <v>105</v>
      </c>
      <c r="AJ147" s="7">
        <f t="shared" si="69"/>
        <v>105</v>
      </c>
      <c r="AK147" s="7">
        <f t="shared" si="70"/>
        <v>105</v>
      </c>
      <c r="AL147" s="7">
        <f t="shared" si="71"/>
        <v>0</v>
      </c>
      <c r="AM147" s="7">
        <f t="shared" si="72"/>
        <v>0</v>
      </c>
      <c r="AN147" s="64">
        <f t="shared" si="73"/>
        <v>1245681.1499999999</v>
      </c>
      <c r="AO147" s="64">
        <f t="shared" si="74"/>
        <v>7164983.5955599993</v>
      </c>
      <c r="AP147" s="88">
        <f t="shared" si="79"/>
        <v>4.5408262798068847E-3</v>
      </c>
      <c r="AQ147" s="64">
        <f t="shared" si="80"/>
        <v>214949.50786679998</v>
      </c>
      <c r="AR147" s="91">
        <f t="shared" si="87"/>
        <v>100000</v>
      </c>
      <c r="AS147" s="89">
        <v>0</v>
      </c>
      <c r="AT147" s="90">
        <v>5.0000000000000001E-3</v>
      </c>
      <c r="AU147" s="64">
        <f t="shared" si="81"/>
        <v>236685.45614999998</v>
      </c>
      <c r="AV147" s="64">
        <f t="shared" si="82"/>
        <v>7501669.0517099993</v>
      </c>
      <c r="AW147" s="64">
        <f t="shared" si="83"/>
        <v>18296.753784658536</v>
      </c>
      <c r="BD147" s="21">
        <f t="shared" si="76"/>
        <v>1071667.0073871429</v>
      </c>
      <c r="BE147" s="21">
        <f t="shared" si="77"/>
        <v>2613.8219692369339</v>
      </c>
      <c r="BF147" s="21">
        <f t="shared" si="84"/>
        <v>10824.919266536795</v>
      </c>
      <c r="BG147" s="22">
        <f t="shared" si="85"/>
        <v>26.402242113504386</v>
      </c>
    </row>
    <row r="148" spans="1:59" s="7" customFormat="1" x14ac:dyDescent="0.35">
      <c r="A148" s="7">
        <v>147</v>
      </c>
      <c r="B148" s="7" t="s">
        <v>486</v>
      </c>
      <c r="C148" s="7" t="s">
        <v>1159</v>
      </c>
      <c r="D148" s="7" t="s">
        <v>1799</v>
      </c>
      <c r="E148" s="7" t="s">
        <v>1160</v>
      </c>
      <c r="F148" s="47" t="s">
        <v>1113</v>
      </c>
      <c r="G148" s="61" t="s">
        <v>1205</v>
      </c>
      <c r="H148" s="32" t="s">
        <v>71</v>
      </c>
      <c r="I148" s="32" t="s">
        <v>62</v>
      </c>
      <c r="K148" s="47" t="s">
        <v>1348</v>
      </c>
      <c r="L148" s="7" t="s">
        <v>31</v>
      </c>
      <c r="M148" s="47" t="s">
        <v>1078</v>
      </c>
      <c r="N148" s="47">
        <v>4610047668</v>
      </c>
      <c r="O148" s="58">
        <v>4900049409</v>
      </c>
      <c r="P148" s="85">
        <v>7</v>
      </c>
      <c r="Q148" s="64">
        <f t="shared" si="78"/>
        <v>3556358.9432000001</v>
      </c>
      <c r="R148" s="76">
        <v>508051.27760000003</v>
      </c>
      <c r="S148" s="64">
        <v>3590.3</v>
      </c>
      <c r="T148" s="64">
        <v>5983.83</v>
      </c>
      <c r="U148" s="65">
        <v>2289.5</v>
      </c>
      <c r="V148" s="65">
        <v>2410</v>
      </c>
      <c r="W148" s="65">
        <v>10000</v>
      </c>
      <c r="X148" s="7">
        <v>15</v>
      </c>
      <c r="Y148" s="7">
        <v>15</v>
      </c>
      <c r="Z148" s="7">
        <v>15</v>
      </c>
      <c r="AA148" s="7">
        <v>0</v>
      </c>
      <c r="AB148" s="7">
        <v>0</v>
      </c>
      <c r="AC148" s="85">
        <v>7</v>
      </c>
      <c r="AD148" s="64">
        <f t="shared" si="63"/>
        <v>376981.5</v>
      </c>
      <c r="AE148" s="7">
        <f t="shared" si="64"/>
        <v>628302.15</v>
      </c>
      <c r="AF148" s="86">
        <f t="shared" si="65"/>
        <v>240397.5</v>
      </c>
      <c r="AG148" s="86">
        <f t="shared" si="66"/>
        <v>0</v>
      </c>
      <c r="AH148" s="87">
        <f t="shared" si="67"/>
        <v>0</v>
      </c>
      <c r="AI148" s="7">
        <f t="shared" si="68"/>
        <v>105</v>
      </c>
      <c r="AJ148" s="7">
        <f t="shared" si="69"/>
        <v>105</v>
      </c>
      <c r="AK148" s="7">
        <f t="shared" si="70"/>
        <v>105</v>
      </c>
      <c r="AL148" s="7">
        <f t="shared" si="71"/>
        <v>0</v>
      </c>
      <c r="AM148" s="7">
        <f t="shared" si="72"/>
        <v>0</v>
      </c>
      <c r="AN148" s="64">
        <f t="shared" si="73"/>
        <v>1245681.1499999999</v>
      </c>
      <c r="AO148" s="64">
        <f t="shared" si="74"/>
        <v>4802040.0932</v>
      </c>
      <c r="AP148" s="88">
        <f t="shared" si="79"/>
        <v>3.043304923321965E-3</v>
      </c>
      <c r="AQ148" s="64">
        <f t="shared" si="80"/>
        <v>144061.202796</v>
      </c>
      <c r="AR148" s="91">
        <f t="shared" si="87"/>
        <v>100000</v>
      </c>
      <c r="AS148" s="89">
        <v>0</v>
      </c>
      <c r="AT148" s="90">
        <v>3.0000000000000001E-3</v>
      </c>
      <c r="AU148" s="64">
        <f t="shared" si="81"/>
        <v>142011.27369</v>
      </c>
      <c r="AV148" s="64">
        <f t="shared" si="82"/>
        <v>5044051.3668900002</v>
      </c>
      <c r="AW148" s="64">
        <f t="shared" si="83"/>
        <v>12302.564309487805</v>
      </c>
      <c r="BD148" s="21">
        <f t="shared" si="76"/>
        <v>720578.7666985715</v>
      </c>
      <c r="BE148" s="21">
        <f t="shared" si="77"/>
        <v>1757.5091870696865</v>
      </c>
      <c r="BF148" s="21">
        <f t="shared" si="84"/>
        <v>7278.5734009956723</v>
      </c>
      <c r="BG148" s="22">
        <f t="shared" si="85"/>
        <v>17.752618051208955</v>
      </c>
    </row>
    <row r="149" spans="1:59" s="7" customFormat="1" x14ac:dyDescent="0.35">
      <c r="A149" s="7">
        <v>148</v>
      </c>
      <c r="B149" s="7" t="s">
        <v>486</v>
      </c>
      <c r="C149" s="7" t="s">
        <v>1111</v>
      </c>
      <c r="D149" s="7" t="s">
        <v>1112</v>
      </c>
      <c r="E149" s="7" t="s">
        <v>1129</v>
      </c>
      <c r="F149" s="47" t="s">
        <v>1113</v>
      </c>
      <c r="G149" s="61" t="s">
        <v>1114</v>
      </c>
      <c r="H149" s="32" t="s">
        <v>1388</v>
      </c>
      <c r="I149" s="32" t="s">
        <v>792</v>
      </c>
      <c r="J149" s="7" t="s">
        <v>24</v>
      </c>
      <c r="K149" s="47" t="s">
        <v>1082</v>
      </c>
      <c r="L149" s="7" t="s">
        <v>1119</v>
      </c>
      <c r="M149" s="47" t="s">
        <v>1078</v>
      </c>
      <c r="N149" s="47">
        <v>4610047668</v>
      </c>
      <c r="O149" s="58">
        <v>4900049409</v>
      </c>
      <c r="P149" s="85">
        <v>7</v>
      </c>
      <c r="Q149" s="64">
        <f t="shared" si="78"/>
        <v>5131445.0828900002</v>
      </c>
      <c r="R149" s="76">
        <v>733063.58327000006</v>
      </c>
      <c r="S149" s="64">
        <v>3590.3</v>
      </c>
      <c r="T149" s="64">
        <v>5983.83</v>
      </c>
      <c r="U149" s="65">
        <v>2289.5</v>
      </c>
      <c r="V149" s="65">
        <v>2410</v>
      </c>
      <c r="W149" s="65">
        <v>10000</v>
      </c>
      <c r="X149" s="7">
        <v>15</v>
      </c>
      <c r="Y149" s="7">
        <v>15</v>
      </c>
      <c r="Z149" s="7">
        <v>15</v>
      </c>
      <c r="AA149" s="7">
        <v>0</v>
      </c>
      <c r="AB149" s="47">
        <v>15</v>
      </c>
      <c r="AC149" s="85">
        <v>7</v>
      </c>
      <c r="AD149" s="64">
        <f t="shared" si="63"/>
        <v>376981.5</v>
      </c>
      <c r="AE149" s="7">
        <f t="shared" si="64"/>
        <v>628302.15</v>
      </c>
      <c r="AF149" s="86">
        <f t="shared" si="65"/>
        <v>240397.5</v>
      </c>
      <c r="AG149" s="86">
        <f t="shared" si="66"/>
        <v>0</v>
      </c>
      <c r="AH149" s="87">
        <f t="shared" si="67"/>
        <v>1050000</v>
      </c>
      <c r="AI149" s="7">
        <f t="shared" si="68"/>
        <v>105</v>
      </c>
      <c r="AJ149" s="7">
        <f t="shared" si="69"/>
        <v>105</v>
      </c>
      <c r="AK149" s="7">
        <f t="shared" si="70"/>
        <v>105</v>
      </c>
      <c r="AL149" s="7">
        <f t="shared" si="71"/>
        <v>0</v>
      </c>
      <c r="AM149" s="7">
        <f t="shared" si="72"/>
        <v>105</v>
      </c>
      <c r="AN149" s="64">
        <f t="shared" si="73"/>
        <v>2295681.15</v>
      </c>
      <c r="AO149" s="64">
        <f t="shared" si="74"/>
        <v>7427126.2328900006</v>
      </c>
      <c r="AP149" s="88">
        <f t="shared" si="79"/>
        <v>4.7069598320712029E-3</v>
      </c>
      <c r="AQ149" s="64">
        <f t="shared" si="80"/>
        <v>222813.7869867</v>
      </c>
      <c r="AR149" s="91">
        <f t="shared" si="87"/>
        <v>100000</v>
      </c>
      <c r="AS149" s="91"/>
      <c r="AT149" s="90">
        <v>5.0000000000000001E-3</v>
      </c>
      <c r="AU149" s="64">
        <f t="shared" si="81"/>
        <v>236685.45614999998</v>
      </c>
      <c r="AV149" s="64">
        <f t="shared" si="82"/>
        <v>7763811.6890400006</v>
      </c>
      <c r="AW149" s="64">
        <f t="shared" si="83"/>
        <v>18936.126070829268</v>
      </c>
      <c r="BD149" s="21">
        <f t="shared" si="76"/>
        <v>1109115.955577143</v>
      </c>
      <c r="BE149" s="21">
        <f t="shared" si="77"/>
        <v>2705.1608672613243</v>
      </c>
      <c r="BF149" s="21">
        <f t="shared" si="84"/>
        <v>11203.191470476191</v>
      </c>
      <c r="BG149" s="22">
        <f t="shared" si="85"/>
        <v>27.324857245063882</v>
      </c>
    </row>
    <row r="150" spans="1:59" s="7" customFormat="1" x14ac:dyDescent="0.35">
      <c r="A150" s="7">
        <v>149</v>
      </c>
      <c r="B150" s="7" t="s">
        <v>486</v>
      </c>
      <c r="C150" s="7" t="s">
        <v>1111</v>
      </c>
      <c r="D150" s="7" t="s">
        <v>1112</v>
      </c>
      <c r="E150" s="7" t="s">
        <v>1129</v>
      </c>
      <c r="F150" s="47" t="s">
        <v>1113</v>
      </c>
      <c r="G150" s="61" t="s">
        <v>1114</v>
      </c>
      <c r="H150" s="32" t="s">
        <v>1389</v>
      </c>
      <c r="I150" s="32" t="s">
        <v>72</v>
      </c>
      <c r="J150" s="7" t="s">
        <v>24</v>
      </c>
      <c r="K150" s="47" t="s">
        <v>33</v>
      </c>
      <c r="L150" s="7" t="s">
        <v>1111</v>
      </c>
      <c r="M150" s="47" t="s">
        <v>1078</v>
      </c>
      <c r="N150" s="47">
        <v>4610047668</v>
      </c>
      <c r="O150" s="58">
        <v>4900049409</v>
      </c>
      <c r="P150" s="85">
        <v>7</v>
      </c>
      <c r="Q150" s="64">
        <f t="shared" si="78"/>
        <v>5919302.4455599999</v>
      </c>
      <c r="R150" s="76">
        <v>845614.63508000004</v>
      </c>
      <c r="S150" s="64">
        <v>3590.3</v>
      </c>
      <c r="T150" s="64">
        <v>5983.83</v>
      </c>
      <c r="U150" s="65">
        <v>2289.5</v>
      </c>
      <c r="V150" s="65">
        <v>2410</v>
      </c>
      <c r="W150" s="65">
        <v>10000</v>
      </c>
      <c r="X150" s="7">
        <v>0</v>
      </c>
      <c r="Y150" s="7">
        <v>0</v>
      </c>
      <c r="Z150" s="7">
        <v>0</v>
      </c>
      <c r="AA150" s="7">
        <v>0</v>
      </c>
      <c r="AB150" s="7">
        <v>0</v>
      </c>
      <c r="AC150" s="85">
        <v>7</v>
      </c>
      <c r="AD150" s="64">
        <f t="shared" si="63"/>
        <v>0</v>
      </c>
      <c r="AE150" s="7">
        <f t="shared" si="64"/>
        <v>0</v>
      </c>
      <c r="AF150" s="86">
        <f t="shared" si="65"/>
        <v>0</v>
      </c>
      <c r="AG150" s="86">
        <f t="shared" si="66"/>
        <v>0</v>
      </c>
      <c r="AH150" s="87">
        <f t="shared" si="67"/>
        <v>0</v>
      </c>
      <c r="AI150" s="7">
        <f t="shared" si="68"/>
        <v>0</v>
      </c>
      <c r="AJ150" s="7">
        <f t="shared" si="69"/>
        <v>0</v>
      </c>
      <c r="AK150" s="7">
        <f t="shared" si="70"/>
        <v>0</v>
      </c>
      <c r="AL150" s="7">
        <f t="shared" si="71"/>
        <v>0</v>
      </c>
      <c r="AM150" s="7">
        <f t="shared" si="72"/>
        <v>0</v>
      </c>
      <c r="AN150" s="64">
        <f t="shared" si="73"/>
        <v>0</v>
      </c>
      <c r="AO150" s="64">
        <f t="shared" si="74"/>
        <v>5919302.4455599999</v>
      </c>
      <c r="AP150" s="88">
        <f t="shared" si="79"/>
        <v>3.7513727344163222E-3</v>
      </c>
      <c r="AQ150" s="64">
        <f t="shared" si="80"/>
        <v>177579.0733668</v>
      </c>
      <c r="AR150" s="89">
        <v>0</v>
      </c>
      <c r="AS150" s="89">
        <v>0</v>
      </c>
      <c r="AT150" s="90">
        <v>4.0000000000000001E-3</v>
      </c>
      <c r="AU150" s="64">
        <f t="shared" si="81"/>
        <v>189348.36491999999</v>
      </c>
      <c r="AV150" s="64">
        <f t="shared" si="82"/>
        <v>6108650.8104799995</v>
      </c>
      <c r="AW150" s="64">
        <f t="shared" si="83"/>
        <v>14899.148318243901</v>
      </c>
      <c r="BD150" s="21">
        <f t="shared" si="76"/>
        <v>872664.40149714274</v>
      </c>
      <c r="BE150" s="21">
        <f t="shared" si="77"/>
        <v>2128.4497597491286</v>
      </c>
      <c r="BF150" s="21">
        <f t="shared" si="84"/>
        <v>8814.7919343145732</v>
      </c>
      <c r="BG150" s="22">
        <f t="shared" si="85"/>
        <v>21.499492522718469</v>
      </c>
    </row>
    <row r="151" spans="1:59" s="7" customFormat="1" x14ac:dyDescent="0.35">
      <c r="A151" s="7">
        <v>150</v>
      </c>
      <c r="B151" s="7" t="s">
        <v>486</v>
      </c>
      <c r="C151" s="7" t="s">
        <v>1111</v>
      </c>
      <c r="D151" s="7" t="s">
        <v>1112</v>
      </c>
      <c r="E151" s="7" t="s">
        <v>1129</v>
      </c>
      <c r="F151" s="47" t="s">
        <v>1113</v>
      </c>
      <c r="G151" s="61" t="s">
        <v>1114</v>
      </c>
      <c r="H151" s="32" t="s">
        <v>1390</v>
      </c>
      <c r="I151" s="32" t="s">
        <v>1391</v>
      </c>
      <c r="J151" s="7" t="s">
        <v>24</v>
      </c>
      <c r="K151" s="47" t="s">
        <v>1082</v>
      </c>
      <c r="L151" s="7" t="s">
        <v>1111</v>
      </c>
      <c r="M151" s="47" t="s">
        <v>1078</v>
      </c>
      <c r="N151" s="47">
        <v>4610047668</v>
      </c>
      <c r="O151" s="58">
        <v>4900049409</v>
      </c>
      <c r="P151" s="85">
        <v>7</v>
      </c>
      <c r="Q151" s="64">
        <f t="shared" si="78"/>
        <v>5131445.0828900002</v>
      </c>
      <c r="R151" s="76">
        <v>733063.58327000006</v>
      </c>
      <c r="S151" s="64">
        <v>3590.3</v>
      </c>
      <c r="T151" s="64">
        <v>5983.83</v>
      </c>
      <c r="U151" s="65">
        <v>2289.5</v>
      </c>
      <c r="V151" s="65">
        <v>2410</v>
      </c>
      <c r="W151" s="65">
        <v>10000</v>
      </c>
      <c r="X151" s="7">
        <v>15</v>
      </c>
      <c r="Y151" s="7">
        <v>15</v>
      </c>
      <c r="Z151" s="7">
        <v>15</v>
      </c>
      <c r="AA151" s="7">
        <v>0</v>
      </c>
      <c r="AB151" s="47">
        <v>15</v>
      </c>
      <c r="AC151" s="85">
        <v>7</v>
      </c>
      <c r="AD151" s="64">
        <f t="shared" si="63"/>
        <v>376981.5</v>
      </c>
      <c r="AE151" s="7">
        <f t="shared" si="64"/>
        <v>628302.15</v>
      </c>
      <c r="AF151" s="86">
        <f t="shared" si="65"/>
        <v>240397.5</v>
      </c>
      <c r="AG151" s="86">
        <f t="shared" si="66"/>
        <v>0</v>
      </c>
      <c r="AH151" s="87">
        <f t="shared" si="67"/>
        <v>1050000</v>
      </c>
      <c r="AI151" s="7">
        <f t="shared" si="68"/>
        <v>105</v>
      </c>
      <c r="AJ151" s="7">
        <f t="shared" si="69"/>
        <v>105</v>
      </c>
      <c r="AK151" s="7">
        <f t="shared" si="70"/>
        <v>105</v>
      </c>
      <c r="AL151" s="7">
        <f t="shared" si="71"/>
        <v>0</v>
      </c>
      <c r="AM151" s="7">
        <f t="shared" si="72"/>
        <v>105</v>
      </c>
      <c r="AN151" s="64">
        <f t="shared" si="73"/>
        <v>2295681.15</v>
      </c>
      <c r="AO151" s="64">
        <f t="shared" si="74"/>
        <v>7427126.2328900006</v>
      </c>
      <c r="AP151" s="88">
        <f t="shared" si="79"/>
        <v>4.7069598320712029E-3</v>
      </c>
      <c r="AQ151" s="64">
        <f t="shared" si="80"/>
        <v>222813.7869867</v>
      </c>
      <c r="AR151" s="89">
        <v>0</v>
      </c>
      <c r="AS151" s="91"/>
      <c r="AT151" s="90">
        <v>5.0000000000000001E-3</v>
      </c>
      <c r="AU151" s="64">
        <f t="shared" si="81"/>
        <v>236685.45614999998</v>
      </c>
      <c r="AV151" s="64">
        <f t="shared" si="82"/>
        <v>7663811.6890400006</v>
      </c>
      <c r="AW151" s="64">
        <f t="shared" si="83"/>
        <v>18692.223631804878</v>
      </c>
      <c r="BD151" s="21">
        <f t="shared" si="76"/>
        <v>1094830.2412914287</v>
      </c>
      <c r="BE151" s="21">
        <f t="shared" si="77"/>
        <v>2670.3176616864112</v>
      </c>
      <c r="BF151" s="21">
        <f t="shared" si="84"/>
        <v>11058.891326176048</v>
      </c>
      <c r="BG151" s="22">
        <f t="shared" si="85"/>
        <v>26.972905673600113</v>
      </c>
    </row>
    <row r="152" spans="1:59" s="7" customFormat="1" x14ac:dyDescent="0.35">
      <c r="A152" s="7">
        <v>151</v>
      </c>
      <c r="B152" s="7" t="s">
        <v>486</v>
      </c>
      <c r="C152" s="7" t="s">
        <v>1111</v>
      </c>
      <c r="D152" s="7" t="s">
        <v>1112</v>
      </c>
      <c r="E152" s="7" t="s">
        <v>1129</v>
      </c>
      <c r="F152" s="47" t="s">
        <v>1113</v>
      </c>
      <c r="G152" s="61" t="s">
        <v>1114</v>
      </c>
      <c r="H152" s="32" t="s">
        <v>1392</v>
      </c>
      <c r="I152" s="32" t="s">
        <v>1393</v>
      </c>
      <c r="J152" s="7" t="s">
        <v>23</v>
      </c>
      <c r="K152" s="47" t="s">
        <v>15</v>
      </c>
      <c r="L152" s="7" t="s">
        <v>1111</v>
      </c>
      <c r="M152" s="47" t="s">
        <v>1078</v>
      </c>
      <c r="N152" s="47">
        <v>4610047668</v>
      </c>
      <c r="O152" s="58">
        <v>4900049409</v>
      </c>
      <c r="P152" s="85">
        <v>7</v>
      </c>
      <c r="Q152" s="64">
        <f t="shared" si="78"/>
        <v>3555490.9432000001</v>
      </c>
      <c r="R152" s="76">
        <v>507927.27760000003</v>
      </c>
      <c r="S152" s="64">
        <v>3590.3</v>
      </c>
      <c r="T152" s="64">
        <v>5983.83</v>
      </c>
      <c r="U152" s="65">
        <v>2289.5</v>
      </c>
      <c r="V152" s="65">
        <v>2410</v>
      </c>
      <c r="W152" s="65">
        <v>10000</v>
      </c>
      <c r="X152" s="7">
        <v>15</v>
      </c>
      <c r="Y152" s="7">
        <v>15</v>
      </c>
      <c r="Z152" s="7">
        <v>15</v>
      </c>
      <c r="AA152" s="7">
        <v>0</v>
      </c>
      <c r="AB152" s="7">
        <v>0</v>
      </c>
      <c r="AC152" s="85">
        <v>7</v>
      </c>
      <c r="AD152" s="64">
        <f t="shared" si="63"/>
        <v>376981.5</v>
      </c>
      <c r="AE152" s="7">
        <f t="shared" si="64"/>
        <v>628302.15</v>
      </c>
      <c r="AF152" s="86">
        <f t="shared" si="65"/>
        <v>240397.5</v>
      </c>
      <c r="AG152" s="86">
        <f t="shared" si="66"/>
        <v>0</v>
      </c>
      <c r="AH152" s="87">
        <f t="shared" si="67"/>
        <v>0</v>
      </c>
      <c r="AI152" s="7">
        <f t="shared" si="68"/>
        <v>105</v>
      </c>
      <c r="AJ152" s="7">
        <f t="shared" si="69"/>
        <v>105</v>
      </c>
      <c r="AK152" s="7">
        <f t="shared" si="70"/>
        <v>105</v>
      </c>
      <c r="AL152" s="7">
        <f t="shared" si="71"/>
        <v>0</v>
      </c>
      <c r="AM152" s="7">
        <f t="shared" si="72"/>
        <v>0</v>
      </c>
      <c r="AN152" s="64">
        <f t="shared" si="73"/>
        <v>1245681.1499999999</v>
      </c>
      <c r="AO152" s="64">
        <f t="shared" si="74"/>
        <v>4801172.0932</v>
      </c>
      <c r="AP152" s="88">
        <f t="shared" si="79"/>
        <v>3.0427548261503096E-3</v>
      </c>
      <c r="AQ152" s="64">
        <f t="shared" si="80"/>
        <v>144035.16279599999</v>
      </c>
      <c r="AR152" s="91">
        <f t="shared" ref="AR152:AR162" si="88">$BA$2</f>
        <v>100000</v>
      </c>
      <c r="AS152" s="89">
        <v>0</v>
      </c>
      <c r="AT152" s="90">
        <v>3.0000000000000001E-3</v>
      </c>
      <c r="AU152" s="64">
        <f t="shared" si="81"/>
        <v>142011.27369</v>
      </c>
      <c r="AV152" s="64">
        <f t="shared" si="82"/>
        <v>5043183.3668900002</v>
      </c>
      <c r="AW152" s="64">
        <f t="shared" si="83"/>
        <v>12300.447236317073</v>
      </c>
      <c r="BD152" s="21">
        <f t="shared" si="76"/>
        <v>720454.7666985715</v>
      </c>
      <c r="BE152" s="21">
        <f t="shared" si="77"/>
        <v>1757.2067480452963</v>
      </c>
      <c r="BF152" s="21">
        <f t="shared" si="84"/>
        <v>7277.3208757431466</v>
      </c>
      <c r="BG152" s="22">
        <f t="shared" si="85"/>
        <v>17.749563111568651</v>
      </c>
    </row>
    <row r="153" spans="1:59" s="7" customFormat="1" x14ac:dyDescent="0.35">
      <c r="A153" s="7">
        <v>152</v>
      </c>
      <c r="B153" s="7" t="s">
        <v>486</v>
      </c>
      <c r="C153" s="7" t="s">
        <v>1111</v>
      </c>
      <c r="D153" s="7" t="s">
        <v>1112</v>
      </c>
      <c r="E153" s="7" t="s">
        <v>1129</v>
      </c>
      <c r="F153" s="47" t="s">
        <v>1113</v>
      </c>
      <c r="G153" s="61" t="s">
        <v>1114</v>
      </c>
      <c r="H153" s="32" t="s">
        <v>1394</v>
      </c>
      <c r="I153" s="32" t="s">
        <v>57</v>
      </c>
      <c r="J153" s="7" t="s">
        <v>24</v>
      </c>
      <c r="K153" s="47" t="s">
        <v>820</v>
      </c>
      <c r="L153" s="7" t="s">
        <v>1119</v>
      </c>
      <c r="M153" s="47" t="s">
        <v>1078</v>
      </c>
      <c r="N153" s="47">
        <v>4610047668</v>
      </c>
      <c r="O153" s="58">
        <v>4900049409</v>
      </c>
      <c r="P153" s="85">
        <v>7</v>
      </c>
      <c r="Q153" s="64">
        <f t="shared" si="78"/>
        <v>5131655.0828900002</v>
      </c>
      <c r="R153" s="76">
        <v>733093.58327000006</v>
      </c>
      <c r="S153" s="64">
        <v>3590.3</v>
      </c>
      <c r="T153" s="64">
        <v>5983.83</v>
      </c>
      <c r="U153" s="65">
        <v>2289.5</v>
      </c>
      <c r="V153" s="65">
        <v>2410</v>
      </c>
      <c r="W153" s="65">
        <v>10000</v>
      </c>
      <c r="X153" s="7">
        <v>15</v>
      </c>
      <c r="Y153" s="7">
        <v>15</v>
      </c>
      <c r="Z153" s="7">
        <v>15</v>
      </c>
      <c r="AA153" s="7">
        <v>0</v>
      </c>
      <c r="AB153" s="7">
        <v>0</v>
      </c>
      <c r="AC153" s="85">
        <v>7</v>
      </c>
      <c r="AD153" s="64">
        <f t="shared" si="63"/>
        <v>376981.5</v>
      </c>
      <c r="AE153" s="7">
        <f t="shared" si="64"/>
        <v>628302.15</v>
      </c>
      <c r="AF153" s="86">
        <f t="shared" si="65"/>
        <v>240397.5</v>
      </c>
      <c r="AG153" s="86">
        <f t="shared" si="66"/>
        <v>0</v>
      </c>
      <c r="AH153" s="87">
        <f t="shared" si="67"/>
        <v>0</v>
      </c>
      <c r="AI153" s="7">
        <f t="shared" si="68"/>
        <v>105</v>
      </c>
      <c r="AJ153" s="7">
        <f t="shared" si="69"/>
        <v>105</v>
      </c>
      <c r="AK153" s="7">
        <f t="shared" si="70"/>
        <v>105</v>
      </c>
      <c r="AL153" s="7">
        <f t="shared" si="71"/>
        <v>0</v>
      </c>
      <c r="AM153" s="7">
        <f t="shared" si="72"/>
        <v>0</v>
      </c>
      <c r="AN153" s="64">
        <f t="shared" si="73"/>
        <v>1245681.1499999999</v>
      </c>
      <c r="AO153" s="64">
        <f t="shared" si="74"/>
        <v>6377336.2328900006</v>
      </c>
      <c r="AP153" s="88">
        <f t="shared" si="79"/>
        <v>4.041652793094529E-3</v>
      </c>
      <c r="AQ153" s="64">
        <f t="shared" si="80"/>
        <v>191320.08698670001</v>
      </c>
      <c r="AR153" s="91">
        <f t="shared" si="88"/>
        <v>100000</v>
      </c>
      <c r="AS153" s="89">
        <v>0</v>
      </c>
      <c r="AT153" s="90">
        <v>4.0000000000000001E-3</v>
      </c>
      <c r="AU153" s="64">
        <f t="shared" si="81"/>
        <v>189348.36491999999</v>
      </c>
      <c r="AV153" s="64">
        <f t="shared" si="82"/>
        <v>6666684.5978100002</v>
      </c>
      <c r="AW153" s="64">
        <f t="shared" si="83"/>
        <v>16260.206336121952</v>
      </c>
      <c r="BD153" s="21">
        <f t="shared" si="76"/>
        <v>952383.51397285715</v>
      </c>
      <c r="BE153" s="21">
        <f t="shared" si="77"/>
        <v>2322.8866194459929</v>
      </c>
      <c r="BF153" s="21">
        <f t="shared" si="84"/>
        <v>9620.035494675325</v>
      </c>
      <c r="BG153" s="22">
        <f t="shared" si="85"/>
        <v>23.46350120652518</v>
      </c>
    </row>
    <row r="154" spans="1:59" s="7" customFormat="1" x14ac:dyDescent="0.35">
      <c r="A154" s="7">
        <v>153</v>
      </c>
      <c r="B154" s="7" t="s">
        <v>486</v>
      </c>
      <c r="C154" s="7" t="s">
        <v>1111</v>
      </c>
      <c r="D154" s="7" t="s">
        <v>1112</v>
      </c>
      <c r="E154" s="7" t="s">
        <v>1129</v>
      </c>
      <c r="F154" s="47" t="s">
        <v>1113</v>
      </c>
      <c r="G154" s="61" t="s">
        <v>1114</v>
      </c>
      <c r="H154" s="32" t="s">
        <v>973</v>
      </c>
      <c r="I154" s="32" t="s">
        <v>1395</v>
      </c>
      <c r="J154" s="7" t="s">
        <v>24</v>
      </c>
      <c r="K154" s="47" t="s">
        <v>1077</v>
      </c>
      <c r="L154" s="7" t="s">
        <v>1111</v>
      </c>
      <c r="M154" s="47" t="s">
        <v>1078</v>
      </c>
      <c r="N154" s="47">
        <v>4610047668</v>
      </c>
      <c r="O154" s="58">
        <v>4900049409</v>
      </c>
      <c r="P154" s="85">
        <v>7</v>
      </c>
      <c r="Q154" s="64">
        <f t="shared" si="78"/>
        <v>5131571.0828900002</v>
      </c>
      <c r="R154" s="76">
        <v>733081.58327000006</v>
      </c>
      <c r="S154" s="64">
        <v>3590.3</v>
      </c>
      <c r="T154" s="64">
        <v>5983.83</v>
      </c>
      <c r="U154" s="65">
        <v>2289.5</v>
      </c>
      <c r="V154" s="65">
        <v>2410</v>
      </c>
      <c r="W154" s="65">
        <v>10000</v>
      </c>
      <c r="X154" s="7">
        <v>15</v>
      </c>
      <c r="Y154" s="7">
        <v>15</v>
      </c>
      <c r="Z154" s="7">
        <v>15</v>
      </c>
      <c r="AA154" s="7">
        <v>0</v>
      </c>
      <c r="AB154" s="47">
        <v>15</v>
      </c>
      <c r="AC154" s="85">
        <v>7</v>
      </c>
      <c r="AD154" s="64">
        <f t="shared" si="63"/>
        <v>376981.5</v>
      </c>
      <c r="AE154" s="7">
        <f t="shared" si="64"/>
        <v>628302.15</v>
      </c>
      <c r="AF154" s="86">
        <f t="shared" si="65"/>
        <v>240397.5</v>
      </c>
      <c r="AG154" s="86">
        <f t="shared" si="66"/>
        <v>0</v>
      </c>
      <c r="AH154" s="87">
        <f t="shared" si="67"/>
        <v>1050000</v>
      </c>
      <c r="AI154" s="7">
        <f t="shared" si="68"/>
        <v>105</v>
      </c>
      <c r="AJ154" s="7">
        <f t="shared" si="69"/>
        <v>105</v>
      </c>
      <c r="AK154" s="7">
        <f t="shared" si="70"/>
        <v>105</v>
      </c>
      <c r="AL154" s="7">
        <f t="shared" si="71"/>
        <v>0</v>
      </c>
      <c r="AM154" s="7">
        <f t="shared" si="72"/>
        <v>105</v>
      </c>
      <c r="AN154" s="64">
        <f t="shared" si="73"/>
        <v>2295681.15</v>
      </c>
      <c r="AO154" s="64">
        <f t="shared" si="74"/>
        <v>7427252.2328900006</v>
      </c>
      <c r="AP154" s="88">
        <f t="shared" si="79"/>
        <v>4.7070396848864432E-3</v>
      </c>
      <c r="AQ154" s="64">
        <f t="shared" si="80"/>
        <v>222817.5669867</v>
      </c>
      <c r="AR154" s="91">
        <f t="shared" si="88"/>
        <v>100000</v>
      </c>
      <c r="AS154" s="91"/>
      <c r="AT154" s="90">
        <v>5.0000000000000001E-3</v>
      </c>
      <c r="AU154" s="64">
        <f t="shared" si="81"/>
        <v>236685.45614999998</v>
      </c>
      <c r="AV154" s="64">
        <f t="shared" si="82"/>
        <v>7763937.6890400006</v>
      </c>
      <c r="AW154" s="64">
        <f t="shared" si="83"/>
        <v>18936.433387902442</v>
      </c>
      <c r="BD154" s="21">
        <f t="shared" si="76"/>
        <v>1109133.955577143</v>
      </c>
      <c r="BE154" s="21">
        <f t="shared" si="77"/>
        <v>2705.2047697003486</v>
      </c>
      <c r="BF154" s="21">
        <f t="shared" si="84"/>
        <v>11203.373288658011</v>
      </c>
      <c r="BG154" s="22">
        <f t="shared" si="85"/>
        <v>27.325300704043926</v>
      </c>
    </row>
    <row r="155" spans="1:59" s="7" customFormat="1" x14ac:dyDescent="0.35">
      <c r="A155" s="7">
        <v>154</v>
      </c>
      <c r="B155" s="7" t="s">
        <v>486</v>
      </c>
      <c r="C155" s="7" t="s">
        <v>1111</v>
      </c>
      <c r="D155" s="7" t="s">
        <v>1112</v>
      </c>
      <c r="E155" s="7" t="s">
        <v>1129</v>
      </c>
      <c r="F155" s="47" t="s">
        <v>1113</v>
      </c>
      <c r="G155" s="61" t="s">
        <v>1114</v>
      </c>
      <c r="H155" s="32" t="s">
        <v>1396</v>
      </c>
      <c r="I155" s="32" t="s">
        <v>46</v>
      </c>
      <c r="J155" s="7" t="s">
        <v>24</v>
      </c>
      <c r="K155" s="47" t="s">
        <v>820</v>
      </c>
      <c r="L155" s="7" t="s">
        <v>1111</v>
      </c>
      <c r="M155" s="47" t="s">
        <v>1078</v>
      </c>
      <c r="N155" s="47">
        <v>4610047668</v>
      </c>
      <c r="O155" s="58">
        <v>4900049409</v>
      </c>
      <c r="P155" s="85">
        <v>7</v>
      </c>
      <c r="Q155" s="64">
        <f t="shared" si="78"/>
        <v>5131655.0828900002</v>
      </c>
      <c r="R155" s="76">
        <v>733093.58327000006</v>
      </c>
      <c r="S155" s="64">
        <v>3590.3</v>
      </c>
      <c r="T155" s="64">
        <v>5983.83</v>
      </c>
      <c r="U155" s="65">
        <v>2289.5</v>
      </c>
      <c r="V155" s="65">
        <v>2410</v>
      </c>
      <c r="W155" s="65">
        <v>10000</v>
      </c>
      <c r="X155" s="7">
        <v>15</v>
      </c>
      <c r="Y155" s="7">
        <v>15</v>
      </c>
      <c r="Z155" s="7">
        <v>15</v>
      </c>
      <c r="AA155" s="7">
        <v>0</v>
      </c>
      <c r="AB155" s="7">
        <v>0</v>
      </c>
      <c r="AC155" s="85">
        <v>7</v>
      </c>
      <c r="AD155" s="64">
        <f t="shared" si="63"/>
        <v>376981.5</v>
      </c>
      <c r="AE155" s="7">
        <f t="shared" si="64"/>
        <v>628302.15</v>
      </c>
      <c r="AF155" s="86">
        <f t="shared" si="65"/>
        <v>240397.5</v>
      </c>
      <c r="AG155" s="86">
        <f t="shared" si="66"/>
        <v>0</v>
      </c>
      <c r="AH155" s="87">
        <f t="shared" si="67"/>
        <v>0</v>
      </c>
      <c r="AI155" s="7">
        <f t="shared" si="68"/>
        <v>105</v>
      </c>
      <c r="AJ155" s="7">
        <f t="shared" si="69"/>
        <v>105</v>
      </c>
      <c r="AK155" s="7">
        <f t="shared" si="70"/>
        <v>105</v>
      </c>
      <c r="AL155" s="7">
        <f t="shared" si="71"/>
        <v>0</v>
      </c>
      <c r="AM155" s="7">
        <f t="shared" si="72"/>
        <v>0</v>
      </c>
      <c r="AN155" s="64">
        <f t="shared" si="73"/>
        <v>1245681.1499999999</v>
      </c>
      <c r="AO155" s="64">
        <f t="shared" si="74"/>
        <v>6377336.2328900006</v>
      </c>
      <c r="AP155" s="88">
        <f t="shared" si="79"/>
        <v>4.041652793094529E-3</v>
      </c>
      <c r="AQ155" s="64">
        <f t="shared" si="80"/>
        <v>191320.08698670001</v>
      </c>
      <c r="AR155" s="91">
        <f t="shared" si="88"/>
        <v>100000</v>
      </c>
      <c r="AS155" s="89">
        <v>0</v>
      </c>
      <c r="AT155" s="90">
        <v>4.0000000000000001E-3</v>
      </c>
      <c r="AU155" s="64">
        <f t="shared" si="81"/>
        <v>189348.36491999999</v>
      </c>
      <c r="AV155" s="64">
        <f t="shared" si="82"/>
        <v>6666684.5978100002</v>
      </c>
      <c r="AW155" s="64">
        <f t="shared" si="83"/>
        <v>16260.206336121952</v>
      </c>
      <c r="BD155" s="21">
        <f t="shared" si="76"/>
        <v>952383.51397285715</v>
      </c>
      <c r="BE155" s="21">
        <f t="shared" si="77"/>
        <v>2322.8866194459929</v>
      </c>
      <c r="BF155" s="21">
        <f t="shared" si="84"/>
        <v>9620.035494675325</v>
      </c>
      <c r="BG155" s="22">
        <f t="shared" si="85"/>
        <v>23.46350120652518</v>
      </c>
    </row>
    <row r="156" spans="1:59" s="7" customFormat="1" ht="15" customHeight="1" x14ac:dyDescent="0.35">
      <c r="A156" s="7">
        <v>155</v>
      </c>
      <c r="B156" s="7" t="s">
        <v>486</v>
      </c>
      <c r="C156" s="7" t="s">
        <v>1120</v>
      </c>
      <c r="D156" s="7" t="s">
        <v>1799</v>
      </c>
      <c r="E156" s="7" t="s">
        <v>1121</v>
      </c>
      <c r="F156" s="47" t="s">
        <v>1113</v>
      </c>
      <c r="G156" s="61">
        <v>113003</v>
      </c>
      <c r="H156" s="32" t="s">
        <v>770</v>
      </c>
      <c r="I156" s="32" t="s">
        <v>1215</v>
      </c>
      <c r="J156" s="7" t="s">
        <v>24</v>
      </c>
      <c r="K156" s="47" t="s">
        <v>1230</v>
      </c>
      <c r="L156" s="7" t="s">
        <v>1124</v>
      </c>
      <c r="M156" s="47" t="s">
        <v>1078</v>
      </c>
      <c r="N156" s="47">
        <v>4610047668</v>
      </c>
      <c r="O156" s="58">
        <v>4900049409</v>
      </c>
      <c r="P156" s="85">
        <v>7</v>
      </c>
      <c r="Q156" s="64">
        <f t="shared" si="78"/>
        <v>3555987.9432000001</v>
      </c>
      <c r="R156" s="76">
        <v>507998.27760000003</v>
      </c>
      <c r="S156" s="64">
        <v>3590.3</v>
      </c>
      <c r="T156" s="64">
        <v>5983.83</v>
      </c>
      <c r="U156" s="65">
        <v>2289.5</v>
      </c>
      <c r="V156" s="65">
        <v>2410</v>
      </c>
      <c r="W156" s="65">
        <v>10000</v>
      </c>
      <c r="X156" s="7">
        <v>15</v>
      </c>
      <c r="Y156" s="7">
        <v>15</v>
      </c>
      <c r="Z156" s="7">
        <v>15</v>
      </c>
      <c r="AA156" s="7">
        <v>0</v>
      </c>
      <c r="AB156" s="7">
        <v>0</v>
      </c>
      <c r="AC156" s="85">
        <v>7</v>
      </c>
      <c r="AD156" s="64">
        <f t="shared" si="63"/>
        <v>376981.5</v>
      </c>
      <c r="AE156" s="7">
        <f t="shared" si="64"/>
        <v>628302.15</v>
      </c>
      <c r="AF156" s="86">
        <f t="shared" si="65"/>
        <v>240397.5</v>
      </c>
      <c r="AG156" s="86">
        <f t="shared" si="66"/>
        <v>0</v>
      </c>
      <c r="AH156" s="87">
        <f t="shared" si="67"/>
        <v>0</v>
      </c>
      <c r="AI156" s="7">
        <f t="shared" si="68"/>
        <v>105</v>
      </c>
      <c r="AJ156" s="7">
        <f t="shared" si="69"/>
        <v>105</v>
      </c>
      <c r="AK156" s="7">
        <f t="shared" si="70"/>
        <v>105</v>
      </c>
      <c r="AL156" s="7">
        <f t="shared" si="71"/>
        <v>0</v>
      </c>
      <c r="AM156" s="7">
        <f t="shared" si="72"/>
        <v>0</v>
      </c>
      <c r="AN156" s="64">
        <f t="shared" si="73"/>
        <v>1245681.1499999999</v>
      </c>
      <c r="AO156" s="64">
        <f t="shared" si="74"/>
        <v>4801669.0932</v>
      </c>
      <c r="AP156" s="88">
        <f t="shared" si="79"/>
        <v>3.0430698011437575E-3</v>
      </c>
      <c r="AQ156" s="64">
        <f t="shared" si="80"/>
        <v>144050.07279599999</v>
      </c>
      <c r="AR156" s="91">
        <f t="shared" si="88"/>
        <v>100000</v>
      </c>
      <c r="AS156" s="89">
        <v>0</v>
      </c>
      <c r="AT156" s="90">
        <v>3.0000000000000001E-3</v>
      </c>
      <c r="AU156" s="64">
        <f t="shared" si="81"/>
        <v>142011.27369</v>
      </c>
      <c r="AV156" s="64">
        <f t="shared" si="82"/>
        <v>5043680.3668900002</v>
      </c>
      <c r="AW156" s="64">
        <f t="shared" si="83"/>
        <v>12301.659431439024</v>
      </c>
      <c r="BD156" s="21">
        <f t="shared" si="76"/>
        <v>720525.7666985715</v>
      </c>
      <c r="BE156" s="21">
        <f t="shared" si="77"/>
        <v>1757.3799187770035</v>
      </c>
      <c r="BF156" s="21">
        <f t="shared" si="84"/>
        <v>7278.0380474603189</v>
      </c>
      <c r="BG156" s="22">
        <f t="shared" si="85"/>
        <v>17.751312310878824</v>
      </c>
    </row>
    <row r="157" spans="1:59" s="8" customFormat="1" ht="12.75" customHeight="1" x14ac:dyDescent="0.35">
      <c r="A157" s="7">
        <v>156</v>
      </c>
      <c r="B157" s="8" t="s">
        <v>486</v>
      </c>
      <c r="C157" s="8" t="s">
        <v>1111</v>
      </c>
      <c r="D157" s="8" t="s">
        <v>1112</v>
      </c>
      <c r="E157" s="8" t="s">
        <v>1129</v>
      </c>
      <c r="F157" s="8" t="s">
        <v>1113</v>
      </c>
      <c r="G157" s="57" t="s">
        <v>1114</v>
      </c>
      <c r="H157" s="100" t="s">
        <v>1397</v>
      </c>
      <c r="I157" s="100" t="s">
        <v>1398</v>
      </c>
      <c r="J157" s="8" t="s">
        <v>24</v>
      </c>
      <c r="K157" s="8" t="s">
        <v>1127</v>
      </c>
      <c r="L157" s="8" t="s">
        <v>1111</v>
      </c>
      <c r="M157" s="8" t="s">
        <v>1078</v>
      </c>
      <c r="N157" s="8">
        <v>4610047668</v>
      </c>
      <c r="O157" s="101">
        <v>4900049409</v>
      </c>
      <c r="P157" s="102">
        <v>7</v>
      </c>
      <c r="Q157" s="103">
        <f t="shared" si="78"/>
        <v>3555840.9432000001</v>
      </c>
      <c r="R157" s="104">
        <v>507977.27760000003</v>
      </c>
      <c r="S157" s="103">
        <v>3590.3</v>
      </c>
      <c r="T157" s="103">
        <v>5983.83</v>
      </c>
      <c r="U157" s="105">
        <v>2289.5</v>
      </c>
      <c r="V157" s="105">
        <v>2410</v>
      </c>
      <c r="W157" s="105">
        <v>10000</v>
      </c>
      <c r="X157" s="8">
        <v>15</v>
      </c>
      <c r="Y157" s="8">
        <v>15</v>
      </c>
      <c r="Z157" s="8">
        <v>15</v>
      </c>
      <c r="AA157" s="8">
        <v>0</v>
      </c>
      <c r="AB157" s="8">
        <v>0</v>
      </c>
      <c r="AC157" s="102">
        <v>7</v>
      </c>
      <c r="AD157" s="103">
        <f t="shared" si="63"/>
        <v>376981.5</v>
      </c>
      <c r="AE157" s="8">
        <f t="shared" si="64"/>
        <v>628302.15</v>
      </c>
      <c r="AF157" s="106">
        <f t="shared" si="65"/>
        <v>240397.5</v>
      </c>
      <c r="AG157" s="106">
        <f t="shared" si="66"/>
        <v>0</v>
      </c>
      <c r="AH157" s="107">
        <f t="shared" si="67"/>
        <v>0</v>
      </c>
      <c r="AI157" s="8">
        <f t="shared" si="68"/>
        <v>105</v>
      </c>
      <c r="AJ157" s="8">
        <f t="shared" si="69"/>
        <v>105</v>
      </c>
      <c r="AK157" s="8">
        <f t="shared" si="70"/>
        <v>105</v>
      </c>
      <c r="AL157" s="8">
        <f t="shared" si="71"/>
        <v>0</v>
      </c>
      <c r="AM157" s="8">
        <f t="shared" si="72"/>
        <v>0</v>
      </c>
      <c r="AN157" s="103">
        <f t="shared" si="73"/>
        <v>1245681.1499999999</v>
      </c>
      <c r="AO157" s="103">
        <f t="shared" si="74"/>
        <v>4801522.0932</v>
      </c>
      <c r="AP157" s="108">
        <f t="shared" si="79"/>
        <v>3.0429766395259771E-3</v>
      </c>
      <c r="AQ157" s="103">
        <f t="shared" si="80"/>
        <v>144045.66279599999</v>
      </c>
      <c r="AR157" s="91">
        <f t="shared" si="88"/>
        <v>100000</v>
      </c>
      <c r="AS157" s="91">
        <v>0</v>
      </c>
      <c r="AT157" s="108">
        <v>3.0000000000000001E-3</v>
      </c>
      <c r="AU157" s="103">
        <f t="shared" si="81"/>
        <v>142011.27369</v>
      </c>
      <c r="AV157" s="103">
        <f t="shared" si="82"/>
        <v>5043533.3668900002</v>
      </c>
      <c r="AW157" s="103">
        <f t="shared" si="83"/>
        <v>12301.300894853659</v>
      </c>
      <c r="BD157" s="21">
        <f t="shared" si="76"/>
        <v>720504.7666985715</v>
      </c>
      <c r="BE157" s="21">
        <f t="shared" si="77"/>
        <v>1757.3286992648084</v>
      </c>
      <c r="BF157" s="21">
        <f t="shared" si="84"/>
        <v>7277.825926248197</v>
      </c>
      <c r="BG157" s="22">
        <f t="shared" si="85"/>
        <v>17.750794942068772</v>
      </c>
    </row>
    <row r="158" spans="1:59" s="7" customFormat="1" x14ac:dyDescent="0.35">
      <c r="A158" s="7">
        <v>157</v>
      </c>
      <c r="B158" s="7" t="s">
        <v>486</v>
      </c>
      <c r="C158" s="7" t="s">
        <v>1111</v>
      </c>
      <c r="D158" s="7" t="s">
        <v>1112</v>
      </c>
      <c r="E158" s="7" t="s">
        <v>1129</v>
      </c>
      <c r="F158" s="47" t="s">
        <v>1113</v>
      </c>
      <c r="G158" s="61" t="s">
        <v>1114</v>
      </c>
      <c r="H158" s="32" t="s">
        <v>1399</v>
      </c>
      <c r="I158" s="32" t="s">
        <v>1400</v>
      </c>
      <c r="K158" s="47" t="s">
        <v>1082</v>
      </c>
      <c r="L158" s="7" t="s">
        <v>1119</v>
      </c>
      <c r="M158" s="47" t="s">
        <v>1078</v>
      </c>
      <c r="N158" s="47">
        <v>4610047668</v>
      </c>
      <c r="O158" s="58">
        <v>4900049409</v>
      </c>
      <c r="P158" s="85">
        <v>7</v>
      </c>
      <c r="Q158" s="64">
        <f t="shared" si="78"/>
        <v>5131445.0828900002</v>
      </c>
      <c r="R158" s="76">
        <v>733063.58327000006</v>
      </c>
      <c r="S158" s="64">
        <v>3590.3</v>
      </c>
      <c r="T158" s="64">
        <v>5983.83</v>
      </c>
      <c r="U158" s="65">
        <v>2289.5</v>
      </c>
      <c r="V158" s="65">
        <v>2410</v>
      </c>
      <c r="W158" s="65">
        <v>10000</v>
      </c>
      <c r="X158" s="7">
        <v>15</v>
      </c>
      <c r="Y158" s="7">
        <v>15</v>
      </c>
      <c r="Z158" s="7">
        <v>15</v>
      </c>
      <c r="AA158" s="7">
        <v>0</v>
      </c>
      <c r="AB158" s="7">
        <v>0</v>
      </c>
      <c r="AC158" s="85">
        <v>7</v>
      </c>
      <c r="AD158" s="64">
        <f t="shared" si="63"/>
        <v>376981.5</v>
      </c>
      <c r="AE158" s="7">
        <f t="shared" si="64"/>
        <v>628302.15</v>
      </c>
      <c r="AF158" s="86">
        <f t="shared" si="65"/>
        <v>240397.5</v>
      </c>
      <c r="AG158" s="86">
        <f t="shared" si="66"/>
        <v>0</v>
      </c>
      <c r="AH158" s="87">
        <f t="shared" si="67"/>
        <v>0</v>
      </c>
      <c r="AI158" s="7">
        <f t="shared" si="68"/>
        <v>105</v>
      </c>
      <c r="AJ158" s="7">
        <f t="shared" si="69"/>
        <v>105</v>
      </c>
      <c r="AK158" s="7">
        <f t="shared" si="70"/>
        <v>105</v>
      </c>
      <c r="AL158" s="7">
        <f t="shared" si="71"/>
        <v>0</v>
      </c>
      <c r="AM158" s="7">
        <f t="shared" si="72"/>
        <v>0</v>
      </c>
      <c r="AN158" s="64">
        <f t="shared" si="73"/>
        <v>1245681.1499999999</v>
      </c>
      <c r="AO158" s="64">
        <f t="shared" si="74"/>
        <v>6377126.2328900006</v>
      </c>
      <c r="AP158" s="88">
        <f t="shared" si="79"/>
        <v>4.0415197050691284E-3</v>
      </c>
      <c r="AQ158" s="64">
        <f t="shared" si="80"/>
        <v>191313.7869867</v>
      </c>
      <c r="AR158" s="91">
        <f t="shared" si="88"/>
        <v>100000</v>
      </c>
      <c r="AS158" s="89">
        <v>0</v>
      </c>
      <c r="AT158" s="90">
        <v>4.0000000000000001E-3</v>
      </c>
      <c r="AU158" s="64">
        <f t="shared" si="81"/>
        <v>189348.36491999999</v>
      </c>
      <c r="AV158" s="64">
        <f t="shared" si="82"/>
        <v>6666474.5978100002</v>
      </c>
      <c r="AW158" s="64">
        <f t="shared" si="83"/>
        <v>16259.694141</v>
      </c>
      <c r="BD158" s="21">
        <f t="shared" si="76"/>
        <v>952353.51397285715</v>
      </c>
      <c r="BE158" s="21">
        <f t="shared" si="77"/>
        <v>2322.8134487142856</v>
      </c>
      <c r="BF158" s="21">
        <f t="shared" si="84"/>
        <v>9619.732464372295</v>
      </c>
      <c r="BG158" s="22">
        <f t="shared" si="85"/>
        <v>23.462762108225107</v>
      </c>
    </row>
    <row r="159" spans="1:59" s="7" customFormat="1" x14ac:dyDescent="0.35">
      <c r="A159" s="7">
        <v>158</v>
      </c>
      <c r="B159" s="7" t="s">
        <v>486</v>
      </c>
      <c r="C159" s="47" t="s">
        <v>1182</v>
      </c>
      <c r="D159" s="47" t="s">
        <v>1183</v>
      </c>
      <c r="E159" s="47" t="s">
        <v>1802</v>
      </c>
      <c r="F159" s="47" t="s">
        <v>1113</v>
      </c>
      <c r="G159" s="61">
        <v>112914</v>
      </c>
      <c r="H159" s="32" t="s">
        <v>1401</v>
      </c>
      <c r="I159" s="32" t="s">
        <v>1402</v>
      </c>
      <c r="K159" s="47" t="s">
        <v>33</v>
      </c>
      <c r="L159" s="7" t="s">
        <v>1403</v>
      </c>
      <c r="M159" s="47" t="s">
        <v>1078</v>
      </c>
      <c r="N159" s="47">
        <v>4610047668</v>
      </c>
      <c r="O159" s="58">
        <v>4900049409</v>
      </c>
      <c r="P159" s="85">
        <v>7</v>
      </c>
      <c r="Q159" s="64">
        <f t="shared" si="78"/>
        <v>5919302.4455599999</v>
      </c>
      <c r="R159" s="76">
        <v>845614.63508000004</v>
      </c>
      <c r="S159" s="64">
        <v>3590.3</v>
      </c>
      <c r="T159" s="64">
        <v>5983.83</v>
      </c>
      <c r="U159" s="65">
        <v>2289.5</v>
      </c>
      <c r="V159" s="65">
        <v>2410</v>
      </c>
      <c r="W159" s="65">
        <v>10000</v>
      </c>
      <c r="X159" s="7">
        <v>15</v>
      </c>
      <c r="Y159" s="7">
        <v>15</v>
      </c>
      <c r="Z159" s="7">
        <v>15</v>
      </c>
      <c r="AA159" s="7">
        <v>0</v>
      </c>
      <c r="AB159" s="7">
        <v>0</v>
      </c>
      <c r="AC159" s="85">
        <v>7</v>
      </c>
      <c r="AD159" s="64">
        <f t="shared" si="63"/>
        <v>376981.5</v>
      </c>
      <c r="AE159" s="7">
        <f t="shared" si="64"/>
        <v>628302.15</v>
      </c>
      <c r="AF159" s="86">
        <f t="shared" si="65"/>
        <v>240397.5</v>
      </c>
      <c r="AG159" s="86">
        <f t="shared" si="66"/>
        <v>0</v>
      </c>
      <c r="AH159" s="87">
        <f t="shared" si="67"/>
        <v>0</v>
      </c>
      <c r="AI159" s="7">
        <f t="shared" si="68"/>
        <v>105</v>
      </c>
      <c r="AJ159" s="7">
        <f t="shared" si="69"/>
        <v>105</v>
      </c>
      <c r="AK159" s="7">
        <f t="shared" si="70"/>
        <v>105</v>
      </c>
      <c r="AL159" s="7">
        <f t="shared" si="71"/>
        <v>0</v>
      </c>
      <c r="AM159" s="7">
        <f t="shared" si="72"/>
        <v>0</v>
      </c>
      <c r="AN159" s="64">
        <f t="shared" si="73"/>
        <v>1245681.1499999999</v>
      </c>
      <c r="AO159" s="64">
        <f t="shared" si="74"/>
        <v>7164983.5955599993</v>
      </c>
      <c r="AP159" s="88">
        <f t="shared" si="79"/>
        <v>4.5408262798068847E-3</v>
      </c>
      <c r="AQ159" s="64">
        <f t="shared" si="80"/>
        <v>214949.50786679998</v>
      </c>
      <c r="AR159" s="91">
        <f t="shared" si="88"/>
        <v>100000</v>
      </c>
      <c r="AS159" s="89">
        <v>0</v>
      </c>
      <c r="AT159" s="90">
        <v>5.0000000000000001E-3</v>
      </c>
      <c r="AU159" s="64">
        <f t="shared" si="81"/>
        <v>236685.45614999998</v>
      </c>
      <c r="AV159" s="64">
        <f t="shared" si="82"/>
        <v>7501669.0517099993</v>
      </c>
      <c r="AW159" s="64">
        <f t="shared" si="83"/>
        <v>18296.753784658536</v>
      </c>
      <c r="BD159" s="21">
        <f t="shared" si="76"/>
        <v>1071667.0073871429</v>
      </c>
      <c r="BE159" s="21">
        <f t="shared" si="77"/>
        <v>2613.8219692369339</v>
      </c>
      <c r="BF159" s="21">
        <f t="shared" si="84"/>
        <v>10824.919266536795</v>
      </c>
      <c r="BG159" s="22">
        <f t="shared" si="85"/>
        <v>26.402242113504386</v>
      </c>
    </row>
    <row r="160" spans="1:59" s="7" customFormat="1" x14ac:dyDescent="0.35">
      <c r="A160" s="7">
        <v>159</v>
      </c>
      <c r="B160" s="7" t="s">
        <v>486</v>
      </c>
      <c r="C160" s="7" t="s">
        <v>1111</v>
      </c>
      <c r="D160" s="7" t="s">
        <v>1112</v>
      </c>
      <c r="E160" s="7" t="s">
        <v>1129</v>
      </c>
      <c r="F160" s="47" t="s">
        <v>1113</v>
      </c>
      <c r="G160" s="61" t="s">
        <v>1114</v>
      </c>
      <c r="H160" s="32" t="s">
        <v>1404</v>
      </c>
      <c r="I160" s="32" t="s">
        <v>1405</v>
      </c>
      <c r="J160" s="7" t="s">
        <v>24</v>
      </c>
      <c r="K160" s="47" t="s">
        <v>1082</v>
      </c>
      <c r="L160" s="7" t="s">
        <v>1119</v>
      </c>
      <c r="M160" s="47" t="s">
        <v>1078</v>
      </c>
      <c r="N160" s="47">
        <v>4610047668</v>
      </c>
      <c r="O160" s="58">
        <v>4900049409</v>
      </c>
      <c r="P160" s="85">
        <v>7</v>
      </c>
      <c r="Q160" s="64">
        <f t="shared" si="78"/>
        <v>5131445.0828900002</v>
      </c>
      <c r="R160" s="76">
        <v>733063.58327000006</v>
      </c>
      <c r="S160" s="64">
        <v>3590.3</v>
      </c>
      <c r="T160" s="64">
        <v>5983.83</v>
      </c>
      <c r="U160" s="65">
        <v>2289.5</v>
      </c>
      <c r="V160" s="65">
        <v>2410</v>
      </c>
      <c r="W160" s="65">
        <v>10000</v>
      </c>
      <c r="X160" s="7">
        <v>15</v>
      </c>
      <c r="Y160" s="7">
        <v>15</v>
      </c>
      <c r="Z160" s="7">
        <v>15</v>
      </c>
      <c r="AA160" s="7">
        <v>0</v>
      </c>
      <c r="AB160" s="47">
        <v>15</v>
      </c>
      <c r="AC160" s="85">
        <v>7</v>
      </c>
      <c r="AD160" s="64">
        <f t="shared" si="63"/>
        <v>376981.5</v>
      </c>
      <c r="AE160" s="7">
        <f t="shared" si="64"/>
        <v>628302.15</v>
      </c>
      <c r="AF160" s="86">
        <f t="shared" si="65"/>
        <v>240397.5</v>
      </c>
      <c r="AG160" s="86">
        <f t="shared" si="66"/>
        <v>0</v>
      </c>
      <c r="AH160" s="87">
        <f t="shared" si="67"/>
        <v>1050000</v>
      </c>
      <c r="AI160" s="7">
        <f t="shared" si="68"/>
        <v>105</v>
      </c>
      <c r="AJ160" s="7">
        <f t="shared" si="69"/>
        <v>105</v>
      </c>
      <c r="AK160" s="7">
        <f t="shared" si="70"/>
        <v>105</v>
      </c>
      <c r="AL160" s="7">
        <f t="shared" si="71"/>
        <v>0</v>
      </c>
      <c r="AM160" s="7">
        <f t="shared" si="72"/>
        <v>105</v>
      </c>
      <c r="AN160" s="64">
        <f t="shared" si="73"/>
        <v>2295681.15</v>
      </c>
      <c r="AO160" s="64">
        <f t="shared" si="74"/>
        <v>7427126.2328900006</v>
      </c>
      <c r="AP160" s="88">
        <f t="shared" si="79"/>
        <v>4.7069598320712029E-3</v>
      </c>
      <c r="AQ160" s="64">
        <f t="shared" si="80"/>
        <v>222813.7869867</v>
      </c>
      <c r="AR160" s="91">
        <f t="shared" si="88"/>
        <v>100000</v>
      </c>
      <c r="AS160" s="91"/>
      <c r="AT160" s="90">
        <v>5.0000000000000001E-3</v>
      </c>
      <c r="AU160" s="64">
        <f t="shared" si="81"/>
        <v>236685.45614999998</v>
      </c>
      <c r="AV160" s="64">
        <f t="shared" si="82"/>
        <v>7763811.6890400006</v>
      </c>
      <c r="AW160" s="64">
        <f t="shared" si="83"/>
        <v>18936.126070829268</v>
      </c>
      <c r="BD160" s="21">
        <f t="shared" si="76"/>
        <v>1109115.955577143</v>
      </c>
      <c r="BE160" s="21">
        <f t="shared" si="77"/>
        <v>2705.1608672613243</v>
      </c>
      <c r="BF160" s="21">
        <f t="shared" si="84"/>
        <v>11203.191470476191</v>
      </c>
      <c r="BG160" s="22">
        <f t="shared" si="85"/>
        <v>27.324857245063882</v>
      </c>
    </row>
    <row r="161" spans="1:59" s="7" customFormat="1" x14ac:dyDescent="0.35">
      <c r="A161" s="7">
        <v>160</v>
      </c>
      <c r="B161" s="7" t="s">
        <v>486</v>
      </c>
      <c r="C161" s="7" t="s">
        <v>1111</v>
      </c>
      <c r="D161" s="7" t="s">
        <v>1112</v>
      </c>
      <c r="E161" s="7" t="s">
        <v>1129</v>
      </c>
      <c r="F161" s="47" t="s">
        <v>1113</v>
      </c>
      <c r="G161" s="61" t="s">
        <v>1130</v>
      </c>
      <c r="H161" s="32" t="s">
        <v>1406</v>
      </c>
      <c r="I161" s="32" t="s">
        <v>1407</v>
      </c>
      <c r="J161" s="7" t="s">
        <v>24</v>
      </c>
      <c r="K161" s="47" t="s">
        <v>1408</v>
      </c>
      <c r="L161" s="7" t="s">
        <v>1119</v>
      </c>
      <c r="M161" s="47" t="s">
        <v>1078</v>
      </c>
      <c r="N161" s="47">
        <v>4610047668</v>
      </c>
      <c r="O161" s="58">
        <v>4900049409</v>
      </c>
      <c r="P161" s="85">
        <v>7</v>
      </c>
      <c r="Q161" s="64">
        <f t="shared" si="78"/>
        <v>3555616.9432000001</v>
      </c>
      <c r="R161" s="76">
        <v>507945.27760000003</v>
      </c>
      <c r="S161" s="64">
        <v>3590.3</v>
      </c>
      <c r="T161" s="64">
        <v>5983.83</v>
      </c>
      <c r="U161" s="65">
        <v>2289.5</v>
      </c>
      <c r="V161" s="65">
        <v>2410</v>
      </c>
      <c r="W161" s="65">
        <v>10000</v>
      </c>
      <c r="X161" s="7">
        <v>15</v>
      </c>
      <c r="Y161" s="7">
        <v>15</v>
      </c>
      <c r="Z161" s="7">
        <v>15</v>
      </c>
      <c r="AA161" s="7">
        <v>0</v>
      </c>
      <c r="AB161" s="7">
        <v>0</v>
      </c>
      <c r="AC161" s="85">
        <v>7</v>
      </c>
      <c r="AD161" s="64">
        <f t="shared" si="63"/>
        <v>376981.5</v>
      </c>
      <c r="AE161" s="7">
        <f t="shared" si="64"/>
        <v>628302.15</v>
      </c>
      <c r="AF161" s="86">
        <f t="shared" si="65"/>
        <v>240397.5</v>
      </c>
      <c r="AG161" s="86">
        <f t="shared" si="66"/>
        <v>0</v>
      </c>
      <c r="AH161" s="87">
        <f t="shared" si="67"/>
        <v>0</v>
      </c>
      <c r="AI161" s="7">
        <f t="shared" si="68"/>
        <v>105</v>
      </c>
      <c r="AJ161" s="7">
        <f t="shared" si="69"/>
        <v>105</v>
      </c>
      <c r="AK161" s="7">
        <f t="shared" si="70"/>
        <v>105</v>
      </c>
      <c r="AL161" s="7">
        <f t="shared" si="71"/>
        <v>0</v>
      </c>
      <c r="AM161" s="7">
        <f t="shared" si="72"/>
        <v>0</v>
      </c>
      <c r="AN161" s="64">
        <f t="shared" si="73"/>
        <v>1245681.1499999999</v>
      </c>
      <c r="AO161" s="64">
        <f t="shared" si="74"/>
        <v>4801298.0932</v>
      </c>
      <c r="AP161" s="88">
        <f t="shared" si="79"/>
        <v>3.0428346789655499E-3</v>
      </c>
      <c r="AQ161" s="64">
        <f t="shared" si="80"/>
        <v>144038.94279599999</v>
      </c>
      <c r="AR161" s="91">
        <f t="shared" si="88"/>
        <v>100000</v>
      </c>
      <c r="AS161" s="89">
        <v>0</v>
      </c>
      <c r="AT161" s="90">
        <v>3.0000000000000001E-3</v>
      </c>
      <c r="AU161" s="64">
        <f t="shared" si="81"/>
        <v>142011.27369</v>
      </c>
      <c r="AV161" s="64">
        <f t="shared" si="82"/>
        <v>5043309.3668900002</v>
      </c>
      <c r="AW161" s="64">
        <f t="shared" si="83"/>
        <v>12300.754553390245</v>
      </c>
      <c r="BD161" s="21">
        <f t="shared" si="76"/>
        <v>720472.7666985715</v>
      </c>
      <c r="BE161" s="21">
        <f t="shared" si="77"/>
        <v>1757.2506504843207</v>
      </c>
      <c r="BF161" s="21">
        <f t="shared" si="84"/>
        <v>7277.5026939249656</v>
      </c>
      <c r="BG161" s="22">
        <f t="shared" si="85"/>
        <v>17.750006570548695</v>
      </c>
    </row>
    <row r="162" spans="1:59" s="7" customFormat="1" x14ac:dyDescent="0.35">
      <c r="A162" s="7">
        <v>161</v>
      </c>
      <c r="B162" s="7" t="s">
        <v>486</v>
      </c>
      <c r="C162" s="7" t="s">
        <v>1111</v>
      </c>
      <c r="D162" s="7" t="s">
        <v>1112</v>
      </c>
      <c r="E162" s="7" t="s">
        <v>1129</v>
      </c>
      <c r="F162" s="47" t="s">
        <v>1113</v>
      </c>
      <c r="G162" s="61" t="s">
        <v>1114</v>
      </c>
      <c r="H162" s="32" t="s">
        <v>1409</v>
      </c>
      <c r="I162" s="32" t="s">
        <v>1410</v>
      </c>
      <c r="J162" s="7" t="s">
        <v>24</v>
      </c>
      <c r="K162" s="47" t="s">
        <v>820</v>
      </c>
      <c r="L162" s="7" t="s">
        <v>1111</v>
      </c>
      <c r="M162" s="47" t="s">
        <v>1078</v>
      </c>
      <c r="N162" s="47">
        <v>4610047668</v>
      </c>
      <c r="O162" s="58">
        <v>4900049409</v>
      </c>
      <c r="P162" s="85">
        <v>7</v>
      </c>
      <c r="Q162" s="64">
        <f t="shared" si="78"/>
        <v>5131655.0828900002</v>
      </c>
      <c r="R162" s="76">
        <v>733093.58327000006</v>
      </c>
      <c r="S162" s="64">
        <v>3590.3</v>
      </c>
      <c r="T162" s="64">
        <v>5983.83</v>
      </c>
      <c r="U162" s="65">
        <v>2289.5</v>
      </c>
      <c r="V162" s="65">
        <v>2410</v>
      </c>
      <c r="W162" s="65">
        <v>10000</v>
      </c>
      <c r="X162" s="7">
        <v>15</v>
      </c>
      <c r="Y162" s="7">
        <v>15</v>
      </c>
      <c r="Z162" s="7">
        <v>15</v>
      </c>
      <c r="AA162" s="7">
        <v>0</v>
      </c>
      <c r="AB162" s="7">
        <v>0</v>
      </c>
      <c r="AC162" s="85">
        <v>7</v>
      </c>
      <c r="AD162" s="64">
        <f t="shared" si="63"/>
        <v>376981.5</v>
      </c>
      <c r="AE162" s="7">
        <f t="shared" si="64"/>
        <v>628302.15</v>
      </c>
      <c r="AF162" s="86">
        <f t="shared" si="65"/>
        <v>240397.5</v>
      </c>
      <c r="AG162" s="86">
        <f t="shared" si="66"/>
        <v>0</v>
      </c>
      <c r="AH162" s="87">
        <f t="shared" si="67"/>
        <v>0</v>
      </c>
      <c r="AI162" s="7">
        <f t="shared" si="68"/>
        <v>105</v>
      </c>
      <c r="AJ162" s="7">
        <f t="shared" si="69"/>
        <v>105</v>
      </c>
      <c r="AK162" s="7">
        <f t="shared" si="70"/>
        <v>105</v>
      </c>
      <c r="AL162" s="7">
        <f t="shared" si="71"/>
        <v>0</v>
      </c>
      <c r="AM162" s="7">
        <f t="shared" si="72"/>
        <v>0</v>
      </c>
      <c r="AN162" s="64">
        <f t="shared" si="73"/>
        <v>1245681.1499999999</v>
      </c>
      <c r="AO162" s="64">
        <f t="shared" si="74"/>
        <v>6377336.2328900006</v>
      </c>
      <c r="AP162" s="88">
        <f t="shared" si="79"/>
        <v>4.041652793094529E-3</v>
      </c>
      <c r="AQ162" s="64">
        <f t="shared" si="80"/>
        <v>191320.08698670001</v>
      </c>
      <c r="AR162" s="91">
        <f t="shared" si="88"/>
        <v>100000</v>
      </c>
      <c r="AS162" s="89">
        <v>0</v>
      </c>
      <c r="AT162" s="90">
        <v>4.0000000000000001E-3</v>
      </c>
      <c r="AU162" s="64">
        <f t="shared" si="81"/>
        <v>189348.36491999999</v>
      </c>
      <c r="AV162" s="64">
        <f t="shared" si="82"/>
        <v>6666684.5978100002</v>
      </c>
      <c r="AW162" s="64">
        <f t="shared" si="83"/>
        <v>16260.206336121952</v>
      </c>
      <c r="BD162" s="21">
        <f t="shared" si="76"/>
        <v>952383.51397285715</v>
      </c>
      <c r="BE162" s="21">
        <f t="shared" si="77"/>
        <v>2322.8866194459929</v>
      </c>
      <c r="BF162" s="21">
        <f t="shared" si="84"/>
        <v>9620.035494675325</v>
      </c>
      <c r="BG162" s="22">
        <f t="shared" si="85"/>
        <v>23.46350120652518</v>
      </c>
    </row>
    <row r="163" spans="1:59" s="7" customFormat="1" x14ac:dyDescent="0.35">
      <c r="A163" s="7">
        <v>162</v>
      </c>
      <c r="B163" s="7" t="s">
        <v>486</v>
      </c>
      <c r="C163" s="7" t="s">
        <v>1120</v>
      </c>
      <c r="D163" s="7" t="s">
        <v>1799</v>
      </c>
      <c r="E163" s="7" t="s">
        <v>1121</v>
      </c>
      <c r="F163" s="47" t="s">
        <v>1113</v>
      </c>
      <c r="G163" s="61">
        <v>113003</v>
      </c>
      <c r="H163" s="32" t="s">
        <v>1411</v>
      </c>
      <c r="I163" s="32" t="s">
        <v>679</v>
      </c>
      <c r="K163" s="47" t="s">
        <v>33</v>
      </c>
      <c r="L163" s="7" t="s">
        <v>1412</v>
      </c>
      <c r="M163" s="47" t="s">
        <v>1078</v>
      </c>
      <c r="N163" s="47">
        <v>4610047668</v>
      </c>
      <c r="O163" s="58">
        <v>4900049409</v>
      </c>
      <c r="P163" s="85">
        <v>7</v>
      </c>
      <c r="Q163" s="64">
        <f t="shared" si="78"/>
        <v>5919302.4455599999</v>
      </c>
      <c r="R163" s="76">
        <v>845614.63508000004</v>
      </c>
      <c r="S163" s="64">
        <v>3590.3</v>
      </c>
      <c r="T163" s="64">
        <v>5983.83</v>
      </c>
      <c r="U163" s="65">
        <v>2289.5</v>
      </c>
      <c r="V163" s="65">
        <v>2410</v>
      </c>
      <c r="W163" s="65">
        <v>10000</v>
      </c>
      <c r="X163" s="7">
        <v>15</v>
      </c>
      <c r="Y163" s="7">
        <v>15</v>
      </c>
      <c r="Z163" s="7">
        <v>15</v>
      </c>
      <c r="AA163" s="7">
        <v>0</v>
      </c>
      <c r="AB163" s="7">
        <v>0</v>
      </c>
      <c r="AC163" s="85">
        <v>7</v>
      </c>
      <c r="AD163" s="64">
        <f t="shared" si="63"/>
        <v>376981.5</v>
      </c>
      <c r="AE163" s="7">
        <f t="shared" si="64"/>
        <v>628302.15</v>
      </c>
      <c r="AF163" s="86">
        <f t="shared" si="65"/>
        <v>240397.5</v>
      </c>
      <c r="AG163" s="86">
        <f t="shared" si="66"/>
        <v>0</v>
      </c>
      <c r="AH163" s="87">
        <f t="shared" si="67"/>
        <v>0</v>
      </c>
      <c r="AI163" s="7">
        <f t="shared" si="68"/>
        <v>105</v>
      </c>
      <c r="AJ163" s="7">
        <f t="shared" si="69"/>
        <v>105</v>
      </c>
      <c r="AK163" s="7">
        <f t="shared" si="70"/>
        <v>105</v>
      </c>
      <c r="AL163" s="7">
        <f t="shared" si="71"/>
        <v>0</v>
      </c>
      <c r="AM163" s="7">
        <f t="shared" si="72"/>
        <v>0</v>
      </c>
      <c r="AN163" s="64">
        <f t="shared" si="73"/>
        <v>1245681.1499999999</v>
      </c>
      <c r="AO163" s="64">
        <f t="shared" si="74"/>
        <v>7164983.5955599993</v>
      </c>
      <c r="AP163" s="88">
        <f t="shared" si="79"/>
        <v>4.5408262798068847E-3</v>
      </c>
      <c r="AQ163" s="64">
        <f t="shared" si="80"/>
        <v>214949.50786679998</v>
      </c>
      <c r="AR163" s="89">
        <v>0</v>
      </c>
      <c r="AS163" s="89">
        <v>0</v>
      </c>
      <c r="AT163" s="90">
        <v>5.0000000000000001E-3</v>
      </c>
      <c r="AU163" s="64">
        <f t="shared" si="81"/>
        <v>236685.45614999998</v>
      </c>
      <c r="AV163" s="64">
        <f t="shared" si="82"/>
        <v>7401669.0517099993</v>
      </c>
      <c r="AW163" s="64">
        <f t="shared" si="83"/>
        <v>18052.851345634146</v>
      </c>
      <c r="BD163" s="21">
        <f t="shared" si="76"/>
        <v>1057381.2931014285</v>
      </c>
      <c r="BE163" s="21">
        <f t="shared" si="77"/>
        <v>2578.9787636620208</v>
      </c>
      <c r="BF163" s="21">
        <f t="shared" si="84"/>
        <v>10680.619122236652</v>
      </c>
      <c r="BG163" s="22">
        <f t="shared" si="85"/>
        <v>26.050290542040614</v>
      </c>
    </row>
    <row r="164" spans="1:59" s="7" customFormat="1" x14ac:dyDescent="0.35">
      <c r="A164" s="7">
        <v>163</v>
      </c>
      <c r="B164" s="7" t="s">
        <v>486</v>
      </c>
      <c r="C164" s="7" t="s">
        <v>1128</v>
      </c>
      <c r="D164" s="7" t="s">
        <v>1112</v>
      </c>
      <c r="E164" s="7" t="s">
        <v>1129</v>
      </c>
      <c r="F164" s="47" t="s">
        <v>1113</v>
      </c>
      <c r="G164" s="61" t="s">
        <v>1114</v>
      </c>
      <c r="H164" s="32" t="s">
        <v>1413</v>
      </c>
      <c r="I164" s="32" t="s">
        <v>1414</v>
      </c>
      <c r="J164" s="7" t="s">
        <v>24</v>
      </c>
      <c r="K164" s="47" t="s">
        <v>1132</v>
      </c>
      <c r="L164" s="7" t="s">
        <v>1124</v>
      </c>
      <c r="M164" s="47" t="s">
        <v>1078</v>
      </c>
      <c r="N164" s="47">
        <v>4610047668</v>
      </c>
      <c r="O164" s="58">
        <v>4900049409</v>
      </c>
      <c r="P164" s="85">
        <v>7</v>
      </c>
      <c r="Q164" s="64">
        <f t="shared" si="78"/>
        <v>5131501.0828900002</v>
      </c>
      <c r="R164" s="76">
        <v>733071.58327000006</v>
      </c>
      <c r="S164" s="64">
        <v>3590.3</v>
      </c>
      <c r="T164" s="64">
        <v>5983.83</v>
      </c>
      <c r="U164" s="65">
        <v>2289.5</v>
      </c>
      <c r="V164" s="65">
        <v>2410</v>
      </c>
      <c r="W164" s="65">
        <v>10000</v>
      </c>
      <c r="X164" s="7">
        <v>15</v>
      </c>
      <c r="Y164" s="7">
        <v>15</v>
      </c>
      <c r="Z164" s="7">
        <v>15</v>
      </c>
      <c r="AA164" s="7">
        <v>0</v>
      </c>
      <c r="AB164" s="7">
        <v>0</v>
      </c>
      <c r="AC164" s="85">
        <v>7</v>
      </c>
      <c r="AD164" s="64">
        <f t="shared" si="63"/>
        <v>376981.5</v>
      </c>
      <c r="AE164" s="7">
        <f t="shared" si="64"/>
        <v>628302.15</v>
      </c>
      <c r="AF164" s="86">
        <f t="shared" si="65"/>
        <v>240397.5</v>
      </c>
      <c r="AG164" s="86">
        <f t="shared" si="66"/>
        <v>0</v>
      </c>
      <c r="AH164" s="87">
        <f t="shared" si="67"/>
        <v>0</v>
      </c>
      <c r="AI164" s="7">
        <f t="shared" si="68"/>
        <v>105</v>
      </c>
      <c r="AJ164" s="7">
        <f t="shared" si="69"/>
        <v>105</v>
      </c>
      <c r="AK164" s="7">
        <f t="shared" si="70"/>
        <v>105</v>
      </c>
      <c r="AL164" s="7">
        <f t="shared" si="71"/>
        <v>0</v>
      </c>
      <c r="AM164" s="7">
        <f t="shared" si="72"/>
        <v>0</v>
      </c>
      <c r="AN164" s="64">
        <f t="shared" si="73"/>
        <v>1245681.1499999999</v>
      </c>
      <c r="AO164" s="64">
        <f t="shared" si="74"/>
        <v>6377182.2328900006</v>
      </c>
      <c r="AP164" s="88">
        <f t="shared" si="79"/>
        <v>4.0415551952092356E-3</v>
      </c>
      <c r="AQ164" s="64">
        <f t="shared" si="80"/>
        <v>191315.46698670002</v>
      </c>
      <c r="AR164" s="91">
        <f t="shared" ref="AR164:AR175" si="89">$BA$2</f>
        <v>100000</v>
      </c>
      <c r="AS164" s="89">
        <v>0</v>
      </c>
      <c r="AT164" s="90">
        <v>4.0000000000000001E-3</v>
      </c>
      <c r="AU164" s="64">
        <f t="shared" si="81"/>
        <v>189348.36491999999</v>
      </c>
      <c r="AV164" s="64">
        <f t="shared" si="82"/>
        <v>6666530.5978100002</v>
      </c>
      <c r="AW164" s="64">
        <f t="shared" si="83"/>
        <v>16259.830726365853</v>
      </c>
      <c r="BD164" s="21">
        <f t="shared" si="76"/>
        <v>952361.51397285715</v>
      </c>
      <c r="BE164" s="21">
        <f t="shared" si="77"/>
        <v>2322.8329609094076</v>
      </c>
      <c r="BF164" s="21">
        <f t="shared" si="84"/>
        <v>9619.8132724531024</v>
      </c>
      <c r="BG164" s="22">
        <f t="shared" si="85"/>
        <v>23.462959201105125</v>
      </c>
    </row>
    <row r="165" spans="1:59" s="7" customFormat="1" x14ac:dyDescent="0.35">
      <c r="A165" s="7">
        <v>164</v>
      </c>
      <c r="B165" s="7" t="s">
        <v>486</v>
      </c>
      <c r="C165" s="7" t="s">
        <v>1111</v>
      </c>
      <c r="D165" s="7" t="s">
        <v>1112</v>
      </c>
      <c r="E165" s="7" t="s">
        <v>1129</v>
      </c>
      <c r="F165" s="47" t="s">
        <v>1113</v>
      </c>
      <c r="G165" s="61" t="s">
        <v>1114</v>
      </c>
      <c r="H165" s="32" t="s">
        <v>1415</v>
      </c>
      <c r="I165" s="32" t="s">
        <v>69</v>
      </c>
      <c r="J165" s="7" t="s">
        <v>24</v>
      </c>
      <c r="K165" s="47" t="s">
        <v>1116</v>
      </c>
      <c r="L165" s="7" t="s">
        <v>1111</v>
      </c>
      <c r="M165" s="47" t="s">
        <v>1078</v>
      </c>
      <c r="N165" s="47">
        <v>4610047668</v>
      </c>
      <c r="O165" s="58">
        <v>4900049409</v>
      </c>
      <c r="P165" s="85">
        <v>7</v>
      </c>
      <c r="Q165" s="64">
        <f t="shared" si="78"/>
        <v>3555504.96</v>
      </c>
      <c r="R165" s="76">
        <v>507929.28</v>
      </c>
      <c r="S165" s="64">
        <v>3590.3</v>
      </c>
      <c r="T165" s="64">
        <v>5983.83</v>
      </c>
      <c r="U165" s="65">
        <v>2289.5</v>
      </c>
      <c r="V165" s="65">
        <v>2410</v>
      </c>
      <c r="W165" s="65">
        <v>10000</v>
      </c>
      <c r="X165" s="7">
        <v>15</v>
      </c>
      <c r="Y165" s="7">
        <v>15</v>
      </c>
      <c r="Z165" s="7">
        <v>15</v>
      </c>
      <c r="AA165" s="7">
        <v>0</v>
      </c>
      <c r="AB165" s="7">
        <v>0</v>
      </c>
      <c r="AC165" s="85">
        <v>7</v>
      </c>
      <c r="AD165" s="64">
        <f t="shared" si="63"/>
        <v>376981.5</v>
      </c>
      <c r="AE165" s="7">
        <f t="shared" si="64"/>
        <v>628302.15</v>
      </c>
      <c r="AF165" s="86">
        <f t="shared" si="65"/>
        <v>240397.5</v>
      </c>
      <c r="AG165" s="86">
        <f t="shared" si="66"/>
        <v>0</v>
      </c>
      <c r="AH165" s="87">
        <f t="shared" si="67"/>
        <v>0</v>
      </c>
      <c r="AI165" s="7">
        <f t="shared" si="68"/>
        <v>105</v>
      </c>
      <c r="AJ165" s="7">
        <f t="shared" si="69"/>
        <v>105</v>
      </c>
      <c r="AK165" s="7">
        <f t="shared" si="70"/>
        <v>105</v>
      </c>
      <c r="AL165" s="7">
        <f t="shared" si="71"/>
        <v>0</v>
      </c>
      <c r="AM165" s="7">
        <f t="shared" si="72"/>
        <v>0</v>
      </c>
      <c r="AN165" s="64">
        <f t="shared" si="73"/>
        <v>1245681.1499999999</v>
      </c>
      <c r="AO165" s="64">
        <f t="shared" si="74"/>
        <v>4801186.1099999994</v>
      </c>
      <c r="AP165" s="88">
        <f t="shared" si="79"/>
        <v>3.042763709332378E-3</v>
      </c>
      <c r="AQ165" s="64">
        <f t="shared" si="80"/>
        <v>144035.58329999997</v>
      </c>
      <c r="AR165" s="91">
        <f t="shared" si="89"/>
        <v>100000</v>
      </c>
      <c r="AS165" s="89">
        <v>0</v>
      </c>
      <c r="AT165" s="90">
        <v>3.0000000000000001E-3</v>
      </c>
      <c r="AU165" s="64">
        <f t="shared" si="81"/>
        <v>142011.27369</v>
      </c>
      <c r="AV165" s="64">
        <f t="shared" si="82"/>
        <v>5043197.3836899996</v>
      </c>
      <c r="AW165" s="64">
        <f t="shared" si="83"/>
        <v>12300.481423634144</v>
      </c>
      <c r="BD165" s="21">
        <f t="shared" si="76"/>
        <v>720456.76909857139</v>
      </c>
      <c r="BE165" s="21">
        <f t="shared" si="77"/>
        <v>1757.211631947735</v>
      </c>
      <c r="BF165" s="21">
        <f t="shared" si="84"/>
        <v>7277.341102005772</v>
      </c>
      <c r="BG165" s="22">
        <f t="shared" si="85"/>
        <v>17.749612443916515</v>
      </c>
    </row>
    <row r="166" spans="1:59" s="7" customFormat="1" x14ac:dyDescent="0.35">
      <c r="A166" s="7">
        <v>165</v>
      </c>
      <c r="B166" s="7" t="s">
        <v>486</v>
      </c>
      <c r="C166" s="7" t="s">
        <v>1159</v>
      </c>
      <c r="D166" s="7" t="s">
        <v>1799</v>
      </c>
      <c r="E166" s="7" t="s">
        <v>1160</v>
      </c>
      <c r="F166" s="47" t="s">
        <v>1113</v>
      </c>
      <c r="G166" s="61" t="s">
        <v>1205</v>
      </c>
      <c r="H166" s="32" t="s">
        <v>35</v>
      </c>
      <c r="I166" s="32" t="s">
        <v>35</v>
      </c>
      <c r="K166" s="47" t="s">
        <v>1245</v>
      </c>
      <c r="L166" s="7" t="s">
        <v>31</v>
      </c>
      <c r="M166" s="47" t="s">
        <v>1078</v>
      </c>
      <c r="N166" s="47">
        <v>4610047668</v>
      </c>
      <c r="O166" s="58">
        <v>4900049409</v>
      </c>
      <c r="P166" s="85">
        <v>7</v>
      </c>
      <c r="Q166" s="64">
        <f t="shared" si="78"/>
        <v>5132152.0828900002</v>
      </c>
      <c r="R166" s="76">
        <v>733164.58327000006</v>
      </c>
      <c r="S166" s="64">
        <v>3590.3</v>
      </c>
      <c r="T166" s="64">
        <v>5983.83</v>
      </c>
      <c r="U166" s="65">
        <v>2289.5</v>
      </c>
      <c r="V166" s="65">
        <v>2410</v>
      </c>
      <c r="W166" s="65">
        <v>10000</v>
      </c>
      <c r="X166" s="7">
        <v>15</v>
      </c>
      <c r="Y166" s="7">
        <v>15</v>
      </c>
      <c r="Z166" s="7">
        <v>15</v>
      </c>
      <c r="AA166" s="7">
        <v>0</v>
      </c>
      <c r="AB166" s="7">
        <v>0</v>
      </c>
      <c r="AC166" s="85">
        <v>7</v>
      </c>
      <c r="AD166" s="64">
        <f t="shared" si="63"/>
        <v>376981.5</v>
      </c>
      <c r="AE166" s="7">
        <f t="shared" si="64"/>
        <v>628302.15</v>
      </c>
      <c r="AF166" s="86">
        <f t="shared" si="65"/>
        <v>240397.5</v>
      </c>
      <c r="AG166" s="86">
        <f t="shared" si="66"/>
        <v>0</v>
      </c>
      <c r="AH166" s="87">
        <f t="shared" si="67"/>
        <v>0</v>
      </c>
      <c r="AI166" s="7">
        <f t="shared" si="68"/>
        <v>105</v>
      </c>
      <c r="AJ166" s="7">
        <f t="shared" si="69"/>
        <v>105</v>
      </c>
      <c r="AK166" s="7">
        <f t="shared" si="70"/>
        <v>105</v>
      </c>
      <c r="AL166" s="7">
        <f t="shared" si="71"/>
        <v>0</v>
      </c>
      <c r="AM166" s="7">
        <f t="shared" si="72"/>
        <v>0</v>
      </c>
      <c r="AN166" s="64">
        <f t="shared" si="73"/>
        <v>1245681.1499999999</v>
      </c>
      <c r="AO166" s="64">
        <f t="shared" si="74"/>
        <v>6377833.2328900006</v>
      </c>
      <c r="AP166" s="88">
        <f t="shared" si="79"/>
        <v>4.0419677680879765E-3</v>
      </c>
      <c r="AQ166" s="64">
        <f t="shared" si="80"/>
        <v>191334.99698670002</v>
      </c>
      <c r="AR166" s="91">
        <f t="shared" si="89"/>
        <v>100000</v>
      </c>
      <c r="AS166" s="89">
        <v>0</v>
      </c>
      <c r="AT166" s="90">
        <v>4.0000000000000001E-3</v>
      </c>
      <c r="AU166" s="64">
        <f t="shared" si="81"/>
        <v>189348.36491999999</v>
      </c>
      <c r="AV166" s="64">
        <f t="shared" si="82"/>
        <v>6667181.5978100002</v>
      </c>
      <c r="AW166" s="64">
        <f t="shared" si="83"/>
        <v>16261.418531243902</v>
      </c>
      <c r="BD166" s="21">
        <f t="shared" si="76"/>
        <v>952454.51397285715</v>
      </c>
      <c r="BE166" s="21">
        <f t="shared" si="77"/>
        <v>2323.0597901777005</v>
      </c>
      <c r="BF166" s="21">
        <f t="shared" si="84"/>
        <v>9620.7526663924982</v>
      </c>
      <c r="BG166" s="22">
        <f t="shared" si="85"/>
        <v>23.465250405835359</v>
      </c>
    </row>
    <row r="167" spans="1:59" s="7" customFormat="1" x14ac:dyDescent="0.35">
      <c r="A167" s="7">
        <v>166</v>
      </c>
      <c r="B167" s="7" t="s">
        <v>486</v>
      </c>
      <c r="C167" s="7" t="s">
        <v>1111</v>
      </c>
      <c r="D167" s="7" t="s">
        <v>1112</v>
      </c>
      <c r="E167" s="7" t="s">
        <v>1129</v>
      </c>
      <c r="F167" s="47" t="s">
        <v>1113</v>
      </c>
      <c r="G167" s="61" t="s">
        <v>1114</v>
      </c>
      <c r="H167" s="32" t="s">
        <v>1416</v>
      </c>
      <c r="I167" s="32" t="s">
        <v>46</v>
      </c>
      <c r="J167" s="7" t="s">
        <v>24</v>
      </c>
      <c r="K167" s="47" t="s">
        <v>820</v>
      </c>
      <c r="L167" s="7" t="s">
        <v>1119</v>
      </c>
      <c r="M167" s="47" t="s">
        <v>1078</v>
      </c>
      <c r="N167" s="47">
        <v>4610047668</v>
      </c>
      <c r="O167" s="58">
        <v>4900049409</v>
      </c>
      <c r="P167" s="85">
        <v>7</v>
      </c>
      <c r="Q167" s="64">
        <f t="shared" si="78"/>
        <v>5131655.0828900002</v>
      </c>
      <c r="R167" s="76">
        <v>733093.58327000006</v>
      </c>
      <c r="S167" s="64">
        <v>3590.3</v>
      </c>
      <c r="T167" s="64">
        <v>5983.83</v>
      </c>
      <c r="U167" s="65">
        <v>2289.5</v>
      </c>
      <c r="V167" s="65">
        <v>2410</v>
      </c>
      <c r="W167" s="65">
        <v>10000</v>
      </c>
      <c r="X167" s="7">
        <v>15</v>
      </c>
      <c r="Y167" s="7">
        <v>15</v>
      </c>
      <c r="Z167" s="7">
        <v>15</v>
      </c>
      <c r="AA167" s="7">
        <v>0</v>
      </c>
      <c r="AB167" s="7">
        <v>0</v>
      </c>
      <c r="AC167" s="85">
        <v>7</v>
      </c>
      <c r="AD167" s="64">
        <f t="shared" si="63"/>
        <v>376981.5</v>
      </c>
      <c r="AE167" s="7">
        <f t="shared" si="64"/>
        <v>628302.15</v>
      </c>
      <c r="AF167" s="86">
        <f t="shared" si="65"/>
        <v>240397.5</v>
      </c>
      <c r="AG167" s="86">
        <f t="shared" si="66"/>
        <v>0</v>
      </c>
      <c r="AH167" s="87">
        <f t="shared" si="67"/>
        <v>0</v>
      </c>
      <c r="AI167" s="7">
        <f t="shared" si="68"/>
        <v>105</v>
      </c>
      <c r="AJ167" s="7">
        <f t="shared" si="69"/>
        <v>105</v>
      </c>
      <c r="AK167" s="7">
        <f t="shared" si="70"/>
        <v>105</v>
      </c>
      <c r="AL167" s="7">
        <f t="shared" si="71"/>
        <v>0</v>
      </c>
      <c r="AM167" s="7">
        <f t="shared" si="72"/>
        <v>0</v>
      </c>
      <c r="AN167" s="64">
        <f t="shared" si="73"/>
        <v>1245681.1499999999</v>
      </c>
      <c r="AO167" s="64">
        <f t="shared" si="74"/>
        <v>6377336.2328900006</v>
      </c>
      <c r="AP167" s="88">
        <f t="shared" si="79"/>
        <v>4.041652793094529E-3</v>
      </c>
      <c r="AQ167" s="64">
        <f t="shared" si="80"/>
        <v>191320.08698670001</v>
      </c>
      <c r="AR167" s="91">
        <f t="shared" si="89"/>
        <v>100000</v>
      </c>
      <c r="AS167" s="89">
        <v>0</v>
      </c>
      <c r="AT167" s="90">
        <v>4.0000000000000001E-3</v>
      </c>
      <c r="AU167" s="64">
        <f t="shared" si="81"/>
        <v>189348.36491999999</v>
      </c>
      <c r="AV167" s="64">
        <f t="shared" si="82"/>
        <v>6666684.5978100002</v>
      </c>
      <c r="AW167" s="64">
        <f t="shared" si="83"/>
        <v>16260.206336121952</v>
      </c>
      <c r="BD167" s="21">
        <f t="shared" si="76"/>
        <v>952383.51397285715</v>
      </c>
      <c r="BE167" s="21">
        <f t="shared" si="77"/>
        <v>2322.8866194459929</v>
      </c>
      <c r="BF167" s="21">
        <f t="shared" si="84"/>
        <v>9620.035494675325</v>
      </c>
      <c r="BG167" s="22">
        <f t="shared" si="85"/>
        <v>23.46350120652518</v>
      </c>
    </row>
    <row r="168" spans="1:59" s="7" customFormat="1" x14ac:dyDescent="0.35">
      <c r="A168" s="7">
        <v>167</v>
      </c>
      <c r="B168" s="7" t="s">
        <v>486</v>
      </c>
      <c r="C168" s="7" t="s">
        <v>1120</v>
      </c>
      <c r="D168" s="7" t="s">
        <v>1799</v>
      </c>
      <c r="E168" s="7" t="s">
        <v>1121</v>
      </c>
      <c r="F168" s="47" t="s">
        <v>1113</v>
      </c>
      <c r="G168" s="61">
        <v>113307</v>
      </c>
      <c r="H168" s="32" t="s">
        <v>1417</v>
      </c>
      <c r="I168" s="32" t="s">
        <v>1418</v>
      </c>
      <c r="K168" s="47" t="s">
        <v>1214</v>
      </c>
      <c r="M168" s="47" t="s">
        <v>1078</v>
      </c>
      <c r="N168" s="47">
        <v>4610047668</v>
      </c>
      <c r="O168" s="58">
        <v>4900049409</v>
      </c>
      <c r="P168" s="85">
        <v>7</v>
      </c>
      <c r="Q168" s="64">
        <f t="shared" si="78"/>
        <v>5131620.0828900002</v>
      </c>
      <c r="R168" s="76">
        <v>733088.58327000006</v>
      </c>
      <c r="S168" s="64">
        <v>3590.3</v>
      </c>
      <c r="T168" s="64">
        <v>5983.83</v>
      </c>
      <c r="U168" s="65">
        <v>2289.5</v>
      </c>
      <c r="V168" s="65">
        <v>2410</v>
      </c>
      <c r="W168" s="65">
        <v>10000</v>
      </c>
      <c r="X168" s="7">
        <v>15</v>
      </c>
      <c r="Y168" s="7">
        <v>15</v>
      </c>
      <c r="Z168" s="7">
        <v>15</v>
      </c>
      <c r="AA168" s="7">
        <v>0</v>
      </c>
      <c r="AB168" s="7">
        <v>0</v>
      </c>
      <c r="AC168" s="85">
        <v>7</v>
      </c>
      <c r="AD168" s="64">
        <f t="shared" si="63"/>
        <v>376981.5</v>
      </c>
      <c r="AE168" s="7">
        <f t="shared" si="64"/>
        <v>628302.15</v>
      </c>
      <c r="AF168" s="86">
        <f t="shared" si="65"/>
        <v>240397.5</v>
      </c>
      <c r="AG168" s="86">
        <f t="shared" si="66"/>
        <v>0</v>
      </c>
      <c r="AH168" s="87">
        <f t="shared" si="67"/>
        <v>0</v>
      </c>
      <c r="AI168" s="7">
        <f t="shared" si="68"/>
        <v>105</v>
      </c>
      <c r="AJ168" s="7">
        <f t="shared" si="69"/>
        <v>105</v>
      </c>
      <c r="AK168" s="7">
        <f t="shared" si="70"/>
        <v>105</v>
      </c>
      <c r="AL168" s="7">
        <f t="shared" si="71"/>
        <v>0</v>
      </c>
      <c r="AM168" s="7">
        <f t="shared" si="72"/>
        <v>0</v>
      </c>
      <c r="AN168" s="64">
        <f t="shared" si="73"/>
        <v>1245681.1499999999</v>
      </c>
      <c r="AO168" s="64">
        <f t="shared" si="74"/>
        <v>6377301.2328900006</v>
      </c>
      <c r="AP168" s="88">
        <f t="shared" si="79"/>
        <v>4.041630611756962E-3</v>
      </c>
      <c r="AQ168" s="64">
        <f t="shared" si="80"/>
        <v>191319.0369867</v>
      </c>
      <c r="AR168" s="91">
        <f t="shared" si="89"/>
        <v>100000</v>
      </c>
      <c r="AS168" s="89">
        <v>0</v>
      </c>
      <c r="AT168" s="90">
        <v>4.0000000000000001E-3</v>
      </c>
      <c r="AU168" s="64">
        <f t="shared" si="81"/>
        <v>189348.36491999999</v>
      </c>
      <c r="AV168" s="64">
        <f t="shared" si="82"/>
        <v>6666649.5978100002</v>
      </c>
      <c r="AW168" s="64">
        <f t="shared" si="83"/>
        <v>16260.120970268294</v>
      </c>
      <c r="BD168" s="21">
        <f t="shared" si="76"/>
        <v>952378.51397285715</v>
      </c>
      <c r="BE168" s="21">
        <f t="shared" si="77"/>
        <v>2322.8744243240421</v>
      </c>
      <c r="BF168" s="21">
        <f t="shared" si="84"/>
        <v>9619.9849896248197</v>
      </c>
      <c r="BG168" s="22">
        <f t="shared" si="85"/>
        <v>23.463378023475173</v>
      </c>
    </row>
    <row r="169" spans="1:59" s="7" customFormat="1" x14ac:dyDescent="0.35">
      <c r="A169" s="7">
        <v>168</v>
      </c>
      <c r="B169" s="7" t="s">
        <v>486</v>
      </c>
      <c r="C169" s="47" t="s">
        <v>1182</v>
      </c>
      <c r="D169" s="47" t="s">
        <v>1183</v>
      </c>
      <c r="E169" s="47" t="s">
        <v>1802</v>
      </c>
      <c r="F169" s="47" t="s">
        <v>1113</v>
      </c>
      <c r="G169" s="61">
        <v>112914</v>
      </c>
      <c r="H169" s="32" t="s">
        <v>1419</v>
      </c>
      <c r="I169" s="32" t="s">
        <v>56</v>
      </c>
      <c r="K169" s="47" t="s">
        <v>33</v>
      </c>
      <c r="L169" s="7" t="s">
        <v>1279</v>
      </c>
      <c r="M169" s="47" t="s">
        <v>1078</v>
      </c>
      <c r="N169" s="47">
        <v>4610047668</v>
      </c>
      <c r="O169" s="58">
        <v>4900049409</v>
      </c>
      <c r="P169" s="85">
        <v>7</v>
      </c>
      <c r="Q169" s="64">
        <f t="shared" si="78"/>
        <v>5919302.4455599999</v>
      </c>
      <c r="R169" s="76">
        <v>845614.63508000004</v>
      </c>
      <c r="S169" s="64">
        <v>3590.3</v>
      </c>
      <c r="T169" s="64">
        <v>5983.83</v>
      </c>
      <c r="U169" s="65">
        <v>2289.5</v>
      </c>
      <c r="V169" s="65">
        <v>2410</v>
      </c>
      <c r="W169" s="65">
        <v>10000</v>
      </c>
      <c r="X169" s="7">
        <v>15</v>
      </c>
      <c r="Y169" s="7">
        <v>15</v>
      </c>
      <c r="Z169" s="7">
        <v>15</v>
      </c>
      <c r="AA169" s="7">
        <v>0</v>
      </c>
      <c r="AB169" s="7">
        <v>0</v>
      </c>
      <c r="AC169" s="85">
        <v>7</v>
      </c>
      <c r="AD169" s="64">
        <f t="shared" si="63"/>
        <v>376981.5</v>
      </c>
      <c r="AE169" s="7">
        <f t="shared" si="64"/>
        <v>628302.15</v>
      </c>
      <c r="AF169" s="86">
        <f t="shared" si="65"/>
        <v>240397.5</v>
      </c>
      <c r="AG169" s="86">
        <f t="shared" si="66"/>
        <v>0</v>
      </c>
      <c r="AH169" s="87">
        <f t="shared" si="67"/>
        <v>0</v>
      </c>
      <c r="AI169" s="7">
        <f t="shared" si="68"/>
        <v>105</v>
      </c>
      <c r="AJ169" s="7">
        <f t="shared" si="69"/>
        <v>105</v>
      </c>
      <c r="AK169" s="7">
        <f t="shared" si="70"/>
        <v>105</v>
      </c>
      <c r="AL169" s="7">
        <f t="shared" si="71"/>
        <v>0</v>
      </c>
      <c r="AM169" s="7">
        <f t="shared" si="72"/>
        <v>0</v>
      </c>
      <c r="AN169" s="64">
        <f t="shared" si="73"/>
        <v>1245681.1499999999</v>
      </c>
      <c r="AO169" s="64">
        <f t="shared" si="74"/>
        <v>7164983.5955599993</v>
      </c>
      <c r="AP169" s="88">
        <f t="shared" si="79"/>
        <v>4.5408262798068847E-3</v>
      </c>
      <c r="AQ169" s="64">
        <f t="shared" si="80"/>
        <v>214949.50786679998</v>
      </c>
      <c r="AR169" s="91">
        <f t="shared" si="89"/>
        <v>100000</v>
      </c>
      <c r="AS169" s="89">
        <v>0</v>
      </c>
      <c r="AT169" s="90">
        <v>5.0000000000000001E-3</v>
      </c>
      <c r="AU169" s="64">
        <f t="shared" si="81"/>
        <v>236685.45614999998</v>
      </c>
      <c r="AV169" s="64">
        <f t="shared" si="82"/>
        <v>7501669.0517099993</v>
      </c>
      <c r="AW169" s="64">
        <f t="shared" si="83"/>
        <v>18296.753784658536</v>
      </c>
      <c r="BD169" s="21">
        <f t="shared" si="76"/>
        <v>1071667.0073871429</v>
      </c>
      <c r="BE169" s="21">
        <f t="shared" si="77"/>
        <v>2613.8219692369339</v>
      </c>
      <c r="BF169" s="21">
        <f t="shared" si="84"/>
        <v>10824.919266536795</v>
      </c>
      <c r="BG169" s="22">
        <f t="shared" si="85"/>
        <v>26.402242113504386</v>
      </c>
    </row>
    <row r="170" spans="1:59" s="8" customFormat="1" x14ac:dyDescent="0.35">
      <c r="A170" s="7">
        <v>169</v>
      </c>
      <c r="B170" s="8" t="s">
        <v>486</v>
      </c>
      <c r="C170" s="8" t="s">
        <v>1111</v>
      </c>
      <c r="D170" s="8" t="s">
        <v>1112</v>
      </c>
      <c r="E170" s="8" t="s">
        <v>1129</v>
      </c>
      <c r="F170" s="8" t="s">
        <v>1113</v>
      </c>
      <c r="G170" s="57" t="s">
        <v>1114</v>
      </c>
      <c r="H170" s="100" t="s">
        <v>1419</v>
      </c>
      <c r="I170" s="100" t="s">
        <v>1420</v>
      </c>
      <c r="J170" s="8" t="s">
        <v>24</v>
      </c>
      <c r="K170" s="8" t="s">
        <v>1127</v>
      </c>
      <c r="L170" s="8" t="s">
        <v>1119</v>
      </c>
      <c r="M170" s="8" t="s">
        <v>1078</v>
      </c>
      <c r="N170" s="8">
        <v>4610047668</v>
      </c>
      <c r="O170" s="101">
        <v>4900049409</v>
      </c>
      <c r="P170" s="102">
        <v>7</v>
      </c>
      <c r="Q170" s="103">
        <f t="shared" si="78"/>
        <v>3555840.9432000001</v>
      </c>
      <c r="R170" s="104">
        <v>507977.27760000003</v>
      </c>
      <c r="S170" s="103">
        <v>3590.3</v>
      </c>
      <c r="T170" s="103">
        <v>5983.83</v>
      </c>
      <c r="U170" s="105">
        <v>2289.5</v>
      </c>
      <c r="V170" s="105">
        <v>2410</v>
      </c>
      <c r="W170" s="105">
        <v>10000</v>
      </c>
      <c r="X170" s="8">
        <v>15</v>
      </c>
      <c r="Y170" s="8">
        <v>15</v>
      </c>
      <c r="Z170" s="8">
        <v>15</v>
      </c>
      <c r="AA170" s="8">
        <v>0</v>
      </c>
      <c r="AB170" s="8">
        <v>0</v>
      </c>
      <c r="AC170" s="102">
        <v>7</v>
      </c>
      <c r="AD170" s="103">
        <f t="shared" si="63"/>
        <v>376981.5</v>
      </c>
      <c r="AE170" s="8">
        <f t="shared" si="64"/>
        <v>628302.15</v>
      </c>
      <c r="AF170" s="106">
        <f t="shared" si="65"/>
        <v>240397.5</v>
      </c>
      <c r="AG170" s="106">
        <f t="shared" si="66"/>
        <v>0</v>
      </c>
      <c r="AH170" s="107">
        <f t="shared" si="67"/>
        <v>0</v>
      </c>
      <c r="AI170" s="8">
        <f t="shared" si="68"/>
        <v>105</v>
      </c>
      <c r="AJ170" s="8">
        <f t="shared" si="69"/>
        <v>105</v>
      </c>
      <c r="AK170" s="8">
        <f t="shared" si="70"/>
        <v>105</v>
      </c>
      <c r="AL170" s="8">
        <f t="shared" si="71"/>
        <v>0</v>
      </c>
      <c r="AM170" s="8">
        <f t="shared" si="72"/>
        <v>0</v>
      </c>
      <c r="AN170" s="103">
        <f t="shared" si="73"/>
        <v>1245681.1499999999</v>
      </c>
      <c r="AO170" s="103">
        <f t="shared" si="74"/>
        <v>4801522.0932</v>
      </c>
      <c r="AP170" s="108">
        <f t="shared" si="79"/>
        <v>3.0429766395259771E-3</v>
      </c>
      <c r="AQ170" s="103">
        <f t="shared" si="80"/>
        <v>144045.66279599999</v>
      </c>
      <c r="AR170" s="91">
        <f t="shared" si="89"/>
        <v>100000</v>
      </c>
      <c r="AS170" s="91">
        <v>0</v>
      </c>
      <c r="AT170" s="108">
        <v>3.0000000000000001E-3</v>
      </c>
      <c r="AU170" s="103">
        <f t="shared" si="81"/>
        <v>142011.27369</v>
      </c>
      <c r="AV170" s="103">
        <f t="shared" si="82"/>
        <v>5043533.3668900002</v>
      </c>
      <c r="AW170" s="103">
        <f t="shared" si="83"/>
        <v>12301.300894853659</v>
      </c>
      <c r="BD170" s="21">
        <f t="shared" si="76"/>
        <v>720504.7666985715</v>
      </c>
      <c r="BE170" s="21">
        <f t="shared" si="77"/>
        <v>1757.3286992648084</v>
      </c>
      <c r="BF170" s="21">
        <f t="shared" si="84"/>
        <v>7277.825926248197</v>
      </c>
      <c r="BG170" s="22">
        <f t="shared" si="85"/>
        <v>17.750794942068772</v>
      </c>
    </row>
    <row r="171" spans="1:59" s="7" customFormat="1" x14ac:dyDescent="0.35">
      <c r="A171" s="7">
        <v>170</v>
      </c>
      <c r="B171" s="7" t="s">
        <v>486</v>
      </c>
      <c r="C171" s="7" t="s">
        <v>1120</v>
      </c>
      <c r="D171" s="7" t="s">
        <v>1799</v>
      </c>
      <c r="E171" s="7" t="s">
        <v>1121</v>
      </c>
      <c r="F171" s="47" t="s">
        <v>1113</v>
      </c>
      <c r="G171" s="61">
        <v>113307</v>
      </c>
      <c r="H171" s="32" t="s">
        <v>35</v>
      </c>
      <c r="I171" s="32" t="s">
        <v>35</v>
      </c>
      <c r="K171" s="47" t="s">
        <v>1214</v>
      </c>
      <c r="M171" s="47" t="s">
        <v>1078</v>
      </c>
      <c r="N171" s="47">
        <v>4610047668</v>
      </c>
      <c r="O171" s="58">
        <v>4900049409</v>
      </c>
      <c r="P171" s="85">
        <v>7</v>
      </c>
      <c r="Q171" s="64">
        <f t="shared" si="78"/>
        <v>5131620.0828900002</v>
      </c>
      <c r="R171" s="76">
        <v>733088.58327000006</v>
      </c>
      <c r="S171" s="64">
        <v>3590.3</v>
      </c>
      <c r="T171" s="64">
        <v>5983.83</v>
      </c>
      <c r="U171" s="65">
        <v>2289.5</v>
      </c>
      <c r="V171" s="65">
        <v>2410</v>
      </c>
      <c r="W171" s="65">
        <v>10000</v>
      </c>
      <c r="X171" s="7">
        <v>15</v>
      </c>
      <c r="Y171" s="7">
        <v>15</v>
      </c>
      <c r="Z171" s="7">
        <v>15</v>
      </c>
      <c r="AA171" s="7">
        <v>0</v>
      </c>
      <c r="AB171" s="7">
        <v>0</v>
      </c>
      <c r="AC171" s="85">
        <v>7</v>
      </c>
      <c r="AD171" s="64">
        <f t="shared" si="63"/>
        <v>376981.5</v>
      </c>
      <c r="AE171" s="7">
        <f t="shared" si="64"/>
        <v>628302.15</v>
      </c>
      <c r="AF171" s="86">
        <f t="shared" si="65"/>
        <v>240397.5</v>
      </c>
      <c r="AG171" s="86">
        <f t="shared" si="66"/>
        <v>0</v>
      </c>
      <c r="AH171" s="87">
        <f t="shared" si="67"/>
        <v>0</v>
      </c>
      <c r="AI171" s="7">
        <f t="shared" si="68"/>
        <v>105</v>
      </c>
      <c r="AJ171" s="7">
        <f t="shared" si="69"/>
        <v>105</v>
      </c>
      <c r="AK171" s="7">
        <f t="shared" si="70"/>
        <v>105</v>
      </c>
      <c r="AL171" s="7">
        <f t="shared" si="71"/>
        <v>0</v>
      </c>
      <c r="AM171" s="7">
        <f t="shared" si="72"/>
        <v>0</v>
      </c>
      <c r="AN171" s="64">
        <f t="shared" si="73"/>
        <v>1245681.1499999999</v>
      </c>
      <c r="AO171" s="64">
        <f t="shared" si="74"/>
        <v>6377301.2328900006</v>
      </c>
      <c r="AP171" s="88">
        <f t="shared" si="79"/>
        <v>4.041630611756962E-3</v>
      </c>
      <c r="AQ171" s="64">
        <f t="shared" si="80"/>
        <v>191319.0369867</v>
      </c>
      <c r="AR171" s="91">
        <f t="shared" si="89"/>
        <v>100000</v>
      </c>
      <c r="AS171" s="89">
        <v>0</v>
      </c>
      <c r="AT171" s="90">
        <v>4.0000000000000001E-3</v>
      </c>
      <c r="AU171" s="64">
        <f t="shared" si="81"/>
        <v>189348.36491999999</v>
      </c>
      <c r="AV171" s="64">
        <f t="shared" si="82"/>
        <v>6666649.5978100002</v>
      </c>
      <c r="AW171" s="64">
        <f t="shared" si="83"/>
        <v>16260.120970268294</v>
      </c>
      <c r="BD171" s="21">
        <f t="shared" si="76"/>
        <v>952378.51397285715</v>
      </c>
      <c r="BE171" s="21">
        <f t="shared" si="77"/>
        <v>2322.8744243240421</v>
      </c>
      <c r="BF171" s="21">
        <f t="shared" si="84"/>
        <v>9619.9849896248197</v>
      </c>
      <c r="BG171" s="22">
        <f t="shared" si="85"/>
        <v>23.463378023475173</v>
      </c>
    </row>
    <row r="172" spans="1:59" s="7" customFormat="1" x14ac:dyDescent="0.35">
      <c r="A172" s="7">
        <v>171</v>
      </c>
      <c r="B172" s="7" t="s">
        <v>486</v>
      </c>
      <c r="C172" s="7" t="s">
        <v>1259</v>
      </c>
      <c r="D172" s="7" t="s">
        <v>1799</v>
      </c>
      <c r="E172" s="7" t="s">
        <v>1264</v>
      </c>
      <c r="F172" s="47" t="s">
        <v>1113</v>
      </c>
      <c r="G172" s="61">
        <v>113307</v>
      </c>
      <c r="H172" s="32" t="s">
        <v>1421</v>
      </c>
      <c r="I172" s="32" t="s">
        <v>1422</v>
      </c>
      <c r="J172" s="7" t="s">
        <v>24</v>
      </c>
      <c r="K172" s="47" t="s">
        <v>33</v>
      </c>
      <c r="M172" s="47" t="s">
        <v>1078</v>
      </c>
      <c r="N172" s="47">
        <v>4610047668</v>
      </c>
      <c r="O172" s="58">
        <v>4900049409</v>
      </c>
      <c r="P172" s="85">
        <v>7</v>
      </c>
      <c r="Q172" s="64">
        <f t="shared" si="78"/>
        <v>5919302.4455599999</v>
      </c>
      <c r="R172" s="76">
        <v>845614.63508000004</v>
      </c>
      <c r="S172" s="64">
        <v>3590.3</v>
      </c>
      <c r="T172" s="64">
        <v>5983.83</v>
      </c>
      <c r="U172" s="65">
        <v>2289.5</v>
      </c>
      <c r="V172" s="65">
        <v>2410</v>
      </c>
      <c r="W172" s="65">
        <v>10000</v>
      </c>
      <c r="X172" s="7">
        <v>15</v>
      </c>
      <c r="Y172" s="7">
        <v>15</v>
      </c>
      <c r="Z172" s="7">
        <v>15</v>
      </c>
      <c r="AA172" s="7">
        <v>0</v>
      </c>
      <c r="AB172" s="7">
        <v>0</v>
      </c>
      <c r="AC172" s="85">
        <v>7</v>
      </c>
      <c r="AD172" s="64">
        <f t="shared" si="63"/>
        <v>376981.5</v>
      </c>
      <c r="AE172" s="7">
        <f t="shared" si="64"/>
        <v>628302.15</v>
      </c>
      <c r="AF172" s="86">
        <f t="shared" si="65"/>
        <v>240397.5</v>
      </c>
      <c r="AG172" s="86">
        <f t="shared" si="66"/>
        <v>0</v>
      </c>
      <c r="AH172" s="87">
        <f t="shared" si="67"/>
        <v>0</v>
      </c>
      <c r="AI172" s="7">
        <f t="shared" si="68"/>
        <v>105</v>
      </c>
      <c r="AJ172" s="7">
        <f t="shared" si="69"/>
        <v>105</v>
      </c>
      <c r="AK172" s="7">
        <f t="shared" si="70"/>
        <v>105</v>
      </c>
      <c r="AL172" s="7">
        <f t="shared" si="71"/>
        <v>0</v>
      </c>
      <c r="AM172" s="7">
        <f t="shared" si="72"/>
        <v>0</v>
      </c>
      <c r="AN172" s="64">
        <f t="shared" si="73"/>
        <v>1245681.1499999999</v>
      </c>
      <c r="AO172" s="64">
        <f t="shared" si="74"/>
        <v>7164983.5955599993</v>
      </c>
      <c r="AP172" s="88">
        <f t="shared" si="79"/>
        <v>4.5408262798068847E-3</v>
      </c>
      <c r="AQ172" s="64">
        <f t="shared" si="80"/>
        <v>214949.50786679998</v>
      </c>
      <c r="AR172" s="91">
        <f t="shared" si="89"/>
        <v>100000</v>
      </c>
      <c r="AS172" s="89">
        <v>0</v>
      </c>
      <c r="AT172" s="90">
        <v>5.0000000000000001E-3</v>
      </c>
      <c r="AU172" s="64">
        <f t="shared" si="81"/>
        <v>236685.45614999998</v>
      </c>
      <c r="AV172" s="64">
        <f t="shared" si="82"/>
        <v>7501669.0517099993</v>
      </c>
      <c r="AW172" s="64">
        <f t="shared" si="83"/>
        <v>18296.753784658536</v>
      </c>
      <c r="BD172" s="21">
        <f t="shared" si="76"/>
        <v>1071667.0073871429</v>
      </c>
      <c r="BE172" s="21">
        <f t="shared" si="77"/>
        <v>2613.8219692369339</v>
      </c>
      <c r="BF172" s="21">
        <f t="shared" si="84"/>
        <v>10824.919266536795</v>
      </c>
      <c r="BG172" s="22">
        <f t="shared" si="85"/>
        <v>26.402242113504386</v>
      </c>
    </row>
    <row r="173" spans="1:59" s="7" customFormat="1" x14ac:dyDescent="0.35">
      <c r="A173" s="7">
        <v>172</v>
      </c>
      <c r="B173" s="7" t="s">
        <v>486</v>
      </c>
      <c r="C173" s="7" t="s">
        <v>1111</v>
      </c>
      <c r="D173" s="7" t="s">
        <v>1112</v>
      </c>
      <c r="E173" s="7" t="s">
        <v>1129</v>
      </c>
      <c r="F173" s="47" t="s">
        <v>1113</v>
      </c>
      <c r="G173" s="61" t="s">
        <v>1114</v>
      </c>
      <c r="H173" s="32" t="s">
        <v>1423</v>
      </c>
      <c r="I173" s="32" t="s">
        <v>819</v>
      </c>
      <c r="J173" s="7" t="s">
        <v>24</v>
      </c>
      <c r="K173" s="47" t="s">
        <v>1077</v>
      </c>
      <c r="L173" s="7" t="s">
        <v>1119</v>
      </c>
      <c r="M173" s="47" t="s">
        <v>1078</v>
      </c>
      <c r="N173" s="47">
        <v>4610047668</v>
      </c>
      <c r="O173" s="58">
        <v>4900049409</v>
      </c>
      <c r="P173" s="85">
        <v>7</v>
      </c>
      <c r="Q173" s="64">
        <f t="shared" si="78"/>
        <v>5131571.0828900002</v>
      </c>
      <c r="R173" s="76">
        <v>733081.58327000006</v>
      </c>
      <c r="S173" s="64">
        <v>3590.3</v>
      </c>
      <c r="T173" s="64">
        <v>5983.83</v>
      </c>
      <c r="U173" s="65">
        <v>2289.5</v>
      </c>
      <c r="V173" s="65">
        <v>2410</v>
      </c>
      <c r="W173" s="65">
        <v>10000</v>
      </c>
      <c r="X173" s="7">
        <v>15</v>
      </c>
      <c r="Y173" s="7">
        <v>15</v>
      </c>
      <c r="Z173" s="7">
        <v>15</v>
      </c>
      <c r="AA173" s="7">
        <v>0</v>
      </c>
      <c r="AB173" s="7">
        <v>0</v>
      </c>
      <c r="AC173" s="85">
        <v>7</v>
      </c>
      <c r="AD173" s="64">
        <f t="shared" si="63"/>
        <v>376981.5</v>
      </c>
      <c r="AE173" s="7">
        <f t="shared" si="64"/>
        <v>628302.15</v>
      </c>
      <c r="AF173" s="86">
        <f t="shared" si="65"/>
        <v>240397.5</v>
      </c>
      <c r="AG173" s="86">
        <f t="shared" si="66"/>
        <v>0</v>
      </c>
      <c r="AH173" s="87">
        <f t="shared" si="67"/>
        <v>0</v>
      </c>
      <c r="AI173" s="7">
        <f t="shared" si="68"/>
        <v>105</v>
      </c>
      <c r="AJ173" s="7">
        <f t="shared" si="69"/>
        <v>105</v>
      </c>
      <c r="AK173" s="7">
        <f t="shared" si="70"/>
        <v>105</v>
      </c>
      <c r="AL173" s="7">
        <f t="shared" si="71"/>
        <v>0</v>
      </c>
      <c r="AM173" s="7">
        <f t="shared" si="72"/>
        <v>0</v>
      </c>
      <c r="AN173" s="64">
        <f t="shared" si="73"/>
        <v>1245681.1499999999</v>
      </c>
      <c r="AO173" s="64">
        <f t="shared" si="74"/>
        <v>6377252.2328900006</v>
      </c>
      <c r="AP173" s="88">
        <f t="shared" si="79"/>
        <v>4.0415995578843679E-3</v>
      </c>
      <c r="AQ173" s="64">
        <f t="shared" si="80"/>
        <v>191317.5669867</v>
      </c>
      <c r="AR173" s="91">
        <f t="shared" si="89"/>
        <v>100000</v>
      </c>
      <c r="AS173" s="89">
        <v>0</v>
      </c>
      <c r="AT173" s="90">
        <v>4.0000000000000001E-3</v>
      </c>
      <c r="AU173" s="64">
        <f t="shared" si="81"/>
        <v>189348.36491999999</v>
      </c>
      <c r="AV173" s="64">
        <f t="shared" si="82"/>
        <v>6666600.5978100002</v>
      </c>
      <c r="AW173" s="64">
        <f t="shared" si="83"/>
        <v>16260.001458073171</v>
      </c>
      <c r="BD173" s="21">
        <f t="shared" si="76"/>
        <v>952371.51397285715</v>
      </c>
      <c r="BE173" s="21">
        <f t="shared" si="77"/>
        <v>2322.85735115331</v>
      </c>
      <c r="BF173" s="21">
        <f t="shared" si="84"/>
        <v>9619.914282554113</v>
      </c>
      <c r="BG173" s="22">
        <f t="shared" si="85"/>
        <v>23.463205567205151</v>
      </c>
    </row>
    <row r="174" spans="1:59" s="7" customFormat="1" x14ac:dyDescent="0.35">
      <c r="A174" s="7">
        <v>173</v>
      </c>
      <c r="B174" s="7" t="s">
        <v>486</v>
      </c>
      <c r="C174" s="7" t="s">
        <v>1159</v>
      </c>
      <c r="D174" s="7" t="s">
        <v>1799</v>
      </c>
      <c r="E174" s="7" t="s">
        <v>1160</v>
      </c>
      <c r="F174" s="47" t="s">
        <v>1113</v>
      </c>
      <c r="G174" s="61" t="s">
        <v>1205</v>
      </c>
      <c r="H174" s="32" t="s">
        <v>1424</v>
      </c>
      <c r="I174" s="32" t="s">
        <v>983</v>
      </c>
      <c r="J174" s="7" t="s">
        <v>24</v>
      </c>
      <c r="K174" s="47" t="s">
        <v>1207</v>
      </c>
      <c r="L174" s="7" t="s">
        <v>31</v>
      </c>
      <c r="M174" s="47" t="s">
        <v>1078</v>
      </c>
      <c r="N174" s="47">
        <v>4610047668</v>
      </c>
      <c r="O174" s="58">
        <v>4900049409</v>
      </c>
      <c r="P174" s="85">
        <v>7</v>
      </c>
      <c r="Q174" s="64">
        <f t="shared" si="78"/>
        <v>3556407.9432000001</v>
      </c>
      <c r="R174" s="76">
        <v>508058.27760000003</v>
      </c>
      <c r="S174" s="64">
        <v>3590.3</v>
      </c>
      <c r="T174" s="64">
        <v>5983.83</v>
      </c>
      <c r="U174" s="65">
        <v>2289.5</v>
      </c>
      <c r="V174" s="65">
        <v>2410</v>
      </c>
      <c r="W174" s="65">
        <v>10000</v>
      </c>
      <c r="X174" s="7">
        <v>15</v>
      </c>
      <c r="Y174" s="7">
        <v>15</v>
      </c>
      <c r="Z174" s="7">
        <v>15</v>
      </c>
      <c r="AA174" s="7">
        <v>0</v>
      </c>
      <c r="AB174" s="7">
        <v>0</v>
      </c>
      <c r="AC174" s="85">
        <v>7</v>
      </c>
      <c r="AD174" s="64">
        <f t="shared" si="63"/>
        <v>376981.5</v>
      </c>
      <c r="AE174" s="7">
        <f t="shared" si="64"/>
        <v>628302.15</v>
      </c>
      <c r="AF174" s="86">
        <f t="shared" si="65"/>
        <v>240397.5</v>
      </c>
      <c r="AG174" s="86">
        <f t="shared" si="66"/>
        <v>0</v>
      </c>
      <c r="AH174" s="87">
        <f t="shared" si="67"/>
        <v>0</v>
      </c>
      <c r="AI174" s="7">
        <f t="shared" si="68"/>
        <v>105</v>
      </c>
      <c r="AJ174" s="7">
        <f t="shared" si="69"/>
        <v>105</v>
      </c>
      <c r="AK174" s="7">
        <f t="shared" si="70"/>
        <v>105</v>
      </c>
      <c r="AL174" s="7">
        <f t="shared" si="71"/>
        <v>0</v>
      </c>
      <c r="AM174" s="7">
        <f t="shared" si="72"/>
        <v>0</v>
      </c>
      <c r="AN174" s="64">
        <f t="shared" si="73"/>
        <v>1245681.1499999999</v>
      </c>
      <c r="AO174" s="64">
        <f t="shared" si="74"/>
        <v>4802089.0932</v>
      </c>
      <c r="AP174" s="88">
        <f t="shared" si="79"/>
        <v>3.0433359771945582E-3</v>
      </c>
      <c r="AQ174" s="64">
        <f t="shared" si="80"/>
        <v>144062.672796</v>
      </c>
      <c r="AR174" s="91">
        <f t="shared" si="89"/>
        <v>100000</v>
      </c>
      <c r="AS174" s="89">
        <v>0</v>
      </c>
      <c r="AT174" s="90">
        <v>3.0000000000000001E-3</v>
      </c>
      <c r="AU174" s="64">
        <f t="shared" si="81"/>
        <v>142011.27369</v>
      </c>
      <c r="AV174" s="64">
        <f t="shared" si="82"/>
        <v>5044100.3668900002</v>
      </c>
      <c r="AW174" s="64">
        <f t="shared" si="83"/>
        <v>12302.683821682927</v>
      </c>
      <c r="BD174" s="21">
        <f t="shared" si="76"/>
        <v>720585.7666985715</v>
      </c>
      <c r="BE174" s="21">
        <f t="shared" si="77"/>
        <v>1757.5262602404182</v>
      </c>
      <c r="BF174" s="21">
        <f t="shared" si="84"/>
        <v>7278.644108066379</v>
      </c>
      <c r="BG174" s="22">
        <f t="shared" si="85"/>
        <v>17.752790507478974</v>
      </c>
    </row>
    <row r="175" spans="1:59" s="7" customFormat="1" x14ac:dyDescent="0.35">
      <c r="A175" s="7">
        <v>174</v>
      </c>
      <c r="B175" s="7" t="s">
        <v>486</v>
      </c>
      <c r="C175" s="7" t="s">
        <v>1111</v>
      </c>
      <c r="D175" s="7" t="s">
        <v>1112</v>
      </c>
      <c r="E175" s="7" t="s">
        <v>1129</v>
      </c>
      <c r="F175" s="47" t="s">
        <v>1113</v>
      </c>
      <c r="G175" s="61" t="s">
        <v>1114</v>
      </c>
      <c r="H175" s="32" t="s">
        <v>1425</v>
      </c>
      <c r="I175" s="32" t="s">
        <v>1426</v>
      </c>
      <c r="J175" s="7" t="s">
        <v>24</v>
      </c>
      <c r="K175" s="47" t="s">
        <v>14</v>
      </c>
      <c r="L175" s="7" t="s">
        <v>1111</v>
      </c>
      <c r="M175" s="47" t="s">
        <v>1078</v>
      </c>
      <c r="N175" s="47">
        <v>4610047668</v>
      </c>
      <c r="O175" s="58">
        <v>4900049409</v>
      </c>
      <c r="P175" s="85">
        <v>7</v>
      </c>
      <c r="Q175" s="64">
        <f t="shared" si="78"/>
        <v>3555714.9432000001</v>
      </c>
      <c r="R175" s="76">
        <v>507959.27760000003</v>
      </c>
      <c r="S175" s="64">
        <v>3590.3</v>
      </c>
      <c r="T175" s="64">
        <v>5983.83</v>
      </c>
      <c r="U175" s="65">
        <v>2289.5</v>
      </c>
      <c r="V175" s="65">
        <v>2410</v>
      </c>
      <c r="W175" s="65">
        <v>10000</v>
      </c>
      <c r="X175" s="7">
        <v>15</v>
      </c>
      <c r="Y175" s="7">
        <v>15</v>
      </c>
      <c r="Z175" s="7">
        <v>15</v>
      </c>
      <c r="AA175" s="7">
        <v>0</v>
      </c>
      <c r="AB175" s="7">
        <v>0</v>
      </c>
      <c r="AC175" s="85">
        <v>7</v>
      </c>
      <c r="AD175" s="64">
        <f t="shared" si="63"/>
        <v>376981.5</v>
      </c>
      <c r="AE175" s="7">
        <f t="shared" si="64"/>
        <v>628302.15</v>
      </c>
      <c r="AF175" s="86">
        <f t="shared" si="65"/>
        <v>240397.5</v>
      </c>
      <c r="AG175" s="86">
        <f t="shared" si="66"/>
        <v>0</v>
      </c>
      <c r="AH175" s="87">
        <f t="shared" si="67"/>
        <v>0</v>
      </c>
      <c r="AI175" s="7">
        <f t="shared" si="68"/>
        <v>105</v>
      </c>
      <c r="AJ175" s="7">
        <f t="shared" si="69"/>
        <v>105</v>
      </c>
      <c r="AK175" s="7">
        <f t="shared" si="70"/>
        <v>105</v>
      </c>
      <c r="AL175" s="7">
        <f t="shared" si="71"/>
        <v>0</v>
      </c>
      <c r="AM175" s="7">
        <f t="shared" si="72"/>
        <v>0</v>
      </c>
      <c r="AN175" s="64">
        <f t="shared" si="73"/>
        <v>1245681.1499999999</v>
      </c>
      <c r="AO175" s="64">
        <f t="shared" si="74"/>
        <v>4801396.0932</v>
      </c>
      <c r="AP175" s="88">
        <f t="shared" si="79"/>
        <v>3.0428967867107367E-3</v>
      </c>
      <c r="AQ175" s="64">
        <f t="shared" si="80"/>
        <v>144041.88279599999</v>
      </c>
      <c r="AR175" s="91">
        <f t="shared" si="89"/>
        <v>100000</v>
      </c>
      <c r="AS175" s="89">
        <v>0</v>
      </c>
      <c r="AT175" s="90">
        <v>3.0000000000000001E-3</v>
      </c>
      <c r="AU175" s="64">
        <f t="shared" si="81"/>
        <v>142011.27369</v>
      </c>
      <c r="AV175" s="64">
        <f t="shared" si="82"/>
        <v>5043407.3668900002</v>
      </c>
      <c r="AW175" s="64">
        <f t="shared" si="83"/>
        <v>12300.993577780488</v>
      </c>
      <c r="BD175" s="21">
        <f t="shared" si="76"/>
        <v>720486.7666985715</v>
      </c>
      <c r="BE175" s="21">
        <f t="shared" si="77"/>
        <v>1757.284796825784</v>
      </c>
      <c r="BF175" s="21">
        <f t="shared" si="84"/>
        <v>7277.644108066379</v>
      </c>
      <c r="BG175" s="22">
        <f t="shared" si="85"/>
        <v>17.750351483088728</v>
      </c>
    </row>
    <row r="176" spans="1:59" s="7" customFormat="1" x14ac:dyDescent="0.35">
      <c r="A176" s="7">
        <v>175</v>
      </c>
      <c r="B176" s="7" t="s">
        <v>486</v>
      </c>
      <c r="C176" s="7" t="s">
        <v>1111</v>
      </c>
      <c r="D176" s="7" t="s">
        <v>1112</v>
      </c>
      <c r="E176" s="7" t="s">
        <v>1129</v>
      </c>
      <c r="F176" s="47" t="s">
        <v>1113</v>
      </c>
      <c r="G176" s="61" t="s">
        <v>1114</v>
      </c>
      <c r="H176" s="32" t="s">
        <v>1174</v>
      </c>
      <c r="I176" s="32" t="s">
        <v>690</v>
      </c>
      <c r="J176" s="7" t="s">
        <v>24</v>
      </c>
      <c r="K176" s="47" t="s">
        <v>1077</v>
      </c>
      <c r="L176" s="7" t="s">
        <v>1119</v>
      </c>
      <c r="M176" s="47" t="s">
        <v>1078</v>
      </c>
      <c r="N176" s="47">
        <v>4610047668</v>
      </c>
      <c r="O176" s="58">
        <v>4900049409</v>
      </c>
      <c r="P176" s="85">
        <v>7</v>
      </c>
      <c r="Q176" s="64">
        <f t="shared" si="78"/>
        <v>5131571.0828900002</v>
      </c>
      <c r="R176" s="76">
        <v>733081.58327000006</v>
      </c>
      <c r="S176" s="64">
        <v>3590.3</v>
      </c>
      <c r="T176" s="64">
        <v>5983.83</v>
      </c>
      <c r="U176" s="65">
        <v>2289.5</v>
      </c>
      <c r="V176" s="65">
        <v>2410</v>
      </c>
      <c r="W176" s="65">
        <v>10000</v>
      </c>
      <c r="X176" s="7">
        <v>15</v>
      </c>
      <c r="Y176" s="7">
        <v>15</v>
      </c>
      <c r="Z176" s="7">
        <v>15</v>
      </c>
      <c r="AA176" s="7">
        <v>0</v>
      </c>
      <c r="AB176" s="47">
        <v>15</v>
      </c>
      <c r="AC176" s="85">
        <v>7</v>
      </c>
      <c r="AD176" s="64">
        <f t="shared" si="63"/>
        <v>376981.5</v>
      </c>
      <c r="AE176" s="7">
        <f t="shared" si="64"/>
        <v>628302.15</v>
      </c>
      <c r="AF176" s="86">
        <f t="shared" si="65"/>
        <v>240397.5</v>
      </c>
      <c r="AG176" s="86">
        <f t="shared" si="66"/>
        <v>0</v>
      </c>
      <c r="AH176" s="87">
        <f t="shared" si="67"/>
        <v>1050000</v>
      </c>
      <c r="AI176" s="7">
        <f t="shared" si="68"/>
        <v>105</v>
      </c>
      <c r="AJ176" s="7">
        <f t="shared" si="69"/>
        <v>105</v>
      </c>
      <c r="AK176" s="7">
        <f t="shared" si="70"/>
        <v>105</v>
      </c>
      <c r="AL176" s="7">
        <f t="shared" si="71"/>
        <v>0</v>
      </c>
      <c r="AM176" s="7">
        <f t="shared" si="72"/>
        <v>105</v>
      </c>
      <c r="AN176" s="64">
        <f t="shared" si="73"/>
        <v>2295681.15</v>
      </c>
      <c r="AO176" s="64">
        <f t="shared" si="74"/>
        <v>7427252.2328900006</v>
      </c>
      <c r="AP176" s="88">
        <f t="shared" si="79"/>
        <v>4.7070396848864432E-3</v>
      </c>
      <c r="AQ176" s="64">
        <f t="shared" si="80"/>
        <v>222817.5669867</v>
      </c>
      <c r="AR176" s="89">
        <v>0</v>
      </c>
      <c r="AS176" s="91"/>
      <c r="AT176" s="90">
        <v>5.0000000000000001E-3</v>
      </c>
      <c r="AU176" s="64">
        <f t="shared" si="81"/>
        <v>236685.45614999998</v>
      </c>
      <c r="AV176" s="64">
        <f t="shared" si="82"/>
        <v>7663937.6890400006</v>
      </c>
      <c r="AW176" s="64">
        <f t="shared" si="83"/>
        <v>18692.530948878051</v>
      </c>
      <c r="BD176" s="21">
        <f t="shared" si="76"/>
        <v>1094848.2412914287</v>
      </c>
      <c r="BE176" s="21">
        <f t="shared" si="77"/>
        <v>2670.361564125436</v>
      </c>
      <c r="BF176" s="21">
        <f t="shared" si="84"/>
        <v>11059.073144357866</v>
      </c>
      <c r="BG176" s="22">
        <f t="shared" si="85"/>
        <v>26.973349132580161</v>
      </c>
    </row>
    <row r="177" spans="1:59" s="7" customFormat="1" x14ac:dyDescent="0.35">
      <c r="A177" s="7">
        <v>176</v>
      </c>
      <c r="B177" s="7" t="s">
        <v>486</v>
      </c>
      <c r="C177" s="7" t="s">
        <v>1111</v>
      </c>
      <c r="D177" s="7" t="s">
        <v>1112</v>
      </c>
      <c r="E177" s="7" t="s">
        <v>1129</v>
      </c>
      <c r="F177" s="47" t="s">
        <v>1113</v>
      </c>
      <c r="G177" s="61" t="s">
        <v>1114</v>
      </c>
      <c r="H177" s="32" t="s">
        <v>1427</v>
      </c>
      <c r="I177" s="32" t="s">
        <v>60</v>
      </c>
      <c r="J177" s="7" t="s">
        <v>24</v>
      </c>
      <c r="K177" s="47" t="s">
        <v>1116</v>
      </c>
      <c r="L177" s="7" t="s">
        <v>1111</v>
      </c>
      <c r="M177" s="47" t="s">
        <v>1078</v>
      </c>
      <c r="N177" s="47">
        <v>4610047668</v>
      </c>
      <c r="O177" s="58">
        <v>4900049409</v>
      </c>
      <c r="P177" s="85">
        <v>7</v>
      </c>
      <c r="Q177" s="64">
        <f t="shared" si="78"/>
        <v>3555504.96</v>
      </c>
      <c r="R177" s="76">
        <v>507929.28</v>
      </c>
      <c r="S177" s="64">
        <v>3590.3</v>
      </c>
      <c r="T177" s="64">
        <v>5983.83</v>
      </c>
      <c r="U177" s="65">
        <v>2289.5</v>
      </c>
      <c r="V177" s="65">
        <v>2410</v>
      </c>
      <c r="W177" s="65">
        <v>10000</v>
      </c>
      <c r="X177" s="7">
        <v>15</v>
      </c>
      <c r="Y177" s="7">
        <v>15</v>
      </c>
      <c r="Z177" s="7">
        <v>15</v>
      </c>
      <c r="AA177" s="7">
        <v>0</v>
      </c>
      <c r="AB177" s="7">
        <v>0</v>
      </c>
      <c r="AC177" s="85">
        <v>7</v>
      </c>
      <c r="AD177" s="64">
        <f t="shared" si="63"/>
        <v>376981.5</v>
      </c>
      <c r="AE177" s="7">
        <f t="shared" si="64"/>
        <v>628302.15</v>
      </c>
      <c r="AF177" s="86">
        <f t="shared" si="65"/>
        <v>240397.5</v>
      </c>
      <c r="AG177" s="86">
        <f t="shared" si="66"/>
        <v>0</v>
      </c>
      <c r="AH177" s="87">
        <f t="shared" si="67"/>
        <v>0</v>
      </c>
      <c r="AI177" s="7">
        <f t="shared" si="68"/>
        <v>105</v>
      </c>
      <c r="AJ177" s="7">
        <f t="shared" si="69"/>
        <v>105</v>
      </c>
      <c r="AK177" s="7">
        <f t="shared" si="70"/>
        <v>105</v>
      </c>
      <c r="AL177" s="7">
        <f t="shared" si="71"/>
        <v>0</v>
      </c>
      <c r="AM177" s="7">
        <f t="shared" si="72"/>
        <v>0</v>
      </c>
      <c r="AN177" s="64">
        <f t="shared" si="73"/>
        <v>1245681.1499999999</v>
      </c>
      <c r="AO177" s="64">
        <f t="shared" si="74"/>
        <v>4801186.1099999994</v>
      </c>
      <c r="AP177" s="88">
        <f t="shared" si="79"/>
        <v>3.042763709332378E-3</v>
      </c>
      <c r="AQ177" s="64">
        <f t="shared" si="80"/>
        <v>144035.58329999997</v>
      </c>
      <c r="AR177" s="89">
        <v>0</v>
      </c>
      <c r="AS177" s="89">
        <v>0</v>
      </c>
      <c r="AT177" s="90">
        <v>3.0000000000000001E-3</v>
      </c>
      <c r="AU177" s="64">
        <f t="shared" si="81"/>
        <v>142011.27369</v>
      </c>
      <c r="AV177" s="64">
        <f t="shared" si="82"/>
        <v>4943197.3836899996</v>
      </c>
      <c r="AW177" s="64">
        <f t="shared" si="83"/>
        <v>12056.578984609756</v>
      </c>
      <c r="BD177" s="21">
        <f t="shared" si="76"/>
        <v>706171.05481285707</v>
      </c>
      <c r="BE177" s="21">
        <f t="shared" si="77"/>
        <v>1722.3684263728223</v>
      </c>
      <c r="BF177" s="21">
        <f t="shared" si="84"/>
        <v>7133.0409577056271</v>
      </c>
      <c r="BG177" s="22">
        <f t="shared" si="85"/>
        <v>17.39766087245275</v>
      </c>
    </row>
    <row r="178" spans="1:59" s="7" customFormat="1" ht="13" x14ac:dyDescent="0.3">
      <c r="A178" s="7">
        <v>177</v>
      </c>
      <c r="B178" s="7" t="s">
        <v>486</v>
      </c>
      <c r="C178" s="7" t="s">
        <v>1111</v>
      </c>
      <c r="D178" s="7" t="s">
        <v>1112</v>
      </c>
      <c r="E178" s="7" t="s">
        <v>1129</v>
      </c>
      <c r="F178" s="47" t="s">
        <v>1113</v>
      </c>
      <c r="G178" s="61" t="s">
        <v>1114</v>
      </c>
      <c r="H178" s="16" t="s">
        <v>35</v>
      </c>
      <c r="I178" s="16" t="s">
        <v>35</v>
      </c>
      <c r="J178" s="7" t="s">
        <v>24</v>
      </c>
      <c r="K178" s="47" t="s">
        <v>1116</v>
      </c>
      <c r="L178" s="7" t="s">
        <v>1119</v>
      </c>
      <c r="M178" s="47" t="s">
        <v>1078</v>
      </c>
      <c r="N178" s="47">
        <v>4610047668</v>
      </c>
      <c r="O178" s="58">
        <v>4900049409</v>
      </c>
      <c r="P178" s="85">
        <v>7</v>
      </c>
      <c r="Q178" s="64">
        <f t="shared" si="78"/>
        <v>3555504.96</v>
      </c>
      <c r="R178" s="76">
        <v>507929.28</v>
      </c>
      <c r="S178" s="64">
        <v>3590.3</v>
      </c>
      <c r="T178" s="64">
        <v>5983.83</v>
      </c>
      <c r="U178" s="65">
        <v>2289.5</v>
      </c>
      <c r="V178" s="65">
        <v>2410</v>
      </c>
      <c r="W178" s="65">
        <v>10000</v>
      </c>
      <c r="X178" s="7">
        <v>15</v>
      </c>
      <c r="Y178" s="7">
        <v>15</v>
      </c>
      <c r="Z178" s="7">
        <v>15</v>
      </c>
      <c r="AA178" s="7">
        <v>0</v>
      </c>
      <c r="AB178" s="7">
        <v>0</v>
      </c>
      <c r="AC178" s="85">
        <v>7</v>
      </c>
      <c r="AD178" s="64">
        <f t="shared" si="63"/>
        <v>376981.5</v>
      </c>
      <c r="AE178" s="7">
        <f t="shared" si="64"/>
        <v>628302.15</v>
      </c>
      <c r="AF178" s="86">
        <f t="shared" si="65"/>
        <v>240397.5</v>
      </c>
      <c r="AG178" s="86">
        <f t="shared" si="66"/>
        <v>0</v>
      </c>
      <c r="AH178" s="87">
        <f t="shared" si="67"/>
        <v>0</v>
      </c>
      <c r="AI178" s="7">
        <f t="shared" si="68"/>
        <v>105</v>
      </c>
      <c r="AJ178" s="7">
        <f t="shared" si="69"/>
        <v>105</v>
      </c>
      <c r="AK178" s="7">
        <f t="shared" si="70"/>
        <v>105</v>
      </c>
      <c r="AL178" s="7">
        <f t="shared" si="71"/>
        <v>0</v>
      </c>
      <c r="AM178" s="7">
        <f t="shared" si="72"/>
        <v>0</v>
      </c>
      <c r="AN178" s="64">
        <f t="shared" si="73"/>
        <v>1245681.1499999999</v>
      </c>
      <c r="AO178" s="64">
        <f t="shared" si="74"/>
        <v>4801186.1099999994</v>
      </c>
      <c r="AP178" s="88">
        <f t="shared" si="79"/>
        <v>3.042763709332378E-3</v>
      </c>
      <c r="AQ178" s="64">
        <f t="shared" si="80"/>
        <v>144035.58329999997</v>
      </c>
      <c r="AR178" s="91">
        <f t="shared" ref="AR178:AR182" si="90">$BA$2</f>
        <v>100000</v>
      </c>
      <c r="AS178" s="89">
        <v>0</v>
      </c>
      <c r="AT178" s="90">
        <v>3.0000000000000001E-3</v>
      </c>
      <c r="AU178" s="64">
        <f t="shared" si="81"/>
        <v>142011.27369</v>
      </c>
      <c r="AV178" s="64">
        <f t="shared" si="82"/>
        <v>5043197.3836899996</v>
      </c>
      <c r="AW178" s="64">
        <f t="shared" si="83"/>
        <v>12300.481423634144</v>
      </c>
      <c r="BD178" s="21">
        <f t="shared" si="76"/>
        <v>720456.76909857139</v>
      </c>
      <c r="BE178" s="21">
        <f t="shared" si="77"/>
        <v>1757.211631947735</v>
      </c>
      <c r="BF178" s="21">
        <f t="shared" si="84"/>
        <v>7277.341102005772</v>
      </c>
      <c r="BG178" s="22">
        <f t="shared" si="85"/>
        <v>17.749612443916515</v>
      </c>
    </row>
    <row r="179" spans="1:59" s="7" customFormat="1" x14ac:dyDescent="0.35">
      <c r="A179" s="7">
        <v>178</v>
      </c>
      <c r="B179" s="7" t="s">
        <v>486</v>
      </c>
      <c r="C179" s="7" t="s">
        <v>1111</v>
      </c>
      <c r="D179" s="7" t="s">
        <v>1112</v>
      </c>
      <c r="E179" s="7" t="s">
        <v>1129</v>
      </c>
      <c r="F179" s="47" t="s">
        <v>1113</v>
      </c>
      <c r="G179" s="61" t="s">
        <v>1114</v>
      </c>
      <c r="H179" s="32" t="s">
        <v>1428</v>
      </c>
      <c r="I179" s="32" t="s">
        <v>1429</v>
      </c>
      <c r="J179" s="7" t="s">
        <v>24</v>
      </c>
      <c r="K179" s="47" t="s">
        <v>1082</v>
      </c>
      <c r="L179" s="7" t="s">
        <v>1111</v>
      </c>
      <c r="M179" s="47" t="s">
        <v>1078</v>
      </c>
      <c r="N179" s="47">
        <v>4610047668</v>
      </c>
      <c r="O179" s="58">
        <v>4900049409</v>
      </c>
      <c r="P179" s="85">
        <v>7</v>
      </c>
      <c r="Q179" s="64">
        <f t="shared" si="78"/>
        <v>5131445.0828900002</v>
      </c>
      <c r="R179" s="76">
        <v>733063.58327000006</v>
      </c>
      <c r="S179" s="64">
        <v>3590.3</v>
      </c>
      <c r="T179" s="64">
        <v>5983.83</v>
      </c>
      <c r="U179" s="65">
        <v>2289.5</v>
      </c>
      <c r="V179" s="65">
        <v>2410</v>
      </c>
      <c r="W179" s="65">
        <v>10000</v>
      </c>
      <c r="X179" s="7">
        <v>15</v>
      </c>
      <c r="Y179" s="7">
        <v>15</v>
      </c>
      <c r="Z179" s="7">
        <v>15</v>
      </c>
      <c r="AA179" s="7">
        <v>0</v>
      </c>
      <c r="AB179" s="47">
        <v>15</v>
      </c>
      <c r="AC179" s="85">
        <v>7</v>
      </c>
      <c r="AD179" s="64">
        <f t="shared" si="63"/>
        <v>376981.5</v>
      </c>
      <c r="AE179" s="7">
        <f t="shared" si="64"/>
        <v>628302.15</v>
      </c>
      <c r="AF179" s="86">
        <f t="shared" si="65"/>
        <v>240397.5</v>
      </c>
      <c r="AG179" s="86">
        <f t="shared" si="66"/>
        <v>0</v>
      </c>
      <c r="AH179" s="87">
        <f t="shared" si="67"/>
        <v>1050000</v>
      </c>
      <c r="AI179" s="7">
        <f t="shared" si="68"/>
        <v>105</v>
      </c>
      <c r="AJ179" s="7">
        <f t="shared" si="69"/>
        <v>105</v>
      </c>
      <c r="AK179" s="7">
        <f t="shared" si="70"/>
        <v>105</v>
      </c>
      <c r="AL179" s="7">
        <f t="shared" si="71"/>
        <v>0</v>
      </c>
      <c r="AM179" s="7">
        <f t="shared" si="72"/>
        <v>105</v>
      </c>
      <c r="AN179" s="64">
        <f t="shared" si="73"/>
        <v>2295681.15</v>
      </c>
      <c r="AO179" s="64">
        <f t="shared" si="74"/>
        <v>7427126.2328900006</v>
      </c>
      <c r="AP179" s="88">
        <f t="shared" si="79"/>
        <v>4.7069598320712029E-3</v>
      </c>
      <c r="AQ179" s="64">
        <f t="shared" si="80"/>
        <v>222813.7869867</v>
      </c>
      <c r="AR179" s="91">
        <f t="shared" si="90"/>
        <v>100000</v>
      </c>
      <c r="AS179" s="91"/>
      <c r="AT179" s="90">
        <v>5.0000000000000001E-3</v>
      </c>
      <c r="AU179" s="64">
        <f t="shared" si="81"/>
        <v>236685.45614999998</v>
      </c>
      <c r="AV179" s="64">
        <f t="shared" si="82"/>
        <v>7763811.6890400006</v>
      </c>
      <c r="AW179" s="64">
        <f t="shared" si="83"/>
        <v>18936.126070829268</v>
      </c>
      <c r="BD179" s="21">
        <f t="shared" si="76"/>
        <v>1109115.955577143</v>
      </c>
      <c r="BE179" s="21">
        <f t="shared" si="77"/>
        <v>2705.1608672613243</v>
      </c>
      <c r="BF179" s="21">
        <f t="shared" si="84"/>
        <v>11203.191470476191</v>
      </c>
      <c r="BG179" s="22">
        <f t="shared" si="85"/>
        <v>27.324857245063882</v>
      </c>
    </row>
    <row r="180" spans="1:59" s="7" customFormat="1" x14ac:dyDescent="0.35">
      <c r="A180" s="7">
        <v>179</v>
      </c>
      <c r="B180" s="7" t="s">
        <v>486</v>
      </c>
      <c r="C180" s="7" t="s">
        <v>1111</v>
      </c>
      <c r="D180" s="7" t="s">
        <v>1112</v>
      </c>
      <c r="E180" s="7" t="s">
        <v>1129</v>
      </c>
      <c r="F180" s="47" t="s">
        <v>1113</v>
      </c>
      <c r="G180" s="61" t="s">
        <v>1114</v>
      </c>
      <c r="H180" s="32" t="s">
        <v>1430</v>
      </c>
      <c r="I180" s="32" t="s">
        <v>1431</v>
      </c>
      <c r="J180" s="7" t="s">
        <v>24</v>
      </c>
      <c r="K180" s="47" t="s">
        <v>1116</v>
      </c>
      <c r="L180" s="7" t="s">
        <v>1111</v>
      </c>
      <c r="M180" s="47" t="s">
        <v>1078</v>
      </c>
      <c r="N180" s="47">
        <v>4610047668</v>
      </c>
      <c r="O180" s="58">
        <v>4900049409</v>
      </c>
      <c r="P180" s="85">
        <v>7</v>
      </c>
      <c r="Q180" s="64">
        <f t="shared" si="78"/>
        <v>3555504.96</v>
      </c>
      <c r="R180" s="76">
        <v>507929.28</v>
      </c>
      <c r="S180" s="64">
        <v>3590.3</v>
      </c>
      <c r="T180" s="64">
        <v>5983.83</v>
      </c>
      <c r="U180" s="65">
        <v>2289.5</v>
      </c>
      <c r="V180" s="65">
        <v>2410</v>
      </c>
      <c r="W180" s="65">
        <v>10000</v>
      </c>
      <c r="X180" s="7">
        <v>15</v>
      </c>
      <c r="Y180" s="7">
        <v>15</v>
      </c>
      <c r="Z180" s="7">
        <v>15</v>
      </c>
      <c r="AA180" s="7">
        <v>0</v>
      </c>
      <c r="AB180" s="7">
        <v>0</v>
      </c>
      <c r="AC180" s="85">
        <v>7</v>
      </c>
      <c r="AD180" s="64">
        <f t="shared" si="63"/>
        <v>376981.5</v>
      </c>
      <c r="AE180" s="7">
        <f t="shared" si="64"/>
        <v>628302.15</v>
      </c>
      <c r="AF180" s="86">
        <f t="shared" si="65"/>
        <v>240397.5</v>
      </c>
      <c r="AG180" s="86">
        <f t="shared" si="66"/>
        <v>0</v>
      </c>
      <c r="AH180" s="87">
        <f t="shared" si="67"/>
        <v>0</v>
      </c>
      <c r="AI180" s="7">
        <f t="shared" si="68"/>
        <v>105</v>
      </c>
      <c r="AJ180" s="7">
        <f t="shared" si="69"/>
        <v>105</v>
      </c>
      <c r="AK180" s="7">
        <f t="shared" si="70"/>
        <v>105</v>
      </c>
      <c r="AL180" s="7">
        <f t="shared" si="71"/>
        <v>0</v>
      </c>
      <c r="AM180" s="7">
        <f t="shared" si="72"/>
        <v>0</v>
      </c>
      <c r="AN180" s="64">
        <f t="shared" si="73"/>
        <v>1245681.1499999999</v>
      </c>
      <c r="AO180" s="64">
        <f t="shared" si="74"/>
        <v>4801186.1099999994</v>
      </c>
      <c r="AP180" s="88">
        <f t="shared" si="79"/>
        <v>3.042763709332378E-3</v>
      </c>
      <c r="AQ180" s="64">
        <f t="shared" si="80"/>
        <v>144035.58329999997</v>
      </c>
      <c r="AR180" s="91">
        <f t="shared" si="90"/>
        <v>100000</v>
      </c>
      <c r="AS180" s="89">
        <v>0</v>
      </c>
      <c r="AT180" s="90">
        <v>3.0000000000000001E-3</v>
      </c>
      <c r="AU180" s="64">
        <f t="shared" si="81"/>
        <v>142011.27369</v>
      </c>
      <c r="AV180" s="64">
        <f t="shared" si="82"/>
        <v>5043197.3836899996</v>
      </c>
      <c r="AW180" s="64">
        <f t="shared" si="83"/>
        <v>12300.481423634144</v>
      </c>
      <c r="BD180" s="21">
        <f t="shared" si="76"/>
        <v>720456.76909857139</v>
      </c>
      <c r="BE180" s="21">
        <f t="shared" si="77"/>
        <v>1757.211631947735</v>
      </c>
      <c r="BF180" s="21">
        <f t="shared" si="84"/>
        <v>7277.341102005772</v>
      </c>
      <c r="BG180" s="22">
        <f t="shared" si="85"/>
        <v>17.749612443916515</v>
      </c>
    </row>
    <row r="181" spans="1:59" s="7" customFormat="1" x14ac:dyDescent="0.35">
      <c r="A181" s="7">
        <v>180</v>
      </c>
      <c r="B181" s="7" t="s">
        <v>486</v>
      </c>
      <c r="C181" s="7" t="s">
        <v>1198</v>
      </c>
      <c r="D181" s="7" t="s">
        <v>1112</v>
      </c>
      <c r="E181" s="7" t="s">
        <v>1129</v>
      </c>
      <c r="F181" s="47" t="s">
        <v>1113</v>
      </c>
      <c r="G181" s="61">
        <v>113003</v>
      </c>
      <c r="H181" s="32" t="s">
        <v>651</v>
      </c>
      <c r="I181" s="32" t="s">
        <v>1432</v>
      </c>
      <c r="J181" s="7" t="s">
        <v>24</v>
      </c>
      <c r="K181" s="47" t="s">
        <v>820</v>
      </c>
      <c r="L181" s="7" t="s">
        <v>812</v>
      </c>
      <c r="M181" s="47" t="s">
        <v>1078</v>
      </c>
      <c r="N181" s="47">
        <v>4610047668</v>
      </c>
      <c r="O181" s="58">
        <v>4900049409</v>
      </c>
      <c r="P181" s="85">
        <v>7</v>
      </c>
      <c r="Q181" s="64">
        <f t="shared" si="78"/>
        <v>5131655.0828900002</v>
      </c>
      <c r="R181" s="76">
        <v>733093.58327000006</v>
      </c>
      <c r="S181" s="64">
        <v>3590.3</v>
      </c>
      <c r="T181" s="64">
        <v>5983.83</v>
      </c>
      <c r="U181" s="65">
        <v>2289.5</v>
      </c>
      <c r="V181" s="65">
        <v>2410</v>
      </c>
      <c r="W181" s="65">
        <v>10000</v>
      </c>
      <c r="X181" s="7">
        <v>15</v>
      </c>
      <c r="Y181" s="7">
        <v>15</v>
      </c>
      <c r="Z181" s="7">
        <v>15</v>
      </c>
      <c r="AA181" s="7">
        <v>0</v>
      </c>
      <c r="AB181" s="7">
        <v>0</v>
      </c>
      <c r="AC181" s="85">
        <v>7</v>
      </c>
      <c r="AD181" s="64">
        <f t="shared" si="63"/>
        <v>376981.5</v>
      </c>
      <c r="AE181" s="7">
        <f t="shared" si="64"/>
        <v>628302.15</v>
      </c>
      <c r="AF181" s="86">
        <f t="shared" si="65"/>
        <v>240397.5</v>
      </c>
      <c r="AG181" s="86">
        <f t="shared" si="66"/>
        <v>0</v>
      </c>
      <c r="AH181" s="87">
        <f t="shared" si="67"/>
        <v>0</v>
      </c>
      <c r="AI181" s="7">
        <f t="shared" si="68"/>
        <v>105</v>
      </c>
      <c r="AJ181" s="7">
        <f t="shared" si="69"/>
        <v>105</v>
      </c>
      <c r="AK181" s="7">
        <f t="shared" si="70"/>
        <v>105</v>
      </c>
      <c r="AL181" s="7">
        <f t="shared" si="71"/>
        <v>0</v>
      </c>
      <c r="AM181" s="7">
        <f t="shared" si="72"/>
        <v>0</v>
      </c>
      <c r="AN181" s="64">
        <f t="shared" si="73"/>
        <v>1245681.1499999999</v>
      </c>
      <c r="AO181" s="64">
        <f t="shared" si="74"/>
        <v>6377336.2328900006</v>
      </c>
      <c r="AP181" s="88">
        <f t="shared" si="79"/>
        <v>4.041652793094529E-3</v>
      </c>
      <c r="AQ181" s="64">
        <f t="shared" si="80"/>
        <v>191320.08698670001</v>
      </c>
      <c r="AR181" s="91">
        <f t="shared" si="90"/>
        <v>100000</v>
      </c>
      <c r="AS181" s="89">
        <v>0</v>
      </c>
      <c r="AT181" s="90">
        <v>4.0000000000000001E-3</v>
      </c>
      <c r="AU181" s="64">
        <f t="shared" si="81"/>
        <v>189348.36491999999</v>
      </c>
      <c r="AV181" s="64">
        <f t="shared" si="82"/>
        <v>6666684.5978100002</v>
      </c>
      <c r="AW181" s="64">
        <f t="shared" si="83"/>
        <v>16260.206336121952</v>
      </c>
      <c r="BD181" s="21">
        <f t="shared" si="76"/>
        <v>952383.51397285715</v>
      </c>
      <c r="BE181" s="21">
        <f t="shared" si="77"/>
        <v>2322.8866194459929</v>
      </c>
      <c r="BF181" s="21">
        <f t="shared" si="84"/>
        <v>9620.035494675325</v>
      </c>
      <c r="BG181" s="22">
        <f t="shared" si="85"/>
        <v>23.46350120652518</v>
      </c>
    </row>
    <row r="182" spans="1:59" s="7" customFormat="1" x14ac:dyDescent="0.35">
      <c r="A182" s="7">
        <v>181</v>
      </c>
      <c r="B182" s="7" t="s">
        <v>486</v>
      </c>
      <c r="C182" s="7" t="s">
        <v>1111</v>
      </c>
      <c r="D182" s="7" t="s">
        <v>1112</v>
      </c>
      <c r="E182" s="7" t="s">
        <v>1129</v>
      </c>
      <c r="F182" s="47" t="s">
        <v>1113</v>
      </c>
      <c r="G182" s="61" t="s">
        <v>1114</v>
      </c>
      <c r="H182" s="32" t="s">
        <v>1433</v>
      </c>
      <c r="I182" s="32" t="s">
        <v>819</v>
      </c>
      <c r="J182" s="7" t="s">
        <v>24</v>
      </c>
      <c r="K182" s="47" t="s">
        <v>14</v>
      </c>
      <c r="L182" s="7" t="s">
        <v>1111</v>
      </c>
      <c r="M182" s="47" t="s">
        <v>1078</v>
      </c>
      <c r="N182" s="47">
        <v>4610047668</v>
      </c>
      <c r="O182" s="58">
        <v>4900049409</v>
      </c>
      <c r="P182" s="85">
        <v>7</v>
      </c>
      <c r="Q182" s="64">
        <f t="shared" si="78"/>
        <v>3555714.9432000001</v>
      </c>
      <c r="R182" s="76">
        <v>507959.27760000003</v>
      </c>
      <c r="S182" s="64">
        <v>3590.3</v>
      </c>
      <c r="T182" s="64">
        <v>5983.83</v>
      </c>
      <c r="U182" s="65">
        <v>2289.5</v>
      </c>
      <c r="V182" s="65">
        <v>2410</v>
      </c>
      <c r="W182" s="65">
        <v>10000</v>
      </c>
      <c r="X182" s="7">
        <v>15</v>
      </c>
      <c r="Y182" s="7">
        <v>15</v>
      </c>
      <c r="Z182" s="7">
        <v>15</v>
      </c>
      <c r="AA182" s="7">
        <v>0</v>
      </c>
      <c r="AB182" s="7">
        <v>0</v>
      </c>
      <c r="AC182" s="85">
        <v>7</v>
      </c>
      <c r="AD182" s="64">
        <f t="shared" si="63"/>
        <v>376981.5</v>
      </c>
      <c r="AE182" s="7">
        <f t="shared" si="64"/>
        <v>628302.15</v>
      </c>
      <c r="AF182" s="86">
        <f t="shared" si="65"/>
        <v>240397.5</v>
      </c>
      <c r="AG182" s="86">
        <f t="shared" si="66"/>
        <v>0</v>
      </c>
      <c r="AH182" s="87">
        <f t="shared" si="67"/>
        <v>0</v>
      </c>
      <c r="AI182" s="7">
        <f t="shared" si="68"/>
        <v>105</v>
      </c>
      <c r="AJ182" s="7">
        <f t="shared" si="69"/>
        <v>105</v>
      </c>
      <c r="AK182" s="7">
        <f t="shared" si="70"/>
        <v>105</v>
      </c>
      <c r="AL182" s="7">
        <f t="shared" si="71"/>
        <v>0</v>
      </c>
      <c r="AM182" s="7">
        <f t="shared" si="72"/>
        <v>0</v>
      </c>
      <c r="AN182" s="64">
        <f t="shared" si="73"/>
        <v>1245681.1499999999</v>
      </c>
      <c r="AO182" s="64">
        <f t="shared" si="74"/>
        <v>4801396.0932</v>
      </c>
      <c r="AP182" s="88">
        <f t="shared" si="79"/>
        <v>3.0428967867107367E-3</v>
      </c>
      <c r="AQ182" s="64">
        <f t="shared" si="80"/>
        <v>144041.88279599999</v>
      </c>
      <c r="AR182" s="91">
        <f t="shared" si="90"/>
        <v>100000</v>
      </c>
      <c r="AS182" s="89">
        <v>0</v>
      </c>
      <c r="AT182" s="90">
        <v>3.0000000000000001E-3</v>
      </c>
      <c r="AU182" s="64">
        <f t="shared" si="81"/>
        <v>142011.27369</v>
      </c>
      <c r="AV182" s="64">
        <f t="shared" si="82"/>
        <v>5043407.3668900002</v>
      </c>
      <c r="AW182" s="64">
        <f t="shared" si="83"/>
        <v>12300.993577780488</v>
      </c>
      <c r="BD182" s="21">
        <f t="shared" si="76"/>
        <v>720486.7666985715</v>
      </c>
      <c r="BE182" s="21">
        <f t="shared" si="77"/>
        <v>1757.284796825784</v>
      </c>
      <c r="BF182" s="21">
        <f t="shared" si="84"/>
        <v>7277.644108066379</v>
      </c>
      <c r="BG182" s="22">
        <f t="shared" si="85"/>
        <v>17.750351483088728</v>
      </c>
    </row>
    <row r="183" spans="1:59" s="7" customFormat="1" x14ac:dyDescent="0.35">
      <c r="A183" s="7">
        <v>182</v>
      </c>
      <c r="B183" s="7" t="s">
        <v>486</v>
      </c>
      <c r="C183" s="7" t="s">
        <v>1111</v>
      </c>
      <c r="D183" s="7" t="s">
        <v>1112</v>
      </c>
      <c r="E183" s="7" t="s">
        <v>1129</v>
      </c>
      <c r="F183" s="47" t="s">
        <v>1113</v>
      </c>
      <c r="G183" s="61" t="s">
        <v>1114</v>
      </c>
      <c r="H183" s="32" t="s">
        <v>1434</v>
      </c>
      <c r="I183" s="32" t="s">
        <v>1435</v>
      </c>
      <c r="J183" s="7" t="s">
        <v>24</v>
      </c>
      <c r="K183" s="47" t="s">
        <v>817</v>
      </c>
      <c r="L183" s="7" t="s">
        <v>1119</v>
      </c>
      <c r="M183" s="47" t="s">
        <v>1078</v>
      </c>
      <c r="N183" s="47">
        <v>4610047668</v>
      </c>
      <c r="O183" s="58">
        <v>4900049409</v>
      </c>
      <c r="P183" s="85">
        <v>7</v>
      </c>
      <c r="Q183" s="64">
        <f t="shared" si="78"/>
        <v>5131270.0828900002</v>
      </c>
      <c r="R183" s="76">
        <v>733038.58327000006</v>
      </c>
      <c r="S183" s="64">
        <v>3590.3</v>
      </c>
      <c r="T183" s="64">
        <v>5983.83</v>
      </c>
      <c r="U183" s="65">
        <v>2289.5</v>
      </c>
      <c r="V183" s="65">
        <v>2410</v>
      </c>
      <c r="W183" s="65">
        <v>10000</v>
      </c>
      <c r="X183" s="7">
        <v>0</v>
      </c>
      <c r="Y183" s="7">
        <v>0</v>
      </c>
      <c r="Z183" s="7">
        <v>0</v>
      </c>
      <c r="AA183" s="7">
        <v>0</v>
      </c>
      <c r="AB183" s="7">
        <v>0</v>
      </c>
      <c r="AC183" s="85">
        <v>7</v>
      </c>
      <c r="AD183" s="64">
        <f t="shared" si="63"/>
        <v>0</v>
      </c>
      <c r="AE183" s="7">
        <f t="shared" si="64"/>
        <v>0</v>
      </c>
      <c r="AF183" s="86">
        <f t="shared" si="65"/>
        <v>0</v>
      </c>
      <c r="AG183" s="86">
        <f t="shared" si="66"/>
        <v>0</v>
      </c>
      <c r="AH183" s="87">
        <f t="shared" si="67"/>
        <v>0</v>
      </c>
      <c r="AI183" s="7">
        <f t="shared" si="68"/>
        <v>0</v>
      </c>
      <c r="AJ183" s="7">
        <f t="shared" si="69"/>
        <v>0</v>
      </c>
      <c r="AK183" s="7">
        <f t="shared" si="70"/>
        <v>0</v>
      </c>
      <c r="AL183" s="7">
        <f t="shared" si="71"/>
        <v>0</v>
      </c>
      <c r="AM183" s="7">
        <f t="shared" si="72"/>
        <v>0</v>
      </c>
      <c r="AN183" s="64">
        <f t="shared" si="73"/>
        <v>0</v>
      </c>
      <c r="AO183" s="64">
        <f t="shared" si="74"/>
        <v>5131270.0828900002</v>
      </c>
      <c r="AP183" s="88">
        <f t="shared" si="79"/>
        <v>3.251955252990732E-3</v>
      </c>
      <c r="AQ183" s="64">
        <f t="shared" si="80"/>
        <v>153938.10248669999</v>
      </c>
      <c r="AR183" s="89">
        <v>0</v>
      </c>
      <c r="AS183" s="89">
        <v>0</v>
      </c>
      <c r="AT183" s="90">
        <v>3.0000000000000001E-3</v>
      </c>
      <c r="AU183" s="64">
        <f t="shared" si="81"/>
        <v>142011.27369</v>
      </c>
      <c r="AV183" s="64">
        <f t="shared" si="82"/>
        <v>5273281.3565800004</v>
      </c>
      <c r="AW183" s="64">
        <f t="shared" si="83"/>
        <v>12861.661845317074</v>
      </c>
      <c r="BD183" s="21">
        <f t="shared" si="76"/>
        <v>753325.90808285715</v>
      </c>
      <c r="BE183" s="21">
        <f t="shared" si="77"/>
        <v>1837.380263616725</v>
      </c>
      <c r="BF183" s="21">
        <f t="shared" si="84"/>
        <v>7609.352606897547</v>
      </c>
      <c r="BG183" s="22">
        <f t="shared" si="85"/>
        <v>18.559396602189143</v>
      </c>
    </row>
    <row r="184" spans="1:59" s="7" customFormat="1" x14ac:dyDescent="0.35">
      <c r="A184" s="7">
        <v>183</v>
      </c>
      <c r="B184" s="7" t="s">
        <v>486</v>
      </c>
      <c r="C184" s="7" t="s">
        <v>1436</v>
      </c>
      <c r="D184" s="7" t="s">
        <v>1112</v>
      </c>
      <c r="E184" s="7" t="s">
        <v>1129</v>
      </c>
      <c r="F184" s="47" t="s">
        <v>1113</v>
      </c>
      <c r="G184" s="61" t="s">
        <v>1114</v>
      </c>
      <c r="H184" s="32" t="s">
        <v>1027</v>
      </c>
      <c r="I184" s="32" t="s">
        <v>50</v>
      </c>
      <c r="J184" s="7" t="s">
        <v>24</v>
      </c>
      <c r="K184" s="47" t="s">
        <v>33</v>
      </c>
      <c r="L184" s="7" t="s">
        <v>1119</v>
      </c>
      <c r="M184" s="47" t="s">
        <v>29</v>
      </c>
      <c r="N184" s="47">
        <v>4610047665</v>
      </c>
      <c r="O184" s="58">
        <v>4900049494</v>
      </c>
      <c r="P184" s="85">
        <v>7</v>
      </c>
      <c r="Q184" s="64">
        <f t="shared" si="78"/>
        <v>5919302.4455599999</v>
      </c>
      <c r="R184" s="76">
        <v>845614.63508000004</v>
      </c>
      <c r="S184" s="64">
        <v>3590.3</v>
      </c>
      <c r="T184" s="64">
        <v>5983.83</v>
      </c>
      <c r="U184" s="65">
        <v>2289.5</v>
      </c>
      <c r="V184" s="65">
        <v>2410</v>
      </c>
      <c r="W184" s="65">
        <v>10000</v>
      </c>
      <c r="X184" s="7">
        <v>15</v>
      </c>
      <c r="Y184" s="7">
        <v>15</v>
      </c>
      <c r="Z184" s="7">
        <v>15</v>
      </c>
      <c r="AA184" s="7">
        <v>0</v>
      </c>
      <c r="AB184" s="7">
        <v>0</v>
      </c>
      <c r="AC184" s="85">
        <v>7</v>
      </c>
      <c r="AD184" s="64">
        <f t="shared" si="63"/>
        <v>376981.5</v>
      </c>
      <c r="AE184" s="7">
        <f t="shared" si="64"/>
        <v>628302.15</v>
      </c>
      <c r="AF184" s="86">
        <f t="shared" si="65"/>
        <v>240397.5</v>
      </c>
      <c r="AG184" s="86">
        <f t="shared" si="66"/>
        <v>0</v>
      </c>
      <c r="AH184" s="87">
        <f t="shared" si="67"/>
        <v>0</v>
      </c>
      <c r="AI184" s="7">
        <f t="shared" si="68"/>
        <v>105</v>
      </c>
      <c r="AJ184" s="7">
        <f t="shared" si="69"/>
        <v>105</v>
      </c>
      <c r="AK184" s="7">
        <f t="shared" si="70"/>
        <v>105</v>
      </c>
      <c r="AL184" s="7">
        <f t="shared" si="71"/>
        <v>0</v>
      </c>
      <c r="AM184" s="7">
        <f t="shared" si="72"/>
        <v>0</v>
      </c>
      <c r="AN184" s="64">
        <f t="shared" si="73"/>
        <v>1245681.1499999999</v>
      </c>
      <c r="AO184" s="64">
        <f t="shared" si="74"/>
        <v>7164983.5955599993</v>
      </c>
      <c r="AP184" s="88">
        <f t="shared" si="79"/>
        <v>4.5408262798068847E-3</v>
      </c>
      <c r="AQ184" s="64">
        <f t="shared" si="80"/>
        <v>214949.50786679998</v>
      </c>
      <c r="AR184" s="91">
        <f>$BA$2</f>
        <v>100000</v>
      </c>
      <c r="AS184" s="89">
        <v>0</v>
      </c>
      <c r="AT184" s="90">
        <v>5.0000000000000001E-3</v>
      </c>
      <c r="AU184" s="64">
        <f t="shared" si="81"/>
        <v>236685.45614999998</v>
      </c>
      <c r="AV184" s="64">
        <f t="shared" si="82"/>
        <v>7501669.0517099993</v>
      </c>
      <c r="AW184" s="64">
        <f t="shared" si="83"/>
        <v>18296.753784658536</v>
      </c>
      <c r="BD184" s="21">
        <f t="shared" si="76"/>
        <v>1071667.0073871429</v>
      </c>
      <c r="BE184" s="21">
        <f t="shared" si="77"/>
        <v>2613.8219692369339</v>
      </c>
      <c r="BF184" s="21">
        <f t="shared" si="84"/>
        <v>10824.919266536795</v>
      </c>
      <c r="BG184" s="22">
        <f t="shared" si="85"/>
        <v>26.402242113504386</v>
      </c>
    </row>
    <row r="185" spans="1:59" s="7" customFormat="1" x14ac:dyDescent="0.35">
      <c r="A185" s="7">
        <v>184</v>
      </c>
      <c r="B185" s="7" t="s">
        <v>486</v>
      </c>
      <c r="C185" s="7" t="s">
        <v>1111</v>
      </c>
      <c r="D185" s="7" t="s">
        <v>1112</v>
      </c>
      <c r="E185" s="7" t="s">
        <v>1129</v>
      </c>
      <c r="F185" s="47" t="s">
        <v>1113</v>
      </c>
      <c r="G185" s="61" t="s">
        <v>1130</v>
      </c>
      <c r="H185" s="32" t="s">
        <v>1437</v>
      </c>
      <c r="I185" s="32" t="s">
        <v>1438</v>
      </c>
      <c r="J185" s="7" t="s">
        <v>24</v>
      </c>
      <c r="K185" s="47" t="s">
        <v>490</v>
      </c>
      <c r="L185" s="7" t="s">
        <v>1111</v>
      </c>
      <c r="M185" s="47" t="s">
        <v>1078</v>
      </c>
      <c r="N185" s="47">
        <v>4610047668</v>
      </c>
      <c r="O185" s="58">
        <v>4900049409</v>
      </c>
      <c r="P185" s="85">
        <v>7</v>
      </c>
      <c r="Q185" s="64">
        <f t="shared" si="78"/>
        <v>5131536.0828900002</v>
      </c>
      <c r="R185" s="76">
        <v>733076.58327000006</v>
      </c>
      <c r="S185" s="64">
        <v>3590.3</v>
      </c>
      <c r="T185" s="64">
        <v>5983.83</v>
      </c>
      <c r="U185" s="65">
        <v>2289.5</v>
      </c>
      <c r="V185" s="65">
        <v>2410</v>
      </c>
      <c r="W185" s="65">
        <v>10000</v>
      </c>
      <c r="X185" s="7">
        <v>0</v>
      </c>
      <c r="Y185" s="7">
        <v>0</v>
      </c>
      <c r="Z185" s="7">
        <v>0</v>
      </c>
      <c r="AA185" s="7">
        <v>0</v>
      </c>
      <c r="AB185" s="7">
        <v>0</v>
      </c>
      <c r="AC185" s="85">
        <v>7</v>
      </c>
      <c r="AD185" s="64">
        <f t="shared" si="63"/>
        <v>0</v>
      </c>
      <c r="AE185" s="7">
        <f t="shared" si="64"/>
        <v>0</v>
      </c>
      <c r="AF185" s="86">
        <f t="shared" si="65"/>
        <v>0</v>
      </c>
      <c r="AG185" s="86">
        <f t="shared" si="66"/>
        <v>0</v>
      </c>
      <c r="AH185" s="87">
        <f t="shared" si="67"/>
        <v>0</v>
      </c>
      <c r="AI185" s="7">
        <f t="shared" si="68"/>
        <v>0</v>
      </c>
      <c r="AJ185" s="7">
        <f t="shared" si="69"/>
        <v>0</v>
      </c>
      <c r="AK185" s="7">
        <f t="shared" si="70"/>
        <v>0</v>
      </c>
      <c r="AL185" s="7">
        <f t="shared" si="71"/>
        <v>0</v>
      </c>
      <c r="AM185" s="7">
        <f t="shared" si="72"/>
        <v>0</v>
      </c>
      <c r="AN185" s="64">
        <f t="shared" si="73"/>
        <v>0</v>
      </c>
      <c r="AO185" s="64">
        <f t="shared" si="74"/>
        <v>5131536.0828900002</v>
      </c>
      <c r="AP185" s="88">
        <f t="shared" si="79"/>
        <v>3.2521238311562393E-3</v>
      </c>
      <c r="AQ185" s="64">
        <f t="shared" si="80"/>
        <v>153946.0824867</v>
      </c>
      <c r="AR185" s="89">
        <v>0</v>
      </c>
      <c r="AS185" s="89">
        <v>0</v>
      </c>
      <c r="AT185" s="90">
        <v>3.0000000000000001E-3</v>
      </c>
      <c r="AU185" s="64">
        <f t="shared" si="81"/>
        <v>142011.27369</v>
      </c>
      <c r="AV185" s="64">
        <f t="shared" si="82"/>
        <v>5273547.3565800004</v>
      </c>
      <c r="AW185" s="64">
        <f t="shared" si="83"/>
        <v>12862.310625804879</v>
      </c>
      <c r="BD185" s="21">
        <f t="shared" si="76"/>
        <v>753363.90808285715</v>
      </c>
      <c r="BE185" s="21">
        <f t="shared" si="77"/>
        <v>1837.4729465435541</v>
      </c>
      <c r="BF185" s="21">
        <f t="shared" si="84"/>
        <v>7609.7364452813854</v>
      </c>
      <c r="BG185" s="22">
        <f t="shared" si="85"/>
        <v>18.560332793369234</v>
      </c>
    </row>
    <row r="186" spans="1:59" s="7" customFormat="1" x14ac:dyDescent="0.35">
      <c r="A186" s="7">
        <v>185</v>
      </c>
      <c r="B186" s="7" t="s">
        <v>486</v>
      </c>
      <c r="C186" s="7" t="s">
        <v>1111</v>
      </c>
      <c r="D186" s="7" t="s">
        <v>1112</v>
      </c>
      <c r="E186" s="7" t="s">
        <v>1129</v>
      </c>
      <c r="F186" s="47" t="s">
        <v>1113</v>
      </c>
      <c r="G186" s="61" t="s">
        <v>1114</v>
      </c>
      <c r="H186" s="32" t="s">
        <v>1439</v>
      </c>
      <c r="I186" s="32" t="s">
        <v>879</v>
      </c>
      <c r="J186" s="7" t="s">
        <v>24</v>
      </c>
      <c r="K186" s="47" t="s">
        <v>820</v>
      </c>
      <c r="L186" s="7" t="s">
        <v>1111</v>
      </c>
      <c r="M186" s="47" t="s">
        <v>29</v>
      </c>
      <c r="N186" s="47">
        <v>4610047665</v>
      </c>
      <c r="O186" s="58">
        <v>4900049494</v>
      </c>
      <c r="P186" s="85">
        <v>7</v>
      </c>
      <c r="Q186" s="64">
        <f t="shared" si="78"/>
        <v>5131655.0828900002</v>
      </c>
      <c r="R186" s="76">
        <v>733093.58327000006</v>
      </c>
      <c r="S186" s="64">
        <v>3590.3</v>
      </c>
      <c r="T186" s="64">
        <v>5983.83</v>
      </c>
      <c r="U186" s="65">
        <v>2289.5</v>
      </c>
      <c r="V186" s="65">
        <v>2410</v>
      </c>
      <c r="W186" s="65">
        <v>10000</v>
      </c>
      <c r="X186" s="7">
        <v>15</v>
      </c>
      <c r="Y186" s="7">
        <v>15</v>
      </c>
      <c r="Z186" s="7">
        <v>15</v>
      </c>
      <c r="AA186" s="7">
        <v>0</v>
      </c>
      <c r="AB186" s="47">
        <v>15</v>
      </c>
      <c r="AC186" s="85">
        <v>7</v>
      </c>
      <c r="AD186" s="64">
        <f t="shared" si="63"/>
        <v>376981.5</v>
      </c>
      <c r="AE186" s="7">
        <f t="shared" si="64"/>
        <v>628302.15</v>
      </c>
      <c r="AF186" s="86">
        <f t="shared" si="65"/>
        <v>240397.5</v>
      </c>
      <c r="AG186" s="86">
        <f t="shared" si="66"/>
        <v>0</v>
      </c>
      <c r="AH186" s="87">
        <f t="shared" si="67"/>
        <v>1050000</v>
      </c>
      <c r="AI186" s="7">
        <f t="shared" si="68"/>
        <v>105</v>
      </c>
      <c r="AJ186" s="7">
        <f t="shared" si="69"/>
        <v>105</v>
      </c>
      <c r="AK186" s="7">
        <f t="shared" si="70"/>
        <v>105</v>
      </c>
      <c r="AL186" s="7">
        <f t="shared" si="71"/>
        <v>0</v>
      </c>
      <c r="AM186" s="7">
        <f t="shared" si="72"/>
        <v>105</v>
      </c>
      <c r="AN186" s="64">
        <f t="shared" si="73"/>
        <v>2295681.15</v>
      </c>
      <c r="AO186" s="64">
        <f t="shared" si="74"/>
        <v>7427336.2328900006</v>
      </c>
      <c r="AP186" s="88">
        <f t="shared" si="79"/>
        <v>4.7070929200966035E-3</v>
      </c>
      <c r="AQ186" s="64">
        <f t="shared" si="80"/>
        <v>222820.08698670001</v>
      </c>
      <c r="AR186" s="91">
        <f>$BA$2</f>
        <v>100000</v>
      </c>
      <c r="AS186" s="91"/>
      <c r="AT186" s="90">
        <v>5.0000000000000001E-3</v>
      </c>
      <c r="AU186" s="64">
        <f t="shared" si="81"/>
        <v>236685.45614999998</v>
      </c>
      <c r="AV186" s="64">
        <f t="shared" si="82"/>
        <v>7764021.6890400006</v>
      </c>
      <c r="AW186" s="64">
        <f t="shared" si="83"/>
        <v>18936.63826595122</v>
      </c>
      <c r="BD186" s="21">
        <f t="shared" si="76"/>
        <v>1109145.955577143</v>
      </c>
      <c r="BE186" s="21">
        <f t="shared" si="77"/>
        <v>2705.2340379930315</v>
      </c>
      <c r="BF186" s="21">
        <f t="shared" si="84"/>
        <v>11203.494500779223</v>
      </c>
      <c r="BG186" s="22">
        <f t="shared" si="85"/>
        <v>27.325596343363955</v>
      </c>
    </row>
    <row r="187" spans="1:59" s="7" customFormat="1" x14ac:dyDescent="0.35">
      <c r="A187" s="7">
        <v>186</v>
      </c>
      <c r="B187" s="7" t="s">
        <v>486</v>
      </c>
      <c r="C187" s="7" t="s">
        <v>1111</v>
      </c>
      <c r="D187" s="7" t="s">
        <v>1112</v>
      </c>
      <c r="E187" s="7" t="s">
        <v>1129</v>
      </c>
      <c r="F187" s="47" t="s">
        <v>1113</v>
      </c>
      <c r="G187" s="61" t="s">
        <v>1114</v>
      </c>
      <c r="H187" s="32" t="s">
        <v>1440</v>
      </c>
      <c r="I187" s="32" t="s">
        <v>1441</v>
      </c>
      <c r="J187" s="7" t="s">
        <v>23</v>
      </c>
      <c r="K187" s="47" t="s">
        <v>817</v>
      </c>
      <c r="L187" s="7" t="s">
        <v>1119</v>
      </c>
      <c r="M187" s="47" t="s">
        <v>1078</v>
      </c>
      <c r="N187" s="47">
        <v>4610047668</v>
      </c>
      <c r="O187" s="58">
        <v>4900049409</v>
      </c>
      <c r="P187" s="85">
        <v>7</v>
      </c>
      <c r="Q187" s="64">
        <f t="shared" si="78"/>
        <v>5131270.0828900002</v>
      </c>
      <c r="R187" s="76">
        <v>733038.58327000006</v>
      </c>
      <c r="S187" s="64">
        <v>3590.3</v>
      </c>
      <c r="T187" s="64">
        <v>5983.83</v>
      </c>
      <c r="U187" s="65">
        <v>2289.5</v>
      </c>
      <c r="V187" s="65">
        <v>2410</v>
      </c>
      <c r="W187" s="65">
        <v>10000</v>
      </c>
      <c r="X187" s="7">
        <v>0</v>
      </c>
      <c r="Y187" s="7">
        <v>0</v>
      </c>
      <c r="Z187" s="7">
        <v>0</v>
      </c>
      <c r="AA187" s="7">
        <v>0</v>
      </c>
      <c r="AB187" s="7">
        <v>0</v>
      </c>
      <c r="AC187" s="85">
        <v>7</v>
      </c>
      <c r="AD187" s="64">
        <f t="shared" si="63"/>
        <v>0</v>
      </c>
      <c r="AE187" s="7">
        <f t="shared" si="64"/>
        <v>0</v>
      </c>
      <c r="AF187" s="86">
        <f t="shared" si="65"/>
        <v>0</v>
      </c>
      <c r="AG187" s="86">
        <f t="shared" si="66"/>
        <v>0</v>
      </c>
      <c r="AH187" s="87">
        <f t="shared" si="67"/>
        <v>0</v>
      </c>
      <c r="AI187" s="7">
        <f t="shared" si="68"/>
        <v>0</v>
      </c>
      <c r="AJ187" s="7">
        <f t="shared" si="69"/>
        <v>0</v>
      </c>
      <c r="AK187" s="7">
        <f t="shared" si="70"/>
        <v>0</v>
      </c>
      <c r="AL187" s="7">
        <f t="shared" si="71"/>
        <v>0</v>
      </c>
      <c r="AM187" s="7">
        <f t="shared" si="72"/>
        <v>0</v>
      </c>
      <c r="AN187" s="64">
        <f t="shared" si="73"/>
        <v>0</v>
      </c>
      <c r="AO187" s="64">
        <f t="shared" si="74"/>
        <v>5131270.0828900002</v>
      </c>
      <c r="AP187" s="88">
        <f t="shared" si="79"/>
        <v>3.251955252990732E-3</v>
      </c>
      <c r="AQ187" s="64">
        <f t="shared" si="80"/>
        <v>153938.10248669999</v>
      </c>
      <c r="AR187" s="89">
        <v>0</v>
      </c>
      <c r="AS187" s="89">
        <v>0</v>
      </c>
      <c r="AT187" s="90">
        <v>3.0000000000000001E-3</v>
      </c>
      <c r="AU187" s="64">
        <f t="shared" si="81"/>
        <v>142011.27369</v>
      </c>
      <c r="AV187" s="64">
        <f t="shared" si="82"/>
        <v>5273281.3565800004</v>
      </c>
      <c r="AW187" s="64">
        <f t="shared" si="83"/>
        <v>12861.661845317074</v>
      </c>
      <c r="BD187" s="21">
        <f t="shared" si="76"/>
        <v>753325.90808285715</v>
      </c>
      <c r="BE187" s="21">
        <f t="shared" si="77"/>
        <v>1837.380263616725</v>
      </c>
      <c r="BF187" s="21">
        <f t="shared" si="84"/>
        <v>7609.352606897547</v>
      </c>
      <c r="BG187" s="22">
        <f t="shared" si="85"/>
        <v>18.559396602189143</v>
      </c>
    </row>
    <row r="188" spans="1:59" s="7" customFormat="1" x14ac:dyDescent="0.35">
      <c r="A188" s="7">
        <v>187</v>
      </c>
      <c r="B188" s="7" t="s">
        <v>486</v>
      </c>
      <c r="C188" s="7" t="s">
        <v>1111</v>
      </c>
      <c r="D188" s="7" t="s">
        <v>1112</v>
      </c>
      <c r="E188" s="7" t="s">
        <v>1129</v>
      </c>
      <c r="F188" s="47" t="s">
        <v>1113</v>
      </c>
      <c r="G188" s="61" t="s">
        <v>1114</v>
      </c>
      <c r="H188" s="32" t="s">
        <v>1442</v>
      </c>
      <c r="I188" s="32" t="s">
        <v>1443</v>
      </c>
      <c r="J188" s="7" t="s">
        <v>24</v>
      </c>
      <c r="K188" s="47" t="s">
        <v>17</v>
      </c>
      <c r="L188" s="7" t="s">
        <v>1111</v>
      </c>
      <c r="M188" s="47" t="s">
        <v>1078</v>
      </c>
      <c r="N188" s="47">
        <v>4610047668</v>
      </c>
      <c r="O188" s="58">
        <v>4900049409</v>
      </c>
      <c r="P188" s="85">
        <v>7</v>
      </c>
      <c r="Q188" s="64">
        <f t="shared" si="78"/>
        <v>3555539.9431999996</v>
      </c>
      <c r="R188" s="76">
        <v>507934.27759999997</v>
      </c>
      <c r="S188" s="64">
        <v>3590.3</v>
      </c>
      <c r="T188" s="64">
        <v>5983.83</v>
      </c>
      <c r="U188" s="65">
        <v>2289.5</v>
      </c>
      <c r="V188" s="65">
        <v>2410</v>
      </c>
      <c r="W188" s="65">
        <v>10000</v>
      </c>
      <c r="X188" s="7">
        <v>15</v>
      </c>
      <c r="Y188" s="7">
        <v>15</v>
      </c>
      <c r="Z188" s="7">
        <v>15</v>
      </c>
      <c r="AA188" s="7">
        <v>0</v>
      </c>
      <c r="AB188" s="7">
        <v>0</v>
      </c>
      <c r="AC188" s="85">
        <v>7</v>
      </c>
      <c r="AD188" s="64">
        <f t="shared" si="63"/>
        <v>376981.5</v>
      </c>
      <c r="AE188" s="7">
        <f t="shared" si="64"/>
        <v>628302.15</v>
      </c>
      <c r="AF188" s="86">
        <f t="shared" si="65"/>
        <v>240397.5</v>
      </c>
      <c r="AG188" s="86">
        <f t="shared" si="66"/>
        <v>0</v>
      </c>
      <c r="AH188" s="87">
        <f t="shared" si="67"/>
        <v>0</v>
      </c>
      <c r="AI188" s="7">
        <f t="shared" si="68"/>
        <v>105</v>
      </c>
      <c r="AJ188" s="7">
        <f t="shared" si="69"/>
        <v>105</v>
      </c>
      <c r="AK188" s="7">
        <f t="shared" si="70"/>
        <v>105</v>
      </c>
      <c r="AL188" s="7">
        <f t="shared" si="71"/>
        <v>0</v>
      </c>
      <c r="AM188" s="7">
        <f t="shared" si="72"/>
        <v>0</v>
      </c>
      <c r="AN188" s="64">
        <f t="shared" si="73"/>
        <v>1245681.1499999999</v>
      </c>
      <c r="AO188" s="64">
        <f t="shared" si="74"/>
        <v>4801221.0932</v>
      </c>
      <c r="AP188" s="88">
        <f t="shared" si="79"/>
        <v>3.0427858800229032E-3</v>
      </c>
      <c r="AQ188" s="64">
        <f t="shared" si="80"/>
        <v>144036.63279599999</v>
      </c>
      <c r="AR188" s="91">
        <f t="shared" ref="AR188:AR189" si="91">$BA$2</f>
        <v>100000</v>
      </c>
      <c r="AS188" s="89">
        <v>0</v>
      </c>
      <c r="AT188" s="90">
        <v>3.0000000000000001E-3</v>
      </c>
      <c r="AU188" s="64">
        <f t="shared" si="81"/>
        <v>142011.27369</v>
      </c>
      <c r="AV188" s="64">
        <f t="shared" si="82"/>
        <v>5043232.3668900002</v>
      </c>
      <c r="AW188" s="64">
        <f t="shared" si="83"/>
        <v>12300.566748512196</v>
      </c>
      <c r="BD188" s="21">
        <f t="shared" si="76"/>
        <v>720461.7666985715</v>
      </c>
      <c r="BE188" s="21">
        <f t="shared" si="77"/>
        <v>1757.223821216028</v>
      </c>
      <c r="BF188" s="21">
        <f t="shared" si="84"/>
        <v>7277.3915828138533</v>
      </c>
      <c r="BG188" s="22">
        <f t="shared" si="85"/>
        <v>17.749735567838666</v>
      </c>
    </row>
    <row r="189" spans="1:59" s="7" customFormat="1" x14ac:dyDescent="0.35">
      <c r="A189" s="7">
        <v>188</v>
      </c>
      <c r="B189" s="7" t="s">
        <v>486</v>
      </c>
      <c r="C189" s="7" t="s">
        <v>1150</v>
      </c>
      <c r="D189" s="7" t="s">
        <v>1799</v>
      </c>
      <c r="E189" s="7" t="s">
        <v>1444</v>
      </c>
      <c r="F189" s="47" t="s">
        <v>1113</v>
      </c>
      <c r="G189" s="61">
        <v>113166</v>
      </c>
      <c r="H189" s="32" t="s">
        <v>1445</v>
      </c>
      <c r="I189" s="32" t="s">
        <v>1446</v>
      </c>
      <c r="J189" s="7" t="s">
        <v>23</v>
      </c>
      <c r="K189" s="47" t="s">
        <v>817</v>
      </c>
      <c r="L189" s="7" t="s">
        <v>1447</v>
      </c>
      <c r="M189" s="47" t="s">
        <v>1078</v>
      </c>
      <c r="N189" s="47">
        <v>4610047668</v>
      </c>
      <c r="O189" s="58">
        <v>4900049409</v>
      </c>
      <c r="P189" s="85">
        <v>7</v>
      </c>
      <c r="Q189" s="64">
        <f t="shared" si="78"/>
        <v>5131270.0828900002</v>
      </c>
      <c r="R189" s="76">
        <v>733038.58327000006</v>
      </c>
      <c r="S189" s="64">
        <v>3590.3</v>
      </c>
      <c r="T189" s="64">
        <v>5983.83</v>
      </c>
      <c r="U189" s="65">
        <v>2289.5</v>
      </c>
      <c r="V189" s="65">
        <v>2410</v>
      </c>
      <c r="W189" s="65">
        <v>10000</v>
      </c>
      <c r="X189" s="7">
        <v>15</v>
      </c>
      <c r="Y189" s="7">
        <v>15</v>
      </c>
      <c r="Z189" s="7">
        <v>15</v>
      </c>
      <c r="AA189" s="7">
        <v>0</v>
      </c>
      <c r="AB189" s="7">
        <v>0</v>
      </c>
      <c r="AC189" s="85">
        <v>7</v>
      </c>
      <c r="AD189" s="64">
        <f t="shared" si="63"/>
        <v>376981.5</v>
      </c>
      <c r="AE189" s="7">
        <f t="shared" si="64"/>
        <v>628302.15</v>
      </c>
      <c r="AF189" s="86">
        <f t="shared" si="65"/>
        <v>240397.5</v>
      </c>
      <c r="AG189" s="86">
        <f t="shared" si="66"/>
        <v>0</v>
      </c>
      <c r="AH189" s="87">
        <f t="shared" si="67"/>
        <v>0</v>
      </c>
      <c r="AI189" s="7">
        <f t="shared" si="68"/>
        <v>105</v>
      </c>
      <c r="AJ189" s="7">
        <f t="shared" si="69"/>
        <v>105</v>
      </c>
      <c r="AK189" s="7">
        <f t="shared" si="70"/>
        <v>105</v>
      </c>
      <c r="AL189" s="7">
        <f t="shared" si="71"/>
        <v>0</v>
      </c>
      <c r="AM189" s="7">
        <f t="shared" si="72"/>
        <v>0</v>
      </c>
      <c r="AN189" s="64">
        <f t="shared" si="73"/>
        <v>1245681.1499999999</v>
      </c>
      <c r="AO189" s="64">
        <f t="shared" si="74"/>
        <v>6376951.2328900006</v>
      </c>
      <c r="AP189" s="88">
        <f t="shared" si="79"/>
        <v>4.041408798381294E-3</v>
      </c>
      <c r="AQ189" s="64">
        <f t="shared" si="80"/>
        <v>191308.5369867</v>
      </c>
      <c r="AR189" s="91">
        <f t="shared" si="91"/>
        <v>100000</v>
      </c>
      <c r="AS189" s="89">
        <v>0</v>
      </c>
      <c r="AT189" s="90">
        <v>4.0000000000000001E-3</v>
      </c>
      <c r="AU189" s="64">
        <f t="shared" si="81"/>
        <v>189348.36491999999</v>
      </c>
      <c r="AV189" s="64">
        <f t="shared" si="82"/>
        <v>6666299.5978100002</v>
      </c>
      <c r="AW189" s="64">
        <f t="shared" si="83"/>
        <v>16259.267311731708</v>
      </c>
      <c r="BD189" s="21">
        <f t="shared" si="76"/>
        <v>952328.51397285715</v>
      </c>
      <c r="BE189" s="21">
        <f t="shared" si="77"/>
        <v>2322.7524731045296</v>
      </c>
      <c r="BF189" s="21">
        <f t="shared" si="84"/>
        <v>9619.4799391197703</v>
      </c>
      <c r="BG189" s="22">
        <f t="shared" si="85"/>
        <v>23.462146192975048</v>
      </c>
    </row>
    <row r="190" spans="1:59" s="7" customFormat="1" x14ac:dyDescent="0.35">
      <c r="A190" s="7">
        <v>189</v>
      </c>
      <c r="B190" s="7" t="s">
        <v>486</v>
      </c>
      <c r="C190" s="7" t="s">
        <v>1111</v>
      </c>
      <c r="D190" s="7" t="s">
        <v>1112</v>
      </c>
      <c r="E190" s="7" t="s">
        <v>1129</v>
      </c>
      <c r="F190" s="47" t="s">
        <v>1113</v>
      </c>
      <c r="G190" s="61" t="s">
        <v>1114</v>
      </c>
      <c r="H190" s="32" t="s">
        <v>1448</v>
      </c>
      <c r="I190" s="32" t="s">
        <v>75</v>
      </c>
      <c r="J190" s="7" t="s">
        <v>24</v>
      </c>
      <c r="K190" s="47" t="s">
        <v>1082</v>
      </c>
      <c r="L190" s="7" t="s">
        <v>1119</v>
      </c>
      <c r="M190" s="47" t="s">
        <v>1078</v>
      </c>
      <c r="N190" s="47">
        <v>4610047668</v>
      </c>
      <c r="O190" s="58">
        <v>4900049409</v>
      </c>
      <c r="P190" s="85">
        <v>7</v>
      </c>
      <c r="Q190" s="64">
        <f t="shared" si="78"/>
        <v>5131445.0828900002</v>
      </c>
      <c r="R190" s="76">
        <v>733063.58327000006</v>
      </c>
      <c r="S190" s="64">
        <v>3590.3</v>
      </c>
      <c r="T190" s="64">
        <v>5983.83</v>
      </c>
      <c r="U190" s="65">
        <v>2289.5</v>
      </c>
      <c r="V190" s="65">
        <v>2410</v>
      </c>
      <c r="W190" s="65">
        <v>10000</v>
      </c>
      <c r="X190" s="7">
        <v>15</v>
      </c>
      <c r="Y190" s="7">
        <v>15</v>
      </c>
      <c r="Z190" s="7">
        <v>15</v>
      </c>
      <c r="AA190" s="7">
        <v>0</v>
      </c>
      <c r="AB190" s="47">
        <v>15</v>
      </c>
      <c r="AC190" s="85">
        <v>7</v>
      </c>
      <c r="AD190" s="64">
        <f t="shared" si="63"/>
        <v>376981.5</v>
      </c>
      <c r="AE190" s="7">
        <f t="shared" si="64"/>
        <v>628302.15</v>
      </c>
      <c r="AF190" s="86">
        <f t="shared" si="65"/>
        <v>240397.5</v>
      </c>
      <c r="AG190" s="86">
        <f t="shared" si="66"/>
        <v>0</v>
      </c>
      <c r="AH190" s="87">
        <f t="shared" si="67"/>
        <v>1050000</v>
      </c>
      <c r="AI190" s="7">
        <f t="shared" si="68"/>
        <v>105</v>
      </c>
      <c r="AJ190" s="7">
        <f t="shared" si="69"/>
        <v>105</v>
      </c>
      <c r="AK190" s="7">
        <f t="shared" si="70"/>
        <v>105</v>
      </c>
      <c r="AL190" s="7">
        <f t="shared" si="71"/>
        <v>0</v>
      </c>
      <c r="AM190" s="7">
        <f t="shared" si="72"/>
        <v>105</v>
      </c>
      <c r="AN190" s="64">
        <f t="shared" si="73"/>
        <v>2295681.15</v>
      </c>
      <c r="AO190" s="64">
        <f t="shared" si="74"/>
        <v>7427126.2328900006</v>
      </c>
      <c r="AP190" s="88">
        <f t="shared" si="79"/>
        <v>4.7069598320712029E-3</v>
      </c>
      <c r="AQ190" s="64">
        <f t="shared" si="80"/>
        <v>222813.7869867</v>
      </c>
      <c r="AR190" s="89">
        <v>0</v>
      </c>
      <c r="AS190" s="91"/>
      <c r="AT190" s="90">
        <v>5.0000000000000001E-3</v>
      </c>
      <c r="AU190" s="64">
        <f t="shared" si="81"/>
        <v>236685.45614999998</v>
      </c>
      <c r="AV190" s="64">
        <f t="shared" si="82"/>
        <v>7663811.6890400006</v>
      </c>
      <c r="AW190" s="64">
        <f t="shared" si="83"/>
        <v>18692.223631804878</v>
      </c>
      <c r="BD190" s="21">
        <f t="shared" si="76"/>
        <v>1094830.2412914287</v>
      </c>
      <c r="BE190" s="21">
        <f t="shared" si="77"/>
        <v>2670.3176616864112</v>
      </c>
      <c r="BF190" s="21">
        <f t="shared" si="84"/>
        <v>11058.891326176048</v>
      </c>
      <c r="BG190" s="22">
        <f t="shared" si="85"/>
        <v>26.972905673600113</v>
      </c>
    </row>
    <row r="191" spans="1:59" s="7" customFormat="1" x14ac:dyDescent="0.35">
      <c r="A191" s="7">
        <v>190</v>
      </c>
      <c r="B191" s="7" t="s">
        <v>486</v>
      </c>
      <c r="C191" s="7" t="s">
        <v>1194</v>
      </c>
      <c r="D191" s="7" t="s">
        <v>1112</v>
      </c>
      <c r="E191" s="7" t="s">
        <v>1129</v>
      </c>
      <c r="F191" s="47" t="s">
        <v>1113</v>
      </c>
      <c r="G191" s="61" t="s">
        <v>1114</v>
      </c>
      <c r="H191" s="32" t="s">
        <v>1449</v>
      </c>
      <c r="I191" s="32" t="s">
        <v>1107</v>
      </c>
      <c r="J191" s="7" t="s">
        <v>24</v>
      </c>
      <c r="K191" s="47" t="s">
        <v>1082</v>
      </c>
      <c r="L191" s="7" t="s">
        <v>1119</v>
      </c>
      <c r="M191" s="47" t="s">
        <v>1078</v>
      </c>
      <c r="N191" s="47">
        <v>4610047668</v>
      </c>
      <c r="O191" s="58">
        <v>4900049409</v>
      </c>
      <c r="P191" s="85">
        <v>7</v>
      </c>
      <c r="Q191" s="64">
        <f t="shared" si="78"/>
        <v>5131445.0828900002</v>
      </c>
      <c r="R191" s="76">
        <v>733063.58327000006</v>
      </c>
      <c r="S191" s="64">
        <v>3590.3</v>
      </c>
      <c r="T191" s="64">
        <v>5983.83</v>
      </c>
      <c r="U191" s="65">
        <v>2289.5</v>
      </c>
      <c r="V191" s="65">
        <v>2410</v>
      </c>
      <c r="W191" s="65">
        <v>10000</v>
      </c>
      <c r="X191" s="7">
        <v>15</v>
      </c>
      <c r="Y191" s="7">
        <v>15</v>
      </c>
      <c r="Z191" s="7">
        <v>15</v>
      </c>
      <c r="AA191" s="7">
        <v>0</v>
      </c>
      <c r="AB191" s="7">
        <v>0</v>
      </c>
      <c r="AC191" s="85">
        <v>7</v>
      </c>
      <c r="AD191" s="64">
        <f t="shared" si="63"/>
        <v>376981.5</v>
      </c>
      <c r="AE191" s="7">
        <f t="shared" si="64"/>
        <v>628302.15</v>
      </c>
      <c r="AF191" s="86">
        <f t="shared" si="65"/>
        <v>240397.5</v>
      </c>
      <c r="AG191" s="86">
        <f t="shared" si="66"/>
        <v>0</v>
      </c>
      <c r="AH191" s="87">
        <f t="shared" si="67"/>
        <v>0</v>
      </c>
      <c r="AI191" s="7">
        <f t="shared" si="68"/>
        <v>105</v>
      </c>
      <c r="AJ191" s="7">
        <f t="shared" si="69"/>
        <v>105</v>
      </c>
      <c r="AK191" s="7">
        <f t="shared" si="70"/>
        <v>105</v>
      </c>
      <c r="AL191" s="7">
        <f t="shared" si="71"/>
        <v>0</v>
      </c>
      <c r="AM191" s="7">
        <f t="shared" si="72"/>
        <v>0</v>
      </c>
      <c r="AN191" s="64">
        <f t="shared" si="73"/>
        <v>1245681.1499999999</v>
      </c>
      <c r="AO191" s="64">
        <f t="shared" si="74"/>
        <v>6377126.2328900006</v>
      </c>
      <c r="AP191" s="88">
        <f t="shared" si="79"/>
        <v>4.0415197050691284E-3</v>
      </c>
      <c r="AQ191" s="64">
        <f t="shared" si="80"/>
        <v>191313.7869867</v>
      </c>
      <c r="AR191" s="91">
        <f t="shared" ref="AR191:AR192" si="92">$BA$2</f>
        <v>100000</v>
      </c>
      <c r="AS191" s="89">
        <v>0</v>
      </c>
      <c r="AT191" s="90">
        <v>4.0000000000000001E-3</v>
      </c>
      <c r="AU191" s="64">
        <f t="shared" si="81"/>
        <v>189348.36491999999</v>
      </c>
      <c r="AV191" s="64">
        <f t="shared" si="82"/>
        <v>6666474.5978100002</v>
      </c>
      <c r="AW191" s="64">
        <f t="shared" si="83"/>
        <v>16259.694141</v>
      </c>
      <c r="BD191" s="21">
        <f t="shared" si="76"/>
        <v>952353.51397285715</v>
      </c>
      <c r="BE191" s="21">
        <f t="shared" si="77"/>
        <v>2322.8134487142856</v>
      </c>
      <c r="BF191" s="21">
        <f t="shared" si="84"/>
        <v>9619.732464372295</v>
      </c>
      <c r="BG191" s="22">
        <f t="shared" si="85"/>
        <v>23.462762108225107</v>
      </c>
    </row>
    <row r="192" spans="1:59" s="7" customFormat="1" x14ac:dyDescent="0.35">
      <c r="A192" s="7">
        <v>191</v>
      </c>
      <c r="B192" s="7" t="s">
        <v>486</v>
      </c>
      <c r="C192" s="7" t="s">
        <v>1111</v>
      </c>
      <c r="D192" s="7" t="s">
        <v>1112</v>
      </c>
      <c r="E192" s="7" t="s">
        <v>1129</v>
      </c>
      <c r="F192" s="47" t="s">
        <v>1113</v>
      </c>
      <c r="G192" s="61" t="s">
        <v>1114</v>
      </c>
      <c r="H192" s="32" t="s">
        <v>1450</v>
      </c>
      <c r="I192" s="32" t="s">
        <v>1451</v>
      </c>
      <c r="J192" s="7" t="s">
        <v>24</v>
      </c>
      <c r="K192" s="47" t="s">
        <v>1082</v>
      </c>
      <c r="L192" s="7" t="s">
        <v>1111</v>
      </c>
      <c r="M192" s="47" t="s">
        <v>1078</v>
      </c>
      <c r="N192" s="47">
        <v>4610047668</v>
      </c>
      <c r="O192" s="58">
        <v>4900049409</v>
      </c>
      <c r="P192" s="85">
        <v>7</v>
      </c>
      <c r="Q192" s="64">
        <f t="shared" si="78"/>
        <v>5131445.0828900002</v>
      </c>
      <c r="R192" s="76">
        <v>733063.58327000006</v>
      </c>
      <c r="S192" s="64">
        <v>3590.3</v>
      </c>
      <c r="T192" s="64">
        <v>5983.83</v>
      </c>
      <c r="U192" s="65">
        <v>2289.5</v>
      </c>
      <c r="V192" s="65">
        <v>2410</v>
      </c>
      <c r="W192" s="65">
        <v>10000</v>
      </c>
      <c r="X192" s="7">
        <v>15</v>
      </c>
      <c r="Y192" s="7">
        <v>15</v>
      </c>
      <c r="Z192" s="7">
        <v>15</v>
      </c>
      <c r="AA192" s="7">
        <v>0</v>
      </c>
      <c r="AB192" s="7">
        <v>0</v>
      </c>
      <c r="AC192" s="85">
        <v>7</v>
      </c>
      <c r="AD192" s="64">
        <f t="shared" si="63"/>
        <v>376981.5</v>
      </c>
      <c r="AE192" s="7">
        <f t="shared" si="64"/>
        <v>628302.15</v>
      </c>
      <c r="AF192" s="86">
        <f t="shared" si="65"/>
        <v>240397.5</v>
      </c>
      <c r="AG192" s="86">
        <f t="shared" si="66"/>
        <v>0</v>
      </c>
      <c r="AH192" s="87">
        <f t="shared" si="67"/>
        <v>0</v>
      </c>
      <c r="AI192" s="7">
        <f t="shared" si="68"/>
        <v>105</v>
      </c>
      <c r="AJ192" s="7">
        <f t="shared" si="69"/>
        <v>105</v>
      </c>
      <c r="AK192" s="7">
        <f t="shared" si="70"/>
        <v>105</v>
      </c>
      <c r="AL192" s="7">
        <f t="shared" si="71"/>
        <v>0</v>
      </c>
      <c r="AM192" s="7">
        <f t="shared" si="72"/>
        <v>0</v>
      </c>
      <c r="AN192" s="64">
        <f t="shared" si="73"/>
        <v>1245681.1499999999</v>
      </c>
      <c r="AO192" s="64">
        <f t="shared" si="74"/>
        <v>6377126.2328900006</v>
      </c>
      <c r="AP192" s="88">
        <f t="shared" si="79"/>
        <v>4.0415197050691284E-3</v>
      </c>
      <c r="AQ192" s="64">
        <f t="shared" si="80"/>
        <v>191313.7869867</v>
      </c>
      <c r="AR192" s="91">
        <f t="shared" si="92"/>
        <v>100000</v>
      </c>
      <c r="AS192" s="89">
        <v>0</v>
      </c>
      <c r="AT192" s="90">
        <v>4.0000000000000001E-3</v>
      </c>
      <c r="AU192" s="64">
        <f t="shared" si="81"/>
        <v>189348.36491999999</v>
      </c>
      <c r="AV192" s="64">
        <f t="shared" si="82"/>
        <v>6666474.5978100002</v>
      </c>
      <c r="AW192" s="64">
        <f t="shared" si="83"/>
        <v>16259.694141</v>
      </c>
      <c r="BD192" s="21">
        <f t="shared" si="76"/>
        <v>952353.51397285715</v>
      </c>
      <c r="BE192" s="21">
        <f t="shared" si="77"/>
        <v>2322.8134487142856</v>
      </c>
      <c r="BF192" s="21">
        <f t="shared" si="84"/>
        <v>9619.732464372295</v>
      </c>
      <c r="BG192" s="22">
        <f t="shared" si="85"/>
        <v>23.462762108225107</v>
      </c>
    </row>
    <row r="193" spans="1:59" s="7" customFormat="1" x14ac:dyDescent="0.35">
      <c r="A193" s="7">
        <v>192</v>
      </c>
      <c r="B193" s="7" t="s">
        <v>1136</v>
      </c>
      <c r="C193" s="7" t="s">
        <v>1198</v>
      </c>
      <c r="D193" s="7" t="s">
        <v>1112</v>
      </c>
      <c r="E193" s="7" t="s">
        <v>1129</v>
      </c>
      <c r="F193" s="47" t="s">
        <v>1113</v>
      </c>
      <c r="G193" s="61">
        <v>113003</v>
      </c>
      <c r="H193" s="32" t="s">
        <v>1452</v>
      </c>
      <c r="I193" s="32" t="s">
        <v>1453</v>
      </c>
      <c r="J193" s="7" t="s">
        <v>24</v>
      </c>
      <c r="K193" s="47" t="s">
        <v>1197</v>
      </c>
      <c r="L193" s="7" t="s">
        <v>1148</v>
      </c>
      <c r="M193" s="47" t="s">
        <v>1140</v>
      </c>
      <c r="N193" s="47">
        <v>4610047677</v>
      </c>
      <c r="O193" s="58">
        <v>4900049416</v>
      </c>
      <c r="P193" s="85">
        <v>7</v>
      </c>
      <c r="Q193" s="64">
        <f t="shared" si="78"/>
        <v>7763810.6875</v>
      </c>
      <c r="R193" s="76">
        <v>1109115.8125</v>
      </c>
      <c r="S193" s="64">
        <v>3590.3</v>
      </c>
      <c r="T193" s="64">
        <v>5983.83</v>
      </c>
      <c r="U193" s="65">
        <v>2289.5</v>
      </c>
      <c r="V193" s="65">
        <v>2410</v>
      </c>
      <c r="W193" s="65">
        <v>8643.33</v>
      </c>
      <c r="X193" s="9">
        <v>0</v>
      </c>
      <c r="Y193" s="9">
        <v>0</v>
      </c>
      <c r="Z193" s="9">
        <v>0</v>
      </c>
      <c r="AA193" s="9">
        <v>0</v>
      </c>
      <c r="AB193" s="47">
        <v>15</v>
      </c>
      <c r="AC193" s="85">
        <v>7</v>
      </c>
      <c r="AD193" s="64">
        <f t="shared" si="63"/>
        <v>0</v>
      </c>
      <c r="AE193" s="7">
        <f t="shared" si="64"/>
        <v>0</v>
      </c>
      <c r="AF193" s="86">
        <f t="shared" si="65"/>
        <v>0</v>
      </c>
      <c r="AG193" s="86">
        <f t="shared" si="66"/>
        <v>0</v>
      </c>
      <c r="AH193" s="87">
        <f t="shared" si="67"/>
        <v>907549.65</v>
      </c>
      <c r="AI193" s="7">
        <f t="shared" si="68"/>
        <v>0</v>
      </c>
      <c r="AJ193" s="7">
        <f t="shared" si="69"/>
        <v>0</v>
      </c>
      <c r="AK193" s="7">
        <f t="shared" si="70"/>
        <v>0</v>
      </c>
      <c r="AL193" s="7">
        <f t="shared" si="71"/>
        <v>0</v>
      </c>
      <c r="AM193" s="7">
        <f t="shared" si="72"/>
        <v>105</v>
      </c>
      <c r="AN193" s="64">
        <f t="shared" si="73"/>
        <v>907549.65</v>
      </c>
      <c r="AO193" s="64">
        <f t="shared" si="74"/>
        <v>8671360.3375000004</v>
      </c>
      <c r="AP193" s="88">
        <f t="shared" si="79"/>
        <v>5.4954963088254798E-3</v>
      </c>
      <c r="AQ193" s="64">
        <f t="shared" si="80"/>
        <v>260140.81012499999</v>
      </c>
      <c r="AR193" s="89">
        <v>0</v>
      </c>
      <c r="AS193" s="91"/>
      <c r="AT193" s="92">
        <v>0</v>
      </c>
      <c r="AU193" s="64">
        <f t="shared" si="81"/>
        <v>0</v>
      </c>
      <c r="AV193" s="64">
        <f t="shared" si="82"/>
        <v>8671360.3375000004</v>
      </c>
      <c r="AW193" s="64">
        <f t="shared" si="83"/>
        <v>21149.659359756097</v>
      </c>
      <c r="BC193" s="59" t="s">
        <v>1800</v>
      </c>
      <c r="BD193" s="21">
        <f t="shared" si="76"/>
        <v>1238765.7625</v>
      </c>
      <c r="BE193" s="21">
        <f t="shared" si="77"/>
        <v>3021.3799085365854</v>
      </c>
      <c r="BF193" s="21">
        <f t="shared" si="84"/>
        <v>12512.78547979798</v>
      </c>
      <c r="BG193" s="22">
        <f t="shared" si="85"/>
        <v>30.518988975117022</v>
      </c>
    </row>
    <row r="194" spans="1:59" s="8" customFormat="1" x14ac:dyDescent="0.35">
      <c r="A194" s="7">
        <v>193</v>
      </c>
      <c r="B194" s="8" t="s">
        <v>486</v>
      </c>
      <c r="C194" s="8" t="s">
        <v>1111</v>
      </c>
      <c r="D194" s="8" t="s">
        <v>1112</v>
      </c>
      <c r="E194" s="8" t="s">
        <v>1129</v>
      </c>
      <c r="F194" s="8" t="s">
        <v>1113</v>
      </c>
      <c r="G194" s="57" t="s">
        <v>1114</v>
      </c>
      <c r="H194" s="100" t="s">
        <v>1454</v>
      </c>
      <c r="I194" s="100" t="s">
        <v>1455</v>
      </c>
      <c r="J194" s="8" t="s">
        <v>24</v>
      </c>
      <c r="K194" s="8" t="s">
        <v>1127</v>
      </c>
      <c r="L194" s="8" t="s">
        <v>1111</v>
      </c>
      <c r="M194" s="8" t="s">
        <v>1078</v>
      </c>
      <c r="N194" s="8">
        <v>4610047668</v>
      </c>
      <c r="O194" s="101">
        <v>4900049409</v>
      </c>
      <c r="P194" s="102">
        <v>7</v>
      </c>
      <c r="Q194" s="103">
        <f t="shared" si="78"/>
        <v>3555840.9432000001</v>
      </c>
      <c r="R194" s="104">
        <v>507977.27760000003</v>
      </c>
      <c r="S194" s="103">
        <v>3590.3</v>
      </c>
      <c r="T194" s="103">
        <v>5983.83</v>
      </c>
      <c r="U194" s="105">
        <v>2289.5</v>
      </c>
      <c r="V194" s="105">
        <v>2410</v>
      </c>
      <c r="W194" s="105">
        <v>10000</v>
      </c>
      <c r="X194" s="8">
        <v>15</v>
      </c>
      <c r="Y194" s="8">
        <v>15</v>
      </c>
      <c r="Z194" s="8">
        <v>15</v>
      </c>
      <c r="AA194" s="8">
        <v>0</v>
      </c>
      <c r="AB194" s="8">
        <v>0</v>
      </c>
      <c r="AC194" s="102">
        <v>7</v>
      </c>
      <c r="AD194" s="103">
        <f t="shared" ref="AD194:AD257" si="93">S194*X194*AC194</f>
        <v>376981.5</v>
      </c>
      <c r="AE194" s="8">
        <f t="shared" ref="AE194:AE257" si="94">T194*Z194*AC194</f>
        <v>628302.15</v>
      </c>
      <c r="AF194" s="106">
        <f t="shared" ref="AF194:AF257" si="95">U194*Y194*AC194</f>
        <v>240397.5</v>
      </c>
      <c r="AG194" s="106">
        <f t="shared" ref="AG194:AG257" si="96">V194*AA194*AC194</f>
        <v>0</v>
      </c>
      <c r="AH194" s="107">
        <f t="shared" ref="AH194:AH257" si="97">W194*AB194*AC194</f>
        <v>0</v>
      </c>
      <c r="AI194" s="8">
        <f t="shared" ref="AI194:AI257" si="98">X194*AC194</f>
        <v>105</v>
      </c>
      <c r="AJ194" s="8">
        <f t="shared" ref="AJ194:AJ257" si="99">Z194*AC194</f>
        <v>105</v>
      </c>
      <c r="AK194" s="8">
        <f t="shared" ref="AK194:AK257" si="100">Y194*AC194</f>
        <v>105</v>
      </c>
      <c r="AL194" s="8">
        <f t="shared" ref="AL194:AL257" si="101">AA194*AC194</f>
        <v>0</v>
      </c>
      <c r="AM194" s="8">
        <f t="shared" ref="AM194:AM257" si="102">AB194*AC194</f>
        <v>0</v>
      </c>
      <c r="AN194" s="103">
        <f t="shared" ref="AN194:AN257" si="103">AD194+AE194+AF194+AG194+AH194</f>
        <v>1245681.1499999999</v>
      </c>
      <c r="AO194" s="103">
        <f t="shared" ref="AO194:AO257" si="104">Q194+AN194</f>
        <v>4801522.0932</v>
      </c>
      <c r="AP194" s="108">
        <f t="shared" si="79"/>
        <v>3.0429766395259771E-3</v>
      </c>
      <c r="AQ194" s="103">
        <f t="shared" si="80"/>
        <v>144045.66279599999</v>
      </c>
      <c r="AR194" s="91">
        <f t="shared" ref="AR194:AR195" si="105">$BA$2</f>
        <v>100000</v>
      </c>
      <c r="AS194" s="91">
        <v>0</v>
      </c>
      <c r="AT194" s="108">
        <v>3.0000000000000001E-3</v>
      </c>
      <c r="AU194" s="103">
        <f t="shared" si="81"/>
        <v>142011.27369</v>
      </c>
      <c r="AV194" s="103">
        <f t="shared" si="82"/>
        <v>5043533.3668900002</v>
      </c>
      <c r="AW194" s="103">
        <f t="shared" si="83"/>
        <v>12301.300894853659</v>
      </c>
      <c r="BD194" s="21">
        <f t="shared" ref="BD194:BD257" si="106">AV194/7</f>
        <v>720504.7666985715</v>
      </c>
      <c r="BE194" s="21">
        <f t="shared" ref="BE194:BE257" si="107">AW194/7</f>
        <v>1757.3286992648084</v>
      </c>
      <c r="BF194" s="21">
        <f t="shared" si="84"/>
        <v>7277.825926248197</v>
      </c>
      <c r="BG194" s="22">
        <f t="shared" si="85"/>
        <v>17.750794942068772</v>
      </c>
    </row>
    <row r="195" spans="1:59" s="7" customFormat="1" x14ac:dyDescent="0.35">
      <c r="A195" s="7">
        <v>194</v>
      </c>
      <c r="B195" s="7" t="s">
        <v>486</v>
      </c>
      <c r="C195" s="7" t="s">
        <v>1111</v>
      </c>
      <c r="D195" s="7" t="s">
        <v>1112</v>
      </c>
      <c r="E195" s="7" t="s">
        <v>1129</v>
      </c>
      <c r="F195" s="47" t="s">
        <v>1113</v>
      </c>
      <c r="G195" s="61" t="s">
        <v>1114</v>
      </c>
      <c r="H195" s="32" t="s">
        <v>1456</v>
      </c>
      <c r="I195" s="32" t="s">
        <v>1457</v>
      </c>
      <c r="J195" s="7" t="s">
        <v>24</v>
      </c>
      <c r="K195" s="47" t="s">
        <v>33</v>
      </c>
      <c r="L195" s="7" t="s">
        <v>1111</v>
      </c>
      <c r="M195" s="47" t="s">
        <v>1078</v>
      </c>
      <c r="N195" s="47">
        <v>4610047668</v>
      </c>
      <c r="O195" s="58">
        <v>4900049409</v>
      </c>
      <c r="P195" s="85">
        <v>7</v>
      </c>
      <c r="Q195" s="64">
        <f t="shared" ref="Q195:Q258" si="108">P195*R195</f>
        <v>5919302.4455599999</v>
      </c>
      <c r="R195" s="76">
        <v>845614.63508000004</v>
      </c>
      <c r="S195" s="64">
        <v>3590.3</v>
      </c>
      <c r="T195" s="64">
        <v>5983.83</v>
      </c>
      <c r="U195" s="65">
        <v>2289.5</v>
      </c>
      <c r="V195" s="65">
        <v>2410</v>
      </c>
      <c r="W195" s="65">
        <v>10000</v>
      </c>
      <c r="X195" s="7">
        <v>15</v>
      </c>
      <c r="Y195" s="7">
        <v>15</v>
      </c>
      <c r="Z195" s="7">
        <v>15</v>
      </c>
      <c r="AA195" s="7">
        <v>0</v>
      </c>
      <c r="AB195" s="47">
        <v>15</v>
      </c>
      <c r="AC195" s="85">
        <v>7</v>
      </c>
      <c r="AD195" s="64">
        <f t="shared" si="93"/>
        <v>376981.5</v>
      </c>
      <c r="AE195" s="7">
        <f t="shared" si="94"/>
        <v>628302.15</v>
      </c>
      <c r="AF195" s="86">
        <f t="shared" si="95"/>
        <v>240397.5</v>
      </c>
      <c r="AG195" s="86">
        <f t="shared" si="96"/>
        <v>0</v>
      </c>
      <c r="AH195" s="87">
        <f t="shared" si="97"/>
        <v>1050000</v>
      </c>
      <c r="AI195" s="7">
        <f t="shared" si="98"/>
        <v>105</v>
      </c>
      <c r="AJ195" s="7">
        <f t="shared" si="99"/>
        <v>105</v>
      </c>
      <c r="AK195" s="7">
        <f t="shared" si="100"/>
        <v>105</v>
      </c>
      <c r="AL195" s="7">
        <f t="shared" si="101"/>
        <v>0</v>
      </c>
      <c r="AM195" s="7">
        <f t="shared" si="102"/>
        <v>105</v>
      </c>
      <c r="AN195" s="64">
        <f t="shared" si="103"/>
        <v>2295681.15</v>
      </c>
      <c r="AO195" s="64">
        <f t="shared" si="104"/>
        <v>8214983.5955599993</v>
      </c>
      <c r="AP195" s="88">
        <f t="shared" ref="AP195:AP258" si="109">(AO195*$AY$2)/$AZ$2</f>
        <v>5.2062664068089591E-3</v>
      </c>
      <c r="AQ195" s="64">
        <f t="shared" ref="AQ195:AQ258" si="110">AO195*$AY$2</f>
        <v>246449.50786679998</v>
      </c>
      <c r="AR195" s="91">
        <f t="shared" si="105"/>
        <v>100000</v>
      </c>
      <c r="AS195" s="91"/>
      <c r="AT195" s="90">
        <v>5.0000000000000001E-3</v>
      </c>
      <c r="AU195" s="64">
        <f t="shared" ref="AU195:AU258" si="111">AT195*$AZ$2</f>
        <v>236685.45614999998</v>
      </c>
      <c r="AV195" s="64">
        <f t="shared" ref="AV195:AV258" si="112">AO195+AR195+AS195+AU195</f>
        <v>8551669.0517099984</v>
      </c>
      <c r="AW195" s="64">
        <f t="shared" ref="AW195:AW258" si="113">AV195/$AX$2</f>
        <v>20857.729394414629</v>
      </c>
      <c r="BD195" s="21">
        <f t="shared" si="106"/>
        <v>1221667.0073871426</v>
      </c>
      <c r="BE195" s="21">
        <f t="shared" si="107"/>
        <v>2979.6756277735185</v>
      </c>
      <c r="BF195" s="21">
        <f t="shared" ref="BF195:BF258" si="114">BD195*0.01/0.99</f>
        <v>12340.07078168831</v>
      </c>
      <c r="BG195" s="22">
        <f t="shared" ref="BG195:BG258" si="115">BE195*0.01/0.99</f>
        <v>30.097733613873924</v>
      </c>
    </row>
    <row r="196" spans="1:59" s="7" customFormat="1" x14ac:dyDescent="0.35">
      <c r="A196" s="7">
        <v>195</v>
      </c>
      <c r="B196" s="7" t="s">
        <v>486</v>
      </c>
      <c r="C196" s="7" t="s">
        <v>1111</v>
      </c>
      <c r="D196" s="7" t="s">
        <v>1112</v>
      </c>
      <c r="E196" s="7" t="s">
        <v>1129</v>
      </c>
      <c r="F196" s="47" t="s">
        <v>1113</v>
      </c>
      <c r="G196" s="61" t="s">
        <v>1114</v>
      </c>
      <c r="H196" s="32" t="s">
        <v>1458</v>
      </c>
      <c r="I196" s="32" t="s">
        <v>1459</v>
      </c>
      <c r="J196" s="7" t="s">
        <v>23</v>
      </c>
      <c r="K196" s="47" t="s">
        <v>1077</v>
      </c>
      <c r="L196" s="7" t="s">
        <v>1111</v>
      </c>
      <c r="M196" s="47" t="s">
        <v>1078</v>
      </c>
      <c r="N196" s="47">
        <v>4610047668</v>
      </c>
      <c r="O196" s="58">
        <v>4900049409</v>
      </c>
      <c r="P196" s="85">
        <v>7</v>
      </c>
      <c r="Q196" s="64">
        <f t="shared" si="108"/>
        <v>5131571.0828900002</v>
      </c>
      <c r="R196" s="76">
        <v>733081.58327000006</v>
      </c>
      <c r="S196" s="64">
        <v>3590.3</v>
      </c>
      <c r="T196" s="64">
        <v>5983.83</v>
      </c>
      <c r="U196" s="65">
        <v>2289.5</v>
      </c>
      <c r="V196" s="65">
        <v>2410</v>
      </c>
      <c r="W196" s="65">
        <v>10000</v>
      </c>
      <c r="X196" s="7">
        <v>15</v>
      </c>
      <c r="Y196" s="7">
        <v>15</v>
      </c>
      <c r="Z196" s="7">
        <v>15</v>
      </c>
      <c r="AA196" s="7">
        <v>0</v>
      </c>
      <c r="AB196" s="7">
        <v>0</v>
      </c>
      <c r="AC196" s="85">
        <v>7</v>
      </c>
      <c r="AD196" s="64">
        <f t="shared" si="93"/>
        <v>376981.5</v>
      </c>
      <c r="AE196" s="7">
        <f t="shared" si="94"/>
        <v>628302.15</v>
      </c>
      <c r="AF196" s="86">
        <f t="shared" si="95"/>
        <v>240397.5</v>
      </c>
      <c r="AG196" s="86">
        <f t="shared" si="96"/>
        <v>0</v>
      </c>
      <c r="AH196" s="87">
        <f t="shared" si="97"/>
        <v>0</v>
      </c>
      <c r="AI196" s="7">
        <f t="shared" si="98"/>
        <v>105</v>
      </c>
      <c r="AJ196" s="7">
        <f t="shared" si="99"/>
        <v>105</v>
      </c>
      <c r="AK196" s="7">
        <f t="shared" si="100"/>
        <v>105</v>
      </c>
      <c r="AL196" s="7">
        <f t="shared" si="101"/>
        <v>0</v>
      </c>
      <c r="AM196" s="7">
        <f t="shared" si="102"/>
        <v>0</v>
      </c>
      <c r="AN196" s="64">
        <f t="shared" si="103"/>
        <v>1245681.1499999999</v>
      </c>
      <c r="AO196" s="64">
        <f t="shared" si="104"/>
        <v>6377252.2328900006</v>
      </c>
      <c r="AP196" s="88">
        <f t="shared" si="109"/>
        <v>4.0415995578843679E-3</v>
      </c>
      <c r="AQ196" s="64">
        <f t="shared" si="110"/>
        <v>191317.5669867</v>
      </c>
      <c r="AR196" s="89">
        <v>0</v>
      </c>
      <c r="AS196" s="89">
        <v>0</v>
      </c>
      <c r="AT196" s="90">
        <v>4.0000000000000001E-3</v>
      </c>
      <c r="AU196" s="64">
        <f t="shared" si="111"/>
        <v>189348.36491999999</v>
      </c>
      <c r="AV196" s="64">
        <f t="shared" si="112"/>
        <v>6566600.5978100002</v>
      </c>
      <c r="AW196" s="64">
        <f t="shared" si="113"/>
        <v>16016.099019048781</v>
      </c>
      <c r="BD196" s="21">
        <f t="shared" si="106"/>
        <v>938085.79968714283</v>
      </c>
      <c r="BE196" s="21">
        <f t="shared" si="107"/>
        <v>2288.0141455783973</v>
      </c>
      <c r="BF196" s="21">
        <f t="shared" si="114"/>
        <v>9475.6141382539699</v>
      </c>
      <c r="BG196" s="22">
        <f t="shared" si="115"/>
        <v>23.111253995741389</v>
      </c>
    </row>
    <row r="197" spans="1:59" s="7" customFormat="1" x14ac:dyDescent="0.35">
      <c r="A197" s="7">
        <v>196</v>
      </c>
      <c r="B197" s="7" t="s">
        <v>486</v>
      </c>
      <c r="C197" s="7" t="s">
        <v>1259</v>
      </c>
      <c r="D197" s="7" t="s">
        <v>1799</v>
      </c>
      <c r="E197" s="7" t="s">
        <v>1264</v>
      </c>
      <c r="F197" s="47" t="s">
        <v>1113</v>
      </c>
      <c r="G197" s="61">
        <v>113307</v>
      </c>
      <c r="H197" s="32" t="s">
        <v>1460</v>
      </c>
      <c r="I197" s="32" t="s">
        <v>1461</v>
      </c>
      <c r="J197" s="7" t="s">
        <v>23</v>
      </c>
      <c r="K197" s="47" t="s">
        <v>1262</v>
      </c>
      <c r="M197" s="47" t="s">
        <v>1078</v>
      </c>
      <c r="N197" s="47">
        <v>4610047668</v>
      </c>
      <c r="O197" s="58">
        <v>4900049409</v>
      </c>
      <c r="P197" s="85">
        <v>7</v>
      </c>
      <c r="Q197" s="64">
        <f t="shared" si="108"/>
        <v>5131368.0828900002</v>
      </c>
      <c r="R197" s="76">
        <v>733052.58327000006</v>
      </c>
      <c r="S197" s="64">
        <v>3590.3</v>
      </c>
      <c r="T197" s="64">
        <v>5983.83</v>
      </c>
      <c r="U197" s="65">
        <v>2289.5</v>
      </c>
      <c r="V197" s="65">
        <v>2410</v>
      </c>
      <c r="W197" s="65">
        <v>10000</v>
      </c>
      <c r="X197" s="7">
        <v>15</v>
      </c>
      <c r="Y197" s="7">
        <v>15</v>
      </c>
      <c r="Z197" s="7">
        <v>15</v>
      </c>
      <c r="AA197" s="7">
        <v>0</v>
      </c>
      <c r="AB197" s="7">
        <v>0</v>
      </c>
      <c r="AC197" s="85">
        <v>7</v>
      </c>
      <c r="AD197" s="64">
        <f t="shared" si="93"/>
        <v>376981.5</v>
      </c>
      <c r="AE197" s="7">
        <f t="shared" si="94"/>
        <v>628302.15</v>
      </c>
      <c r="AF197" s="86">
        <f t="shared" si="95"/>
        <v>240397.5</v>
      </c>
      <c r="AG197" s="86">
        <f t="shared" si="96"/>
        <v>0</v>
      </c>
      <c r="AH197" s="87">
        <f t="shared" si="97"/>
        <v>0</v>
      </c>
      <c r="AI197" s="7">
        <f t="shared" si="98"/>
        <v>105</v>
      </c>
      <c r="AJ197" s="7">
        <f t="shared" si="99"/>
        <v>105</v>
      </c>
      <c r="AK197" s="7">
        <f t="shared" si="100"/>
        <v>105</v>
      </c>
      <c r="AL197" s="7">
        <f t="shared" si="101"/>
        <v>0</v>
      </c>
      <c r="AM197" s="7">
        <f t="shared" si="102"/>
        <v>0</v>
      </c>
      <c r="AN197" s="64">
        <f t="shared" si="103"/>
        <v>1245681.1499999999</v>
      </c>
      <c r="AO197" s="64">
        <f t="shared" si="104"/>
        <v>6377049.2328900006</v>
      </c>
      <c r="AP197" s="88">
        <f t="shared" si="109"/>
        <v>4.0414709061264813E-3</v>
      </c>
      <c r="AQ197" s="64">
        <f t="shared" si="110"/>
        <v>191311.4769867</v>
      </c>
      <c r="AR197" s="91">
        <f t="shared" ref="AR197:AR200" si="116">$BA$2</f>
        <v>100000</v>
      </c>
      <c r="AS197" s="89">
        <v>0</v>
      </c>
      <c r="AT197" s="90">
        <v>4.0000000000000001E-3</v>
      </c>
      <c r="AU197" s="64">
        <f t="shared" si="111"/>
        <v>189348.36491999999</v>
      </c>
      <c r="AV197" s="64">
        <f t="shared" si="112"/>
        <v>6666397.5978100002</v>
      </c>
      <c r="AW197" s="64">
        <f t="shared" si="113"/>
        <v>16259.506336121951</v>
      </c>
      <c r="BD197" s="21">
        <f t="shared" si="106"/>
        <v>952342.51397285715</v>
      </c>
      <c r="BE197" s="21">
        <f t="shared" si="107"/>
        <v>2322.786619445993</v>
      </c>
      <c r="BF197" s="21">
        <f t="shared" si="114"/>
        <v>9619.6213532611837</v>
      </c>
      <c r="BG197" s="22">
        <f t="shared" si="115"/>
        <v>23.462491105515081</v>
      </c>
    </row>
    <row r="198" spans="1:59" s="7" customFormat="1" x14ac:dyDescent="0.35">
      <c r="A198" s="7">
        <v>197</v>
      </c>
      <c r="B198" s="7" t="s">
        <v>486</v>
      </c>
      <c r="C198" s="7" t="s">
        <v>1159</v>
      </c>
      <c r="D198" s="7" t="s">
        <v>1799</v>
      </c>
      <c r="E198" s="7" t="s">
        <v>1160</v>
      </c>
      <c r="F198" s="47" t="s">
        <v>1113</v>
      </c>
      <c r="G198" s="61" t="s">
        <v>1205</v>
      </c>
      <c r="H198" s="32" t="s">
        <v>1462</v>
      </c>
      <c r="I198" s="32" t="s">
        <v>76</v>
      </c>
      <c r="J198" s="7" t="s">
        <v>24</v>
      </c>
      <c r="K198" s="47" t="s">
        <v>1251</v>
      </c>
      <c r="L198" s="7" t="s">
        <v>31</v>
      </c>
      <c r="M198" s="47" t="s">
        <v>1078</v>
      </c>
      <c r="N198" s="47">
        <v>4610047668</v>
      </c>
      <c r="O198" s="58">
        <v>4900049409</v>
      </c>
      <c r="P198" s="85">
        <v>7</v>
      </c>
      <c r="Q198" s="64">
        <f t="shared" si="108"/>
        <v>3556365.9432000001</v>
      </c>
      <c r="R198" s="76">
        <v>508052.27760000003</v>
      </c>
      <c r="S198" s="64">
        <v>3590.3</v>
      </c>
      <c r="T198" s="64">
        <v>5983.83</v>
      </c>
      <c r="U198" s="65">
        <v>2289.5</v>
      </c>
      <c r="V198" s="65">
        <v>2410</v>
      </c>
      <c r="W198" s="65">
        <v>10000</v>
      </c>
      <c r="X198" s="7">
        <v>15</v>
      </c>
      <c r="Y198" s="7">
        <v>15</v>
      </c>
      <c r="Z198" s="7">
        <v>15</v>
      </c>
      <c r="AA198" s="7">
        <v>0</v>
      </c>
      <c r="AB198" s="7">
        <v>0</v>
      </c>
      <c r="AC198" s="85">
        <v>7</v>
      </c>
      <c r="AD198" s="64">
        <f t="shared" si="93"/>
        <v>376981.5</v>
      </c>
      <c r="AE198" s="7">
        <f t="shared" si="94"/>
        <v>628302.15</v>
      </c>
      <c r="AF198" s="86">
        <f t="shared" si="95"/>
        <v>240397.5</v>
      </c>
      <c r="AG198" s="86">
        <f t="shared" si="96"/>
        <v>0</v>
      </c>
      <c r="AH198" s="87">
        <f t="shared" si="97"/>
        <v>0</v>
      </c>
      <c r="AI198" s="7">
        <f t="shared" si="98"/>
        <v>105</v>
      </c>
      <c r="AJ198" s="7">
        <f t="shared" si="99"/>
        <v>105</v>
      </c>
      <c r="AK198" s="7">
        <f t="shared" si="100"/>
        <v>105</v>
      </c>
      <c r="AL198" s="7">
        <f t="shared" si="101"/>
        <v>0</v>
      </c>
      <c r="AM198" s="7">
        <f t="shared" si="102"/>
        <v>0</v>
      </c>
      <c r="AN198" s="64">
        <f t="shared" si="103"/>
        <v>1245681.1499999999</v>
      </c>
      <c r="AO198" s="64">
        <f t="shared" si="104"/>
        <v>4802047.0932</v>
      </c>
      <c r="AP198" s="88">
        <f t="shared" si="109"/>
        <v>3.0433093595894781E-3</v>
      </c>
      <c r="AQ198" s="64">
        <f t="shared" si="110"/>
        <v>144061.41279599999</v>
      </c>
      <c r="AR198" s="91">
        <f t="shared" si="116"/>
        <v>100000</v>
      </c>
      <c r="AS198" s="89">
        <v>0</v>
      </c>
      <c r="AT198" s="90">
        <v>3.0000000000000001E-3</v>
      </c>
      <c r="AU198" s="64">
        <f t="shared" si="111"/>
        <v>142011.27369</v>
      </c>
      <c r="AV198" s="64">
        <f t="shared" si="112"/>
        <v>5044058.3668900002</v>
      </c>
      <c r="AW198" s="64">
        <f t="shared" si="113"/>
        <v>12302.581382658536</v>
      </c>
      <c r="BD198" s="21">
        <f t="shared" si="106"/>
        <v>720579.7666985715</v>
      </c>
      <c r="BE198" s="21">
        <f t="shared" si="107"/>
        <v>1757.5116260940765</v>
      </c>
      <c r="BF198" s="21">
        <f t="shared" si="114"/>
        <v>7278.583502005773</v>
      </c>
      <c r="BG198" s="22">
        <f t="shared" si="115"/>
        <v>17.752642687818955</v>
      </c>
    </row>
    <row r="199" spans="1:59" s="8" customFormat="1" x14ac:dyDescent="0.35">
      <c r="A199" s="7">
        <v>198</v>
      </c>
      <c r="B199" s="8" t="s">
        <v>486</v>
      </c>
      <c r="C199" s="8" t="s">
        <v>1111</v>
      </c>
      <c r="D199" s="8" t="s">
        <v>1112</v>
      </c>
      <c r="E199" s="8" t="s">
        <v>1129</v>
      </c>
      <c r="F199" s="8" t="s">
        <v>1113</v>
      </c>
      <c r="G199" s="57" t="s">
        <v>1114</v>
      </c>
      <c r="H199" s="100" t="s">
        <v>1463</v>
      </c>
      <c r="I199" s="100" t="s">
        <v>1464</v>
      </c>
      <c r="J199" s="8" t="s">
        <v>23</v>
      </c>
      <c r="K199" s="8" t="s">
        <v>1127</v>
      </c>
      <c r="L199" s="8" t="s">
        <v>1111</v>
      </c>
      <c r="M199" s="8" t="s">
        <v>1078</v>
      </c>
      <c r="N199" s="8">
        <v>4610047668</v>
      </c>
      <c r="O199" s="101">
        <v>4900049409</v>
      </c>
      <c r="P199" s="102">
        <v>7</v>
      </c>
      <c r="Q199" s="103">
        <f t="shared" si="108"/>
        <v>3555840.9432000001</v>
      </c>
      <c r="R199" s="104">
        <v>507977.27760000003</v>
      </c>
      <c r="S199" s="103">
        <v>3590.3</v>
      </c>
      <c r="T199" s="103">
        <v>5983.83</v>
      </c>
      <c r="U199" s="105">
        <v>2289.5</v>
      </c>
      <c r="V199" s="105">
        <v>2410</v>
      </c>
      <c r="W199" s="105">
        <v>10000</v>
      </c>
      <c r="X199" s="8">
        <v>15</v>
      </c>
      <c r="Y199" s="8">
        <v>15</v>
      </c>
      <c r="Z199" s="8">
        <v>15</v>
      </c>
      <c r="AA199" s="8">
        <v>0</v>
      </c>
      <c r="AB199" s="8">
        <v>0</v>
      </c>
      <c r="AC199" s="102">
        <v>7</v>
      </c>
      <c r="AD199" s="103">
        <f t="shared" si="93"/>
        <v>376981.5</v>
      </c>
      <c r="AE199" s="8">
        <f t="shared" si="94"/>
        <v>628302.15</v>
      </c>
      <c r="AF199" s="106">
        <f t="shared" si="95"/>
        <v>240397.5</v>
      </c>
      <c r="AG199" s="106">
        <f t="shared" si="96"/>
        <v>0</v>
      </c>
      <c r="AH199" s="107">
        <f t="shared" si="97"/>
        <v>0</v>
      </c>
      <c r="AI199" s="8">
        <f t="shared" si="98"/>
        <v>105</v>
      </c>
      <c r="AJ199" s="8">
        <f t="shared" si="99"/>
        <v>105</v>
      </c>
      <c r="AK199" s="8">
        <f t="shared" si="100"/>
        <v>105</v>
      </c>
      <c r="AL199" s="8">
        <f t="shared" si="101"/>
        <v>0</v>
      </c>
      <c r="AM199" s="8">
        <f t="shared" si="102"/>
        <v>0</v>
      </c>
      <c r="AN199" s="103">
        <f t="shared" si="103"/>
        <v>1245681.1499999999</v>
      </c>
      <c r="AO199" s="103">
        <f t="shared" si="104"/>
        <v>4801522.0932</v>
      </c>
      <c r="AP199" s="108">
        <f t="shared" si="109"/>
        <v>3.0429766395259771E-3</v>
      </c>
      <c r="AQ199" s="103">
        <f t="shared" si="110"/>
        <v>144045.66279599999</v>
      </c>
      <c r="AR199" s="91">
        <f t="shared" si="116"/>
        <v>100000</v>
      </c>
      <c r="AS199" s="91">
        <v>0</v>
      </c>
      <c r="AT199" s="108">
        <v>3.0000000000000001E-3</v>
      </c>
      <c r="AU199" s="103">
        <f t="shared" si="111"/>
        <v>142011.27369</v>
      </c>
      <c r="AV199" s="103">
        <f t="shared" si="112"/>
        <v>5043533.3668900002</v>
      </c>
      <c r="AW199" s="103">
        <f t="shared" si="113"/>
        <v>12301.300894853659</v>
      </c>
      <c r="BD199" s="21">
        <f t="shared" si="106"/>
        <v>720504.7666985715</v>
      </c>
      <c r="BE199" s="21">
        <f t="shared" si="107"/>
        <v>1757.3286992648084</v>
      </c>
      <c r="BF199" s="21">
        <f t="shared" si="114"/>
        <v>7277.825926248197</v>
      </c>
      <c r="BG199" s="22">
        <f t="shared" si="115"/>
        <v>17.750794942068772</v>
      </c>
    </row>
    <row r="200" spans="1:59" s="7" customFormat="1" ht="14.5" customHeight="1" x14ac:dyDescent="0.35">
      <c r="A200" s="7">
        <v>199</v>
      </c>
      <c r="B200" s="7" t="s">
        <v>486</v>
      </c>
      <c r="C200" s="7" t="s">
        <v>1360</v>
      </c>
      <c r="D200" s="7" t="s">
        <v>1799</v>
      </c>
      <c r="E200" s="7" t="s">
        <v>1361</v>
      </c>
      <c r="F200" s="47" t="s">
        <v>1113</v>
      </c>
      <c r="G200" s="61">
        <v>113307</v>
      </c>
      <c r="H200" s="32" t="s">
        <v>1465</v>
      </c>
      <c r="I200" s="32" t="s">
        <v>701</v>
      </c>
      <c r="J200" s="7" t="s">
        <v>24</v>
      </c>
      <c r="K200" s="47" t="s">
        <v>33</v>
      </c>
      <c r="L200" s="7" t="s">
        <v>1148</v>
      </c>
      <c r="M200" s="47" t="s">
        <v>1078</v>
      </c>
      <c r="N200" s="47">
        <v>4610047668</v>
      </c>
      <c r="O200" s="58">
        <v>4900049409</v>
      </c>
      <c r="P200" s="85">
        <v>7</v>
      </c>
      <c r="Q200" s="64">
        <f t="shared" si="108"/>
        <v>5919302.4455599999</v>
      </c>
      <c r="R200" s="76">
        <v>845614.63508000004</v>
      </c>
      <c r="S200" s="64">
        <v>3590.3</v>
      </c>
      <c r="T200" s="64">
        <v>5983.83</v>
      </c>
      <c r="U200" s="65">
        <v>2289.5</v>
      </c>
      <c r="V200" s="65">
        <v>2410</v>
      </c>
      <c r="W200" s="65">
        <v>10000</v>
      </c>
      <c r="X200" s="7">
        <v>15</v>
      </c>
      <c r="Y200" s="7">
        <v>15</v>
      </c>
      <c r="Z200" s="7">
        <v>15</v>
      </c>
      <c r="AA200" s="7">
        <v>0</v>
      </c>
      <c r="AB200" s="7">
        <v>0</v>
      </c>
      <c r="AC200" s="85">
        <v>7</v>
      </c>
      <c r="AD200" s="64">
        <f t="shared" si="93"/>
        <v>376981.5</v>
      </c>
      <c r="AE200" s="7">
        <f t="shared" si="94"/>
        <v>628302.15</v>
      </c>
      <c r="AF200" s="86">
        <f t="shared" si="95"/>
        <v>240397.5</v>
      </c>
      <c r="AG200" s="86">
        <f t="shared" si="96"/>
        <v>0</v>
      </c>
      <c r="AH200" s="87">
        <f t="shared" si="97"/>
        <v>0</v>
      </c>
      <c r="AI200" s="7">
        <f t="shared" si="98"/>
        <v>105</v>
      </c>
      <c r="AJ200" s="7">
        <f t="shared" si="99"/>
        <v>105</v>
      </c>
      <c r="AK200" s="7">
        <f t="shared" si="100"/>
        <v>105</v>
      </c>
      <c r="AL200" s="7">
        <f t="shared" si="101"/>
        <v>0</v>
      </c>
      <c r="AM200" s="7">
        <f t="shared" si="102"/>
        <v>0</v>
      </c>
      <c r="AN200" s="64">
        <f t="shared" si="103"/>
        <v>1245681.1499999999</v>
      </c>
      <c r="AO200" s="64">
        <f t="shared" si="104"/>
        <v>7164983.5955599993</v>
      </c>
      <c r="AP200" s="88">
        <f t="shared" si="109"/>
        <v>4.5408262798068847E-3</v>
      </c>
      <c r="AQ200" s="64">
        <f t="shared" si="110"/>
        <v>214949.50786679998</v>
      </c>
      <c r="AR200" s="91">
        <f t="shared" si="116"/>
        <v>100000</v>
      </c>
      <c r="AS200" s="89">
        <v>0</v>
      </c>
      <c r="AT200" s="90">
        <v>5.0000000000000001E-3</v>
      </c>
      <c r="AU200" s="64">
        <f t="shared" si="111"/>
        <v>236685.45614999998</v>
      </c>
      <c r="AV200" s="64">
        <f t="shared" si="112"/>
        <v>7501669.0517099993</v>
      </c>
      <c r="AW200" s="64">
        <f t="shared" si="113"/>
        <v>18296.753784658536</v>
      </c>
      <c r="BD200" s="21">
        <f t="shared" si="106"/>
        <v>1071667.0073871429</v>
      </c>
      <c r="BE200" s="21">
        <f t="shared" si="107"/>
        <v>2613.8219692369339</v>
      </c>
      <c r="BF200" s="21">
        <f t="shared" si="114"/>
        <v>10824.919266536795</v>
      </c>
      <c r="BG200" s="22">
        <f t="shared" si="115"/>
        <v>26.402242113504386</v>
      </c>
    </row>
    <row r="201" spans="1:59" s="7" customFormat="1" x14ac:dyDescent="0.35">
      <c r="A201" s="7">
        <v>200</v>
      </c>
      <c r="B201" s="7" t="s">
        <v>486</v>
      </c>
      <c r="C201" s="7" t="s">
        <v>1120</v>
      </c>
      <c r="D201" s="7" t="s">
        <v>1799</v>
      </c>
      <c r="E201" s="7" t="s">
        <v>1121</v>
      </c>
      <c r="F201" s="47" t="s">
        <v>1113</v>
      </c>
      <c r="G201" s="61">
        <v>113307</v>
      </c>
      <c r="H201" s="32" t="s">
        <v>1466</v>
      </c>
      <c r="I201" s="32" t="s">
        <v>1209</v>
      </c>
      <c r="K201" s="47" t="s">
        <v>1467</v>
      </c>
      <c r="L201" s="7" t="s">
        <v>1468</v>
      </c>
      <c r="M201" s="47" t="s">
        <v>1140</v>
      </c>
      <c r="N201" s="47">
        <v>4610047677</v>
      </c>
      <c r="O201" s="58">
        <v>4900049416</v>
      </c>
      <c r="P201" s="85">
        <v>7</v>
      </c>
      <c r="Q201" s="64">
        <f t="shared" si="108"/>
        <v>9787493.5374999996</v>
      </c>
      <c r="R201" s="76">
        <v>1398213.3625</v>
      </c>
      <c r="S201" s="64">
        <v>3590.3</v>
      </c>
      <c r="T201" s="64">
        <v>5983.83</v>
      </c>
      <c r="U201" s="65">
        <v>2289.5</v>
      </c>
      <c r="V201" s="65">
        <v>2410</v>
      </c>
      <c r="W201" s="65">
        <v>8643.33</v>
      </c>
      <c r="X201" s="7">
        <v>0</v>
      </c>
      <c r="Y201" s="7">
        <v>0</v>
      </c>
      <c r="Z201" s="7">
        <v>0</v>
      </c>
      <c r="AA201" s="7">
        <v>0</v>
      </c>
      <c r="AB201" s="47">
        <v>15</v>
      </c>
      <c r="AC201" s="85">
        <v>7</v>
      </c>
      <c r="AD201" s="64">
        <f t="shared" si="93"/>
        <v>0</v>
      </c>
      <c r="AE201" s="7">
        <f t="shared" si="94"/>
        <v>0</v>
      </c>
      <c r="AF201" s="86">
        <f t="shared" si="95"/>
        <v>0</v>
      </c>
      <c r="AG201" s="86">
        <f t="shared" si="96"/>
        <v>0</v>
      </c>
      <c r="AH201" s="87">
        <f t="shared" si="97"/>
        <v>907549.65</v>
      </c>
      <c r="AI201" s="7">
        <f t="shared" si="98"/>
        <v>0</v>
      </c>
      <c r="AJ201" s="7">
        <f t="shared" si="99"/>
        <v>0</v>
      </c>
      <c r="AK201" s="7">
        <f t="shared" si="100"/>
        <v>0</v>
      </c>
      <c r="AL201" s="7">
        <f t="shared" si="101"/>
        <v>0</v>
      </c>
      <c r="AM201" s="7">
        <f t="shared" si="102"/>
        <v>105</v>
      </c>
      <c r="AN201" s="64">
        <f t="shared" si="103"/>
        <v>907549.65</v>
      </c>
      <c r="AO201" s="64">
        <f t="shared" si="104"/>
        <v>10695043.1875</v>
      </c>
      <c r="AP201" s="88">
        <f t="shared" si="109"/>
        <v>6.7780103780787377E-3</v>
      </c>
      <c r="AQ201" s="64">
        <f t="shared" si="110"/>
        <v>320851.29562499997</v>
      </c>
      <c r="AR201" s="89">
        <v>0</v>
      </c>
      <c r="AS201" s="91"/>
      <c r="AT201" s="92">
        <v>0</v>
      </c>
      <c r="AU201" s="64">
        <f t="shared" si="111"/>
        <v>0</v>
      </c>
      <c r="AV201" s="64">
        <f t="shared" si="112"/>
        <v>10695043.1875</v>
      </c>
      <c r="AW201" s="64">
        <f t="shared" si="113"/>
        <v>26085.471189024389</v>
      </c>
      <c r="BC201" s="59"/>
      <c r="BD201" s="21">
        <f t="shared" si="106"/>
        <v>1527863.3125</v>
      </c>
      <c r="BE201" s="21">
        <f t="shared" si="107"/>
        <v>3726.4958841463413</v>
      </c>
      <c r="BF201" s="21">
        <f t="shared" si="114"/>
        <v>15432.962752525253</v>
      </c>
      <c r="BG201" s="22">
        <f t="shared" si="115"/>
        <v>37.641372567134759</v>
      </c>
    </row>
    <row r="202" spans="1:59" s="7" customFormat="1" x14ac:dyDescent="0.35">
      <c r="A202" s="7">
        <v>201</v>
      </c>
      <c r="B202" s="7" t="s">
        <v>486</v>
      </c>
      <c r="C202" s="7" t="s">
        <v>1263</v>
      </c>
      <c r="D202" s="7" t="s">
        <v>1799</v>
      </c>
      <c r="E202" s="7" t="s">
        <v>1264</v>
      </c>
      <c r="F202" s="47" t="s">
        <v>1113</v>
      </c>
      <c r="G202" s="61">
        <v>113307</v>
      </c>
      <c r="H202" s="32" t="s">
        <v>1469</v>
      </c>
      <c r="I202" s="32" t="s">
        <v>1470</v>
      </c>
      <c r="J202" s="7" t="s">
        <v>24</v>
      </c>
      <c r="K202" s="47" t="s">
        <v>817</v>
      </c>
      <c r="M202" s="47" t="s">
        <v>1078</v>
      </c>
      <c r="N202" s="47">
        <v>4610047668</v>
      </c>
      <c r="O202" s="58">
        <v>4900049409</v>
      </c>
      <c r="P202" s="85">
        <v>7</v>
      </c>
      <c r="Q202" s="64">
        <f t="shared" si="108"/>
        <v>5131270.0828900002</v>
      </c>
      <c r="R202" s="76">
        <v>733038.58327000006</v>
      </c>
      <c r="S202" s="64">
        <v>3590.3</v>
      </c>
      <c r="T202" s="64">
        <v>5983.83</v>
      </c>
      <c r="U202" s="65">
        <v>2289.5</v>
      </c>
      <c r="V202" s="65">
        <v>2410</v>
      </c>
      <c r="W202" s="65">
        <v>10000</v>
      </c>
      <c r="X202" s="7">
        <v>15</v>
      </c>
      <c r="Y202" s="7">
        <v>15</v>
      </c>
      <c r="Z202" s="7">
        <v>15</v>
      </c>
      <c r="AA202" s="7">
        <v>0</v>
      </c>
      <c r="AB202" s="7">
        <v>0</v>
      </c>
      <c r="AC202" s="85">
        <v>7</v>
      </c>
      <c r="AD202" s="64">
        <f t="shared" si="93"/>
        <v>376981.5</v>
      </c>
      <c r="AE202" s="7">
        <f t="shared" si="94"/>
        <v>628302.15</v>
      </c>
      <c r="AF202" s="86">
        <f t="shared" si="95"/>
        <v>240397.5</v>
      </c>
      <c r="AG202" s="86">
        <f t="shared" si="96"/>
        <v>0</v>
      </c>
      <c r="AH202" s="87">
        <f t="shared" si="97"/>
        <v>0</v>
      </c>
      <c r="AI202" s="7">
        <f t="shared" si="98"/>
        <v>105</v>
      </c>
      <c r="AJ202" s="7">
        <f t="shared" si="99"/>
        <v>105</v>
      </c>
      <c r="AK202" s="7">
        <f t="shared" si="100"/>
        <v>105</v>
      </c>
      <c r="AL202" s="7">
        <f t="shared" si="101"/>
        <v>0</v>
      </c>
      <c r="AM202" s="7">
        <f t="shared" si="102"/>
        <v>0</v>
      </c>
      <c r="AN202" s="64">
        <f t="shared" si="103"/>
        <v>1245681.1499999999</v>
      </c>
      <c r="AO202" s="64">
        <f t="shared" si="104"/>
        <v>6376951.2328900006</v>
      </c>
      <c r="AP202" s="88">
        <f t="shared" si="109"/>
        <v>4.041408798381294E-3</v>
      </c>
      <c r="AQ202" s="64">
        <f t="shared" si="110"/>
        <v>191308.5369867</v>
      </c>
      <c r="AR202" s="91">
        <f t="shared" ref="AR202:AR205" si="117">$BA$2</f>
        <v>100000</v>
      </c>
      <c r="AS202" s="89">
        <v>0</v>
      </c>
      <c r="AT202" s="90">
        <v>4.0000000000000001E-3</v>
      </c>
      <c r="AU202" s="64">
        <f t="shared" si="111"/>
        <v>189348.36491999999</v>
      </c>
      <c r="AV202" s="64">
        <f t="shared" si="112"/>
        <v>6666299.5978100002</v>
      </c>
      <c r="AW202" s="64">
        <f t="shared" si="113"/>
        <v>16259.267311731708</v>
      </c>
      <c r="BD202" s="21">
        <f t="shared" si="106"/>
        <v>952328.51397285715</v>
      </c>
      <c r="BE202" s="21">
        <f t="shared" si="107"/>
        <v>2322.7524731045296</v>
      </c>
      <c r="BF202" s="21">
        <f t="shared" si="114"/>
        <v>9619.4799391197703</v>
      </c>
      <c r="BG202" s="22">
        <f t="shared" si="115"/>
        <v>23.462146192975048</v>
      </c>
    </row>
    <row r="203" spans="1:59" s="7" customFormat="1" x14ac:dyDescent="0.35">
      <c r="A203" s="7">
        <v>202</v>
      </c>
      <c r="B203" s="7" t="s">
        <v>486</v>
      </c>
      <c r="C203" s="47" t="s">
        <v>1182</v>
      </c>
      <c r="D203" s="47" t="s">
        <v>1183</v>
      </c>
      <c r="E203" s="47" t="s">
        <v>1802</v>
      </c>
      <c r="F203" s="47" t="s">
        <v>1113</v>
      </c>
      <c r="G203" s="61">
        <v>112914</v>
      </c>
      <c r="H203" s="32" t="s">
        <v>1471</v>
      </c>
      <c r="I203" s="32" t="s">
        <v>1300</v>
      </c>
      <c r="K203" s="47" t="s">
        <v>33</v>
      </c>
      <c r="L203" s="7" t="s">
        <v>1472</v>
      </c>
      <c r="M203" s="47" t="s">
        <v>1078</v>
      </c>
      <c r="N203" s="47">
        <v>4610047668</v>
      </c>
      <c r="O203" s="58">
        <v>4900049409</v>
      </c>
      <c r="P203" s="85">
        <v>7</v>
      </c>
      <c r="Q203" s="64">
        <f t="shared" si="108"/>
        <v>5919302.4455599999</v>
      </c>
      <c r="R203" s="76">
        <v>845614.63508000004</v>
      </c>
      <c r="S203" s="64">
        <v>3590.3</v>
      </c>
      <c r="T203" s="64">
        <v>5983.83</v>
      </c>
      <c r="U203" s="65">
        <v>2289.5</v>
      </c>
      <c r="V203" s="65">
        <v>2410</v>
      </c>
      <c r="W203" s="65">
        <v>10000</v>
      </c>
      <c r="X203" s="7">
        <v>15</v>
      </c>
      <c r="Y203" s="7">
        <v>15</v>
      </c>
      <c r="Z203" s="7">
        <v>15</v>
      </c>
      <c r="AA203" s="7">
        <v>0</v>
      </c>
      <c r="AB203" s="7">
        <v>0</v>
      </c>
      <c r="AC203" s="85">
        <v>7</v>
      </c>
      <c r="AD203" s="64">
        <f t="shared" si="93"/>
        <v>376981.5</v>
      </c>
      <c r="AE203" s="7">
        <f t="shared" si="94"/>
        <v>628302.15</v>
      </c>
      <c r="AF203" s="86">
        <f t="shared" si="95"/>
        <v>240397.5</v>
      </c>
      <c r="AG203" s="86">
        <f t="shared" si="96"/>
        <v>0</v>
      </c>
      <c r="AH203" s="87">
        <f t="shared" si="97"/>
        <v>0</v>
      </c>
      <c r="AI203" s="7">
        <f t="shared" si="98"/>
        <v>105</v>
      </c>
      <c r="AJ203" s="7">
        <f t="shared" si="99"/>
        <v>105</v>
      </c>
      <c r="AK203" s="7">
        <f t="shared" si="100"/>
        <v>105</v>
      </c>
      <c r="AL203" s="7">
        <f t="shared" si="101"/>
        <v>0</v>
      </c>
      <c r="AM203" s="7">
        <f t="shared" si="102"/>
        <v>0</v>
      </c>
      <c r="AN203" s="64">
        <f t="shared" si="103"/>
        <v>1245681.1499999999</v>
      </c>
      <c r="AO203" s="64">
        <f t="shared" si="104"/>
        <v>7164983.5955599993</v>
      </c>
      <c r="AP203" s="88">
        <f t="shared" si="109"/>
        <v>4.5408262798068847E-3</v>
      </c>
      <c r="AQ203" s="64">
        <f t="shared" si="110"/>
        <v>214949.50786679998</v>
      </c>
      <c r="AR203" s="91">
        <f t="shared" si="117"/>
        <v>100000</v>
      </c>
      <c r="AS203" s="89">
        <v>0</v>
      </c>
      <c r="AT203" s="90">
        <v>5.0000000000000001E-3</v>
      </c>
      <c r="AU203" s="64">
        <f t="shared" si="111"/>
        <v>236685.45614999998</v>
      </c>
      <c r="AV203" s="64">
        <f t="shared" si="112"/>
        <v>7501669.0517099993</v>
      </c>
      <c r="AW203" s="64">
        <f t="shared" si="113"/>
        <v>18296.753784658536</v>
      </c>
      <c r="BD203" s="21">
        <f t="shared" si="106"/>
        <v>1071667.0073871429</v>
      </c>
      <c r="BE203" s="21">
        <f t="shared" si="107"/>
        <v>2613.8219692369339</v>
      </c>
      <c r="BF203" s="21">
        <f t="shared" si="114"/>
        <v>10824.919266536795</v>
      </c>
      <c r="BG203" s="22">
        <f t="shared" si="115"/>
        <v>26.402242113504386</v>
      </c>
    </row>
    <row r="204" spans="1:59" s="7" customFormat="1" x14ac:dyDescent="0.35">
      <c r="A204" s="7">
        <v>203</v>
      </c>
      <c r="B204" s="7" t="s">
        <v>486</v>
      </c>
      <c r="C204" s="7" t="s">
        <v>1120</v>
      </c>
      <c r="D204" s="7" t="s">
        <v>1799</v>
      </c>
      <c r="E204" s="7" t="s">
        <v>1121</v>
      </c>
      <c r="F204" s="47" t="s">
        <v>1113</v>
      </c>
      <c r="G204" s="61">
        <v>113003</v>
      </c>
      <c r="H204" s="32" t="s">
        <v>1473</v>
      </c>
      <c r="I204" s="32" t="s">
        <v>52</v>
      </c>
      <c r="K204" s="47" t="s">
        <v>33</v>
      </c>
      <c r="L204" s="7" t="s">
        <v>1412</v>
      </c>
      <c r="M204" s="47" t="s">
        <v>1078</v>
      </c>
      <c r="N204" s="47">
        <v>4610047668</v>
      </c>
      <c r="O204" s="58">
        <v>4900049409</v>
      </c>
      <c r="P204" s="85">
        <v>7</v>
      </c>
      <c r="Q204" s="64">
        <f t="shared" si="108"/>
        <v>5919302.4455599999</v>
      </c>
      <c r="R204" s="76">
        <v>845614.63508000004</v>
      </c>
      <c r="S204" s="64">
        <v>3590.3</v>
      </c>
      <c r="T204" s="64">
        <v>5983.83</v>
      </c>
      <c r="U204" s="65">
        <v>2289.5</v>
      </c>
      <c r="V204" s="65">
        <v>2410</v>
      </c>
      <c r="W204" s="65">
        <v>10000</v>
      </c>
      <c r="X204" s="7">
        <v>15</v>
      </c>
      <c r="Y204" s="7">
        <v>15</v>
      </c>
      <c r="Z204" s="7">
        <v>15</v>
      </c>
      <c r="AA204" s="7">
        <v>0</v>
      </c>
      <c r="AB204" s="7">
        <v>0</v>
      </c>
      <c r="AC204" s="85">
        <v>7</v>
      </c>
      <c r="AD204" s="64">
        <f t="shared" si="93"/>
        <v>376981.5</v>
      </c>
      <c r="AE204" s="7">
        <f t="shared" si="94"/>
        <v>628302.15</v>
      </c>
      <c r="AF204" s="86">
        <f t="shared" si="95"/>
        <v>240397.5</v>
      </c>
      <c r="AG204" s="86">
        <f t="shared" si="96"/>
        <v>0</v>
      </c>
      <c r="AH204" s="87">
        <f t="shared" si="97"/>
        <v>0</v>
      </c>
      <c r="AI204" s="7">
        <f t="shared" si="98"/>
        <v>105</v>
      </c>
      <c r="AJ204" s="7">
        <f t="shared" si="99"/>
        <v>105</v>
      </c>
      <c r="AK204" s="7">
        <f t="shared" si="100"/>
        <v>105</v>
      </c>
      <c r="AL204" s="7">
        <f t="shared" si="101"/>
        <v>0</v>
      </c>
      <c r="AM204" s="7">
        <f t="shared" si="102"/>
        <v>0</v>
      </c>
      <c r="AN204" s="64">
        <f t="shared" si="103"/>
        <v>1245681.1499999999</v>
      </c>
      <c r="AO204" s="64">
        <f t="shared" si="104"/>
        <v>7164983.5955599993</v>
      </c>
      <c r="AP204" s="88">
        <f t="shared" si="109"/>
        <v>4.5408262798068847E-3</v>
      </c>
      <c r="AQ204" s="64">
        <f t="shared" si="110"/>
        <v>214949.50786679998</v>
      </c>
      <c r="AR204" s="91">
        <f t="shared" si="117"/>
        <v>100000</v>
      </c>
      <c r="AS204" s="89">
        <v>0</v>
      </c>
      <c r="AT204" s="90">
        <v>5.0000000000000001E-3</v>
      </c>
      <c r="AU204" s="64">
        <f t="shared" si="111"/>
        <v>236685.45614999998</v>
      </c>
      <c r="AV204" s="64">
        <f t="shared" si="112"/>
        <v>7501669.0517099993</v>
      </c>
      <c r="AW204" s="64">
        <f t="shared" si="113"/>
        <v>18296.753784658536</v>
      </c>
      <c r="BD204" s="21">
        <f t="shared" si="106"/>
        <v>1071667.0073871429</v>
      </c>
      <c r="BE204" s="21">
        <f t="shared" si="107"/>
        <v>2613.8219692369339</v>
      </c>
      <c r="BF204" s="21">
        <f t="shared" si="114"/>
        <v>10824.919266536795</v>
      </c>
      <c r="BG204" s="22">
        <f t="shared" si="115"/>
        <v>26.402242113504386</v>
      </c>
    </row>
    <row r="205" spans="1:59" s="7" customFormat="1" x14ac:dyDescent="0.35">
      <c r="A205" s="7">
        <v>204</v>
      </c>
      <c r="B205" s="7" t="s">
        <v>486</v>
      </c>
      <c r="C205" s="7" t="s">
        <v>1111</v>
      </c>
      <c r="D205" s="7" t="s">
        <v>1112</v>
      </c>
      <c r="E205" s="7" t="s">
        <v>1129</v>
      </c>
      <c r="F205" s="47" t="s">
        <v>1113</v>
      </c>
      <c r="G205" s="61" t="s">
        <v>1114</v>
      </c>
      <c r="H205" s="32" t="s">
        <v>1000</v>
      </c>
      <c r="I205" s="32" t="s">
        <v>605</v>
      </c>
      <c r="J205" s="7" t="s">
        <v>24</v>
      </c>
      <c r="K205" s="47" t="s">
        <v>1116</v>
      </c>
      <c r="L205" s="7" t="s">
        <v>1111</v>
      </c>
      <c r="M205" s="47" t="s">
        <v>29</v>
      </c>
      <c r="N205" s="47">
        <v>4610047665</v>
      </c>
      <c r="O205" s="58">
        <v>4900049494</v>
      </c>
      <c r="P205" s="85">
        <v>7</v>
      </c>
      <c r="Q205" s="64">
        <f t="shared" si="108"/>
        <v>3555504.96</v>
      </c>
      <c r="R205" s="76">
        <v>507929.28</v>
      </c>
      <c r="S205" s="64">
        <v>3590.3</v>
      </c>
      <c r="T205" s="64">
        <v>5983.83</v>
      </c>
      <c r="U205" s="65">
        <v>2289.5</v>
      </c>
      <c r="V205" s="65">
        <v>2410</v>
      </c>
      <c r="W205" s="65">
        <v>10000</v>
      </c>
      <c r="X205" s="7">
        <v>15</v>
      </c>
      <c r="Y205" s="7">
        <v>15</v>
      </c>
      <c r="Z205" s="7">
        <v>15</v>
      </c>
      <c r="AA205" s="7">
        <v>0</v>
      </c>
      <c r="AB205" s="7">
        <v>0</v>
      </c>
      <c r="AC205" s="85">
        <v>7</v>
      </c>
      <c r="AD205" s="64">
        <f t="shared" si="93"/>
        <v>376981.5</v>
      </c>
      <c r="AE205" s="7">
        <f t="shared" si="94"/>
        <v>628302.15</v>
      </c>
      <c r="AF205" s="86">
        <f t="shared" si="95"/>
        <v>240397.5</v>
      </c>
      <c r="AG205" s="86">
        <f t="shared" si="96"/>
        <v>0</v>
      </c>
      <c r="AH205" s="87">
        <f t="shared" si="97"/>
        <v>0</v>
      </c>
      <c r="AI205" s="7">
        <f t="shared" si="98"/>
        <v>105</v>
      </c>
      <c r="AJ205" s="7">
        <f t="shared" si="99"/>
        <v>105</v>
      </c>
      <c r="AK205" s="7">
        <f t="shared" si="100"/>
        <v>105</v>
      </c>
      <c r="AL205" s="7">
        <f t="shared" si="101"/>
        <v>0</v>
      </c>
      <c r="AM205" s="7">
        <f t="shared" si="102"/>
        <v>0</v>
      </c>
      <c r="AN205" s="64">
        <f t="shared" si="103"/>
        <v>1245681.1499999999</v>
      </c>
      <c r="AO205" s="64">
        <f t="shared" si="104"/>
        <v>4801186.1099999994</v>
      </c>
      <c r="AP205" s="88">
        <f t="shared" si="109"/>
        <v>3.042763709332378E-3</v>
      </c>
      <c r="AQ205" s="64">
        <f t="shared" si="110"/>
        <v>144035.58329999997</v>
      </c>
      <c r="AR205" s="91">
        <f t="shared" si="117"/>
        <v>100000</v>
      </c>
      <c r="AS205" s="89">
        <v>0</v>
      </c>
      <c r="AT205" s="90">
        <v>3.0000000000000001E-3</v>
      </c>
      <c r="AU205" s="64">
        <f t="shared" si="111"/>
        <v>142011.27369</v>
      </c>
      <c r="AV205" s="64">
        <f t="shared" si="112"/>
        <v>5043197.3836899996</v>
      </c>
      <c r="AW205" s="64">
        <f t="shared" si="113"/>
        <v>12300.481423634144</v>
      </c>
      <c r="BD205" s="21">
        <f t="shared" si="106"/>
        <v>720456.76909857139</v>
      </c>
      <c r="BE205" s="21">
        <f t="shared" si="107"/>
        <v>1757.211631947735</v>
      </c>
      <c r="BF205" s="21">
        <f t="shared" si="114"/>
        <v>7277.341102005772</v>
      </c>
      <c r="BG205" s="22">
        <f t="shared" si="115"/>
        <v>17.749612443916515</v>
      </c>
    </row>
    <row r="206" spans="1:59" s="7" customFormat="1" x14ac:dyDescent="0.35">
      <c r="A206" s="7">
        <v>205</v>
      </c>
      <c r="B206" s="7" t="s">
        <v>1136</v>
      </c>
      <c r="C206" s="7" t="s">
        <v>1263</v>
      </c>
      <c r="D206" s="7" t="s">
        <v>1799</v>
      </c>
      <c r="E206" s="7" t="s">
        <v>1264</v>
      </c>
      <c r="F206" s="47" t="s">
        <v>1113</v>
      </c>
      <c r="G206" s="61">
        <v>113307</v>
      </c>
      <c r="H206" s="32" t="s">
        <v>1474</v>
      </c>
      <c r="I206" s="32" t="s">
        <v>1475</v>
      </c>
      <c r="J206" s="7" t="s">
        <v>24</v>
      </c>
      <c r="K206" s="47" t="s">
        <v>1476</v>
      </c>
      <c r="L206" s="7" t="s">
        <v>1119</v>
      </c>
      <c r="M206" s="47" t="s">
        <v>1140</v>
      </c>
      <c r="N206" s="47">
        <v>4610047677</v>
      </c>
      <c r="O206" s="58">
        <v>4900049416</v>
      </c>
      <c r="P206" s="85">
        <v>7</v>
      </c>
      <c r="Q206" s="64">
        <f t="shared" si="108"/>
        <v>7763810.6875</v>
      </c>
      <c r="R206" s="76">
        <v>1109115.8125</v>
      </c>
      <c r="S206" s="64">
        <v>3590.3</v>
      </c>
      <c r="T206" s="64">
        <v>5983.83</v>
      </c>
      <c r="U206" s="65">
        <v>2289.5</v>
      </c>
      <c r="V206" s="65">
        <v>2410</v>
      </c>
      <c r="W206" s="65">
        <v>8643.33</v>
      </c>
      <c r="X206" s="9">
        <v>0</v>
      </c>
      <c r="Y206" s="9">
        <v>0</v>
      </c>
      <c r="Z206" s="9">
        <v>0</v>
      </c>
      <c r="AA206" s="9">
        <v>0</v>
      </c>
      <c r="AB206" s="47">
        <v>15</v>
      </c>
      <c r="AC206" s="85">
        <v>7</v>
      </c>
      <c r="AD206" s="64">
        <f t="shared" si="93"/>
        <v>0</v>
      </c>
      <c r="AE206" s="7">
        <f t="shared" si="94"/>
        <v>0</v>
      </c>
      <c r="AF206" s="86">
        <f t="shared" si="95"/>
        <v>0</v>
      </c>
      <c r="AG206" s="86">
        <f t="shared" si="96"/>
        <v>0</v>
      </c>
      <c r="AH206" s="87">
        <f t="shared" si="97"/>
        <v>907549.65</v>
      </c>
      <c r="AI206" s="7">
        <f t="shared" si="98"/>
        <v>0</v>
      </c>
      <c r="AJ206" s="7">
        <f t="shared" si="99"/>
        <v>0</v>
      </c>
      <c r="AK206" s="7">
        <f t="shared" si="100"/>
        <v>0</v>
      </c>
      <c r="AL206" s="7">
        <f t="shared" si="101"/>
        <v>0</v>
      </c>
      <c r="AM206" s="7">
        <f t="shared" si="102"/>
        <v>105</v>
      </c>
      <c r="AN206" s="64">
        <f t="shared" si="103"/>
        <v>907549.65</v>
      </c>
      <c r="AO206" s="64">
        <f t="shared" si="104"/>
        <v>8671360.3375000004</v>
      </c>
      <c r="AP206" s="88">
        <f t="shared" si="109"/>
        <v>5.4954963088254798E-3</v>
      </c>
      <c r="AQ206" s="64">
        <f t="shared" si="110"/>
        <v>260140.81012499999</v>
      </c>
      <c r="AR206" s="89">
        <v>0</v>
      </c>
      <c r="AS206" s="91"/>
      <c r="AT206" s="92">
        <v>0</v>
      </c>
      <c r="AU206" s="64">
        <f t="shared" si="111"/>
        <v>0</v>
      </c>
      <c r="AV206" s="64">
        <f t="shared" si="112"/>
        <v>8671360.3375000004</v>
      </c>
      <c r="AW206" s="64">
        <f t="shared" si="113"/>
        <v>21149.659359756097</v>
      </c>
      <c r="BC206" s="59"/>
      <c r="BD206" s="21">
        <f t="shared" si="106"/>
        <v>1238765.7625</v>
      </c>
      <c r="BE206" s="21">
        <f t="shared" si="107"/>
        <v>3021.3799085365854</v>
      </c>
      <c r="BF206" s="21">
        <f t="shared" si="114"/>
        <v>12512.78547979798</v>
      </c>
      <c r="BG206" s="22">
        <f t="shared" si="115"/>
        <v>30.518988975117022</v>
      </c>
    </row>
    <row r="207" spans="1:59" s="7" customFormat="1" x14ac:dyDescent="0.35">
      <c r="A207" s="7">
        <v>206</v>
      </c>
      <c r="B207" s="7" t="s">
        <v>486</v>
      </c>
      <c r="C207" s="7" t="s">
        <v>1198</v>
      </c>
      <c r="D207" s="7" t="s">
        <v>1112</v>
      </c>
      <c r="E207" s="7" t="s">
        <v>1129</v>
      </c>
      <c r="F207" s="47" t="s">
        <v>1113</v>
      </c>
      <c r="G207" s="61">
        <v>113003</v>
      </c>
      <c r="H207" s="32" t="s">
        <v>77</v>
      </c>
      <c r="I207" s="32" t="s">
        <v>1477</v>
      </c>
      <c r="J207" s="7" t="s">
        <v>24</v>
      </c>
      <c r="K207" s="47" t="s">
        <v>1132</v>
      </c>
      <c r="L207" s="7" t="s">
        <v>1478</v>
      </c>
      <c r="M207" s="47" t="s">
        <v>29</v>
      </c>
      <c r="N207" s="47">
        <v>4610047665</v>
      </c>
      <c r="O207" s="58">
        <v>4900049494</v>
      </c>
      <c r="P207" s="85">
        <v>7</v>
      </c>
      <c r="Q207" s="64">
        <f t="shared" si="108"/>
        <v>5131501.0828900002</v>
      </c>
      <c r="R207" s="76">
        <v>733071.58327000006</v>
      </c>
      <c r="S207" s="64">
        <v>3590.3</v>
      </c>
      <c r="T207" s="64">
        <v>5983.83</v>
      </c>
      <c r="U207" s="65">
        <v>2289.5</v>
      </c>
      <c r="V207" s="65">
        <v>2410</v>
      </c>
      <c r="W207" s="65">
        <v>10000</v>
      </c>
      <c r="X207" s="7">
        <v>15</v>
      </c>
      <c r="Y207" s="7">
        <v>15</v>
      </c>
      <c r="Z207" s="7">
        <v>15</v>
      </c>
      <c r="AA207" s="7">
        <v>0</v>
      </c>
      <c r="AB207" s="7">
        <v>0</v>
      </c>
      <c r="AC207" s="85">
        <v>7</v>
      </c>
      <c r="AD207" s="64">
        <f t="shared" si="93"/>
        <v>376981.5</v>
      </c>
      <c r="AE207" s="7">
        <f t="shared" si="94"/>
        <v>628302.15</v>
      </c>
      <c r="AF207" s="86">
        <f t="shared" si="95"/>
        <v>240397.5</v>
      </c>
      <c r="AG207" s="86">
        <f t="shared" si="96"/>
        <v>0</v>
      </c>
      <c r="AH207" s="87">
        <f t="shared" si="97"/>
        <v>0</v>
      </c>
      <c r="AI207" s="7">
        <f t="shared" si="98"/>
        <v>105</v>
      </c>
      <c r="AJ207" s="7">
        <f t="shared" si="99"/>
        <v>105</v>
      </c>
      <c r="AK207" s="7">
        <f t="shared" si="100"/>
        <v>105</v>
      </c>
      <c r="AL207" s="7">
        <f t="shared" si="101"/>
        <v>0</v>
      </c>
      <c r="AM207" s="7">
        <f t="shared" si="102"/>
        <v>0</v>
      </c>
      <c r="AN207" s="64">
        <f t="shared" si="103"/>
        <v>1245681.1499999999</v>
      </c>
      <c r="AO207" s="64">
        <f t="shared" si="104"/>
        <v>6377182.2328900006</v>
      </c>
      <c r="AP207" s="88">
        <f t="shared" si="109"/>
        <v>4.0415551952092356E-3</v>
      </c>
      <c r="AQ207" s="64">
        <f t="shared" si="110"/>
        <v>191315.46698670002</v>
      </c>
      <c r="AR207" s="91">
        <f t="shared" ref="AR207:AR208" si="118">$BA$2</f>
        <v>100000</v>
      </c>
      <c r="AS207" s="89">
        <v>0</v>
      </c>
      <c r="AT207" s="90">
        <v>4.0000000000000001E-3</v>
      </c>
      <c r="AU207" s="64">
        <f t="shared" si="111"/>
        <v>189348.36491999999</v>
      </c>
      <c r="AV207" s="64">
        <f t="shared" si="112"/>
        <v>6666530.5978100002</v>
      </c>
      <c r="AW207" s="64">
        <f t="shared" si="113"/>
        <v>16259.830726365853</v>
      </c>
      <c r="BD207" s="21">
        <f t="shared" si="106"/>
        <v>952361.51397285715</v>
      </c>
      <c r="BE207" s="21">
        <f t="shared" si="107"/>
        <v>2322.8329609094076</v>
      </c>
      <c r="BF207" s="21">
        <f t="shared" si="114"/>
        <v>9619.8132724531024</v>
      </c>
      <c r="BG207" s="22">
        <f t="shared" si="115"/>
        <v>23.462959201105125</v>
      </c>
    </row>
    <row r="208" spans="1:59" s="7" customFormat="1" x14ac:dyDescent="0.35">
      <c r="A208" s="7">
        <v>207</v>
      </c>
      <c r="B208" s="7" t="s">
        <v>486</v>
      </c>
      <c r="C208" s="7" t="s">
        <v>1192</v>
      </c>
      <c r="D208" s="7" t="s">
        <v>1799</v>
      </c>
      <c r="E208" s="7" t="s">
        <v>1129</v>
      </c>
      <c r="F208" s="47" t="s">
        <v>1113</v>
      </c>
      <c r="G208" s="61">
        <v>113003</v>
      </c>
      <c r="H208" s="32" t="s">
        <v>1479</v>
      </c>
      <c r="I208" s="32" t="s">
        <v>1480</v>
      </c>
      <c r="J208" s="7" t="s">
        <v>24</v>
      </c>
      <c r="K208" s="47" t="s">
        <v>1077</v>
      </c>
      <c r="L208" s="7" t="s">
        <v>1168</v>
      </c>
      <c r="M208" s="47" t="s">
        <v>29</v>
      </c>
      <c r="N208" s="47">
        <v>4610047665</v>
      </c>
      <c r="O208" s="58">
        <v>4900049494</v>
      </c>
      <c r="P208" s="85">
        <v>7</v>
      </c>
      <c r="Q208" s="64">
        <f t="shared" si="108"/>
        <v>5131571.0828900002</v>
      </c>
      <c r="R208" s="76">
        <v>733081.58327000006</v>
      </c>
      <c r="S208" s="64">
        <v>3590.3</v>
      </c>
      <c r="T208" s="64">
        <v>5983.83</v>
      </c>
      <c r="U208" s="65">
        <v>2289.5</v>
      </c>
      <c r="V208" s="65">
        <v>2410</v>
      </c>
      <c r="W208" s="65">
        <v>10000</v>
      </c>
      <c r="X208" s="7">
        <v>15</v>
      </c>
      <c r="Y208" s="7">
        <v>15</v>
      </c>
      <c r="Z208" s="7">
        <v>15</v>
      </c>
      <c r="AA208" s="7">
        <v>0</v>
      </c>
      <c r="AB208" s="7">
        <v>0</v>
      </c>
      <c r="AC208" s="85">
        <v>7</v>
      </c>
      <c r="AD208" s="64">
        <f t="shared" si="93"/>
        <v>376981.5</v>
      </c>
      <c r="AE208" s="7">
        <f t="shared" si="94"/>
        <v>628302.15</v>
      </c>
      <c r="AF208" s="86">
        <f t="shared" si="95"/>
        <v>240397.5</v>
      </c>
      <c r="AG208" s="86">
        <f t="shared" si="96"/>
        <v>0</v>
      </c>
      <c r="AH208" s="87">
        <f t="shared" si="97"/>
        <v>0</v>
      </c>
      <c r="AI208" s="7">
        <f t="shared" si="98"/>
        <v>105</v>
      </c>
      <c r="AJ208" s="7">
        <f t="shared" si="99"/>
        <v>105</v>
      </c>
      <c r="AK208" s="7">
        <f t="shared" si="100"/>
        <v>105</v>
      </c>
      <c r="AL208" s="7">
        <f t="shared" si="101"/>
        <v>0</v>
      </c>
      <c r="AM208" s="7">
        <f t="shared" si="102"/>
        <v>0</v>
      </c>
      <c r="AN208" s="64">
        <f t="shared" si="103"/>
        <v>1245681.1499999999</v>
      </c>
      <c r="AO208" s="64">
        <f t="shared" si="104"/>
        <v>6377252.2328900006</v>
      </c>
      <c r="AP208" s="88">
        <f t="shared" si="109"/>
        <v>4.0415995578843679E-3</v>
      </c>
      <c r="AQ208" s="64">
        <f t="shared" si="110"/>
        <v>191317.5669867</v>
      </c>
      <c r="AR208" s="91">
        <f t="shared" si="118"/>
        <v>100000</v>
      </c>
      <c r="AS208" s="89">
        <v>0</v>
      </c>
      <c r="AT208" s="90">
        <v>4.0000000000000001E-3</v>
      </c>
      <c r="AU208" s="64">
        <f t="shared" si="111"/>
        <v>189348.36491999999</v>
      </c>
      <c r="AV208" s="64">
        <f t="shared" si="112"/>
        <v>6666600.5978100002</v>
      </c>
      <c r="AW208" s="64">
        <f t="shared" si="113"/>
        <v>16260.001458073171</v>
      </c>
      <c r="BD208" s="21">
        <f t="shared" si="106"/>
        <v>952371.51397285715</v>
      </c>
      <c r="BE208" s="21">
        <f t="shared" si="107"/>
        <v>2322.85735115331</v>
      </c>
      <c r="BF208" s="21">
        <f t="shared" si="114"/>
        <v>9619.914282554113</v>
      </c>
      <c r="BG208" s="22">
        <f t="shared" si="115"/>
        <v>23.463205567205151</v>
      </c>
    </row>
    <row r="209" spans="1:59" s="7" customFormat="1" x14ac:dyDescent="0.35">
      <c r="A209" s="7">
        <v>208</v>
      </c>
      <c r="B209" s="7" t="s">
        <v>486</v>
      </c>
      <c r="C209" s="7" t="s">
        <v>1111</v>
      </c>
      <c r="D209" s="7" t="s">
        <v>1112</v>
      </c>
      <c r="E209" s="7" t="s">
        <v>1129</v>
      </c>
      <c r="F209" s="47" t="s">
        <v>1113</v>
      </c>
      <c r="G209" s="61" t="s">
        <v>1114</v>
      </c>
      <c r="H209" s="32" t="s">
        <v>1481</v>
      </c>
      <c r="I209" s="32" t="s">
        <v>47</v>
      </c>
      <c r="J209" s="7" t="s">
        <v>24</v>
      </c>
      <c r="K209" s="47" t="s">
        <v>820</v>
      </c>
      <c r="L209" s="7" t="s">
        <v>1111</v>
      </c>
      <c r="M209" s="47" t="s">
        <v>29</v>
      </c>
      <c r="N209" s="47">
        <v>4610047665</v>
      </c>
      <c r="O209" s="58">
        <v>4900049494</v>
      </c>
      <c r="P209" s="85">
        <v>7</v>
      </c>
      <c r="Q209" s="64">
        <f t="shared" si="108"/>
        <v>5131655.0828900002</v>
      </c>
      <c r="R209" s="76">
        <v>733093.58327000006</v>
      </c>
      <c r="S209" s="64">
        <v>3590.3</v>
      </c>
      <c r="T209" s="64">
        <v>5983.83</v>
      </c>
      <c r="U209" s="65">
        <v>2289.5</v>
      </c>
      <c r="V209" s="65">
        <v>2410</v>
      </c>
      <c r="W209" s="65">
        <v>10000</v>
      </c>
      <c r="X209" s="7">
        <v>15</v>
      </c>
      <c r="Y209" s="7">
        <v>15</v>
      </c>
      <c r="Z209" s="7">
        <v>15</v>
      </c>
      <c r="AA209" s="7">
        <v>0</v>
      </c>
      <c r="AB209" s="47">
        <v>15</v>
      </c>
      <c r="AC209" s="85">
        <v>7</v>
      </c>
      <c r="AD209" s="64">
        <f t="shared" si="93"/>
        <v>376981.5</v>
      </c>
      <c r="AE209" s="7">
        <f t="shared" si="94"/>
        <v>628302.15</v>
      </c>
      <c r="AF209" s="86">
        <f t="shared" si="95"/>
        <v>240397.5</v>
      </c>
      <c r="AG209" s="86">
        <f t="shared" si="96"/>
        <v>0</v>
      </c>
      <c r="AH209" s="87">
        <f t="shared" si="97"/>
        <v>1050000</v>
      </c>
      <c r="AI209" s="7">
        <f t="shared" si="98"/>
        <v>105</v>
      </c>
      <c r="AJ209" s="7">
        <f t="shared" si="99"/>
        <v>105</v>
      </c>
      <c r="AK209" s="7">
        <f t="shared" si="100"/>
        <v>105</v>
      </c>
      <c r="AL209" s="7">
        <f t="shared" si="101"/>
        <v>0</v>
      </c>
      <c r="AM209" s="7">
        <f t="shared" si="102"/>
        <v>105</v>
      </c>
      <c r="AN209" s="64">
        <f t="shared" si="103"/>
        <v>2295681.15</v>
      </c>
      <c r="AO209" s="64">
        <f t="shared" si="104"/>
        <v>7427336.2328900006</v>
      </c>
      <c r="AP209" s="88">
        <f t="shared" si="109"/>
        <v>4.7070929200966035E-3</v>
      </c>
      <c r="AQ209" s="64">
        <f t="shared" si="110"/>
        <v>222820.08698670001</v>
      </c>
      <c r="AR209" s="89">
        <v>0</v>
      </c>
      <c r="AS209" s="91"/>
      <c r="AT209" s="90">
        <v>5.0000000000000001E-3</v>
      </c>
      <c r="AU209" s="64">
        <f t="shared" si="111"/>
        <v>236685.45614999998</v>
      </c>
      <c r="AV209" s="64">
        <f t="shared" si="112"/>
        <v>7664021.6890400006</v>
      </c>
      <c r="AW209" s="64">
        <f t="shared" si="113"/>
        <v>18692.73582692683</v>
      </c>
      <c r="BD209" s="21">
        <f t="shared" si="106"/>
        <v>1094860.2412914287</v>
      </c>
      <c r="BE209" s="21">
        <f t="shared" si="107"/>
        <v>2670.3908324181184</v>
      </c>
      <c r="BF209" s="21">
        <f t="shared" si="114"/>
        <v>11059.194356479078</v>
      </c>
      <c r="BG209" s="22">
        <f t="shared" si="115"/>
        <v>26.973644771900187</v>
      </c>
    </row>
    <row r="210" spans="1:59" s="7" customFormat="1" x14ac:dyDescent="0.35">
      <c r="A210" s="7">
        <v>209</v>
      </c>
      <c r="B210" s="7" t="s">
        <v>486</v>
      </c>
      <c r="C210" s="7" t="s">
        <v>1120</v>
      </c>
      <c r="D210" s="7" t="s">
        <v>1799</v>
      </c>
      <c r="E210" s="7" t="s">
        <v>1121</v>
      </c>
      <c r="F210" s="47" t="s">
        <v>1113</v>
      </c>
      <c r="G210" s="61">
        <v>113307</v>
      </c>
      <c r="H210" s="32" t="s">
        <v>1482</v>
      </c>
      <c r="I210" s="32" t="s">
        <v>1331</v>
      </c>
      <c r="K210" s="47" t="s">
        <v>1214</v>
      </c>
      <c r="M210" s="47" t="s">
        <v>29</v>
      </c>
      <c r="N210" s="47">
        <v>4610047665</v>
      </c>
      <c r="O210" s="58">
        <v>4900049494</v>
      </c>
      <c r="P210" s="85">
        <v>7</v>
      </c>
      <c r="Q210" s="64">
        <f t="shared" si="108"/>
        <v>5131620.0828900002</v>
      </c>
      <c r="R210" s="76">
        <v>733088.58327000006</v>
      </c>
      <c r="S210" s="64">
        <v>3590.3</v>
      </c>
      <c r="T210" s="64">
        <v>5983.83</v>
      </c>
      <c r="U210" s="65">
        <v>2289.5</v>
      </c>
      <c r="V210" s="65">
        <v>2410</v>
      </c>
      <c r="W210" s="65">
        <v>10000</v>
      </c>
      <c r="X210" s="7">
        <v>15</v>
      </c>
      <c r="Y210" s="7">
        <v>15</v>
      </c>
      <c r="Z210" s="7">
        <v>15</v>
      </c>
      <c r="AA210" s="7">
        <v>0</v>
      </c>
      <c r="AB210" s="7">
        <v>0</v>
      </c>
      <c r="AC210" s="85">
        <v>7</v>
      </c>
      <c r="AD210" s="64">
        <f t="shared" si="93"/>
        <v>376981.5</v>
      </c>
      <c r="AE210" s="7">
        <f t="shared" si="94"/>
        <v>628302.15</v>
      </c>
      <c r="AF210" s="86">
        <f t="shared" si="95"/>
        <v>240397.5</v>
      </c>
      <c r="AG210" s="86">
        <f t="shared" si="96"/>
        <v>0</v>
      </c>
      <c r="AH210" s="87">
        <f t="shared" si="97"/>
        <v>0</v>
      </c>
      <c r="AI210" s="7">
        <f t="shared" si="98"/>
        <v>105</v>
      </c>
      <c r="AJ210" s="7">
        <f t="shared" si="99"/>
        <v>105</v>
      </c>
      <c r="AK210" s="7">
        <f t="shared" si="100"/>
        <v>105</v>
      </c>
      <c r="AL210" s="7">
        <f t="shared" si="101"/>
        <v>0</v>
      </c>
      <c r="AM210" s="7">
        <f t="shared" si="102"/>
        <v>0</v>
      </c>
      <c r="AN210" s="64">
        <f t="shared" si="103"/>
        <v>1245681.1499999999</v>
      </c>
      <c r="AO210" s="64">
        <f t="shared" si="104"/>
        <v>6377301.2328900006</v>
      </c>
      <c r="AP210" s="88">
        <f t="shared" si="109"/>
        <v>4.041630611756962E-3</v>
      </c>
      <c r="AQ210" s="64">
        <f t="shared" si="110"/>
        <v>191319.0369867</v>
      </c>
      <c r="AR210" s="89">
        <v>0</v>
      </c>
      <c r="AS210" s="89">
        <v>0</v>
      </c>
      <c r="AT210" s="90">
        <v>4.0000000000000001E-3</v>
      </c>
      <c r="AU210" s="64">
        <f t="shared" si="111"/>
        <v>189348.36491999999</v>
      </c>
      <c r="AV210" s="64">
        <f t="shared" si="112"/>
        <v>6566649.5978100002</v>
      </c>
      <c r="AW210" s="64">
        <f t="shared" si="113"/>
        <v>16016.218531243903</v>
      </c>
      <c r="BD210" s="21">
        <f t="shared" si="106"/>
        <v>938092.79968714283</v>
      </c>
      <c r="BE210" s="21">
        <f t="shared" si="107"/>
        <v>2288.031218749129</v>
      </c>
      <c r="BF210" s="21">
        <f t="shared" si="114"/>
        <v>9475.6848453246766</v>
      </c>
      <c r="BG210" s="22">
        <f t="shared" si="115"/>
        <v>23.111426452011408</v>
      </c>
    </row>
    <row r="211" spans="1:59" s="7" customFormat="1" x14ac:dyDescent="0.35">
      <c r="A211" s="7">
        <v>210</v>
      </c>
      <c r="B211" s="7" t="s">
        <v>486</v>
      </c>
      <c r="C211" s="7" t="s">
        <v>1111</v>
      </c>
      <c r="D211" s="7" t="s">
        <v>1112</v>
      </c>
      <c r="E211" s="7" t="s">
        <v>1129</v>
      </c>
      <c r="F211" s="47" t="s">
        <v>1113</v>
      </c>
      <c r="G211" s="61" t="s">
        <v>1114</v>
      </c>
      <c r="H211" s="32" t="s">
        <v>721</v>
      </c>
      <c r="I211" s="32" t="s">
        <v>711</v>
      </c>
      <c r="J211" s="7" t="s">
        <v>24</v>
      </c>
      <c r="K211" s="47" t="s">
        <v>1082</v>
      </c>
      <c r="L211" s="7" t="s">
        <v>1119</v>
      </c>
      <c r="M211" s="47" t="s">
        <v>29</v>
      </c>
      <c r="N211" s="47">
        <v>4610047665</v>
      </c>
      <c r="O211" s="58">
        <v>4900049494</v>
      </c>
      <c r="P211" s="85">
        <v>7</v>
      </c>
      <c r="Q211" s="64">
        <f t="shared" si="108"/>
        <v>5131445.0828900002</v>
      </c>
      <c r="R211" s="76">
        <v>733063.58327000006</v>
      </c>
      <c r="S211" s="64">
        <v>3590.3</v>
      </c>
      <c r="T211" s="64">
        <v>5983.83</v>
      </c>
      <c r="U211" s="65">
        <v>2289.5</v>
      </c>
      <c r="V211" s="65">
        <v>2410</v>
      </c>
      <c r="W211" s="65">
        <v>10000</v>
      </c>
      <c r="X211" s="7">
        <v>15</v>
      </c>
      <c r="Y211" s="7">
        <v>15</v>
      </c>
      <c r="Z211" s="7">
        <v>15</v>
      </c>
      <c r="AA211" s="7">
        <v>0</v>
      </c>
      <c r="AB211" s="47">
        <v>15</v>
      </c>
      <c r="AC211" s="85">
        <v>7</v>
      </c>
      <c r="AD211" s="64">
        <f t="shared" si="93"/>
        <v>376981.5</v>
      </c>
      <c r="AE211" s="7">
        <f t="shared" si="94"/>
        <v>628302.15</v>
      </c>
      <c r="AF211" s="86">
        <f t="shared" si="95"/>
        <v>240397.5</v>
      </c>
      <c r="AG211" s="86">
        <f t="shared" si="96"/>
        <v>0</v>
      </c>
      <c r="AH211" s="87">
        <f t="shared" si="97"/>
        <v>1050000</v>
      </c>
      <c r="AI211" s="7">
        <f t="shared" si="98"/>
        <v>105</v>
      </c>
      <c r="AJ211" s="7">
        <f t="shared" si="99"/>
        <v>105</v>
      </c>
      <c r="AK211" s="7">
        <f t="shared" si="100"/>
        <v>105</v>
      </c>
      <c r="AL211" s="7">
        <f t="shared" si="101"/>
        <v>0</v>
      </c>
      <c r="AM211" s="7">
        <f t="shared" si="102"/>
        <v>105</v>
      </c>
      <c r="AN211" s="64">
        <f t="shared" si="103"/>
        <v>2295681.15</v>
      </c>
      <c r="AO211" s="64">
        <f t="shared" si="104"/>
        <v>7427126.2328900006</v>
      </c>
      <c r="AP211" s="88">
        <f t="shared" si="109"/>
        <v>4.7069598320712029E-3</v>
      </c>
      <c r="AQ211" s="64">
        <f t="shared" si="110"/>
        <v>222813.7869867</v>
      </c>
      <c r="AR211" s="91">
        <f t="shared" ref="AR211:AR212" si="119">$BA$2</f>
        <v>100000</v>
      </c>
      <c r="AS211" s="91"/>
      <c r="AT211" s="90">
        <v>5.0000000000000001E-3</v>
      </c>
      <c r="AU211" s="64">
        <f t="shared" si="111"/>
        <v>236685.45614999998</v>
      </c>
      <c r="AV211" s="64">
        <f t="shared" si="112"/>
        <v>7763811.6890400006</v>
      </c>
      <c r="AW211" s="64">
        <f t="shared" si="113"/>
        <v>18936.126070829268</v>
      </c>
      <c r="BD211" s="21">
        <f t="shared" si="106"/>
        <v>1109115.955577143</v>
      </c>
      <c r="BE211" s="21">
        <f t="shared" si="107"/>
        <v>2705.1608672613243</v>
      </c>
      <c r="BF211" s="21">
        <f t="shared" si="114"/>
        <v>11203.191470476191</v>
      </c>
      <c r="BG211" s="22">
        <f t="shared" si="115"/>
        <v>27.324857245063882</v>
      </c>
    </row>
    <row r="212" spans="1:59" s="7" customFormat="1" x14ac:dyDescent="0.35">
      <c r="A212" s="7">
        <v>211</v>
      </c>
      <c r="B212" s="7" t="s">
        <v>486</v>
      </c>
      <c r="C212" s="7" t="s">
        <v>1128</v>
      </c>
      <c r="D212" s="7" t="s">
        <v>1112</v>
      </c>
      <c r="E212" s="7" t="s">
        <v>1129</v>
      </c>
      <c r="F212" s="47" t="s">
        <v>1113</v>
      </c>
      <c r="G212" s="61" t="s">
        <v>1114</v>
      </c>
      <c r="H212" s="32" t="s">
        <v>1483</v>
      </c>
      <c r="I212" s="32" t="s">
        <v>59</v>
      </c>
      <c r="K212" s="47" t="s">
        <v>1077</v>
      </c>
      <c r="L212" s="7" t="s">
        <v>1124</v>
      </c>
      <c r="M212" s="47" t="s">
        <v>29</v>
      </c>
      <c r="N212" s="47">
        <v>4610047665</v>
      </c>
      <c r="O212" s="58">
        <v>4900049494</v>
      </c>
      <c r="P212" s="85">
        <v>7</v>
      </c>
      <c r="Q212" s="64">
        <f t="shared" si="108"/>
        <v>5131571.0828900002</v>
      </c>
      <c r="R212" s="76">
        <v>733081.58327000006</v>
      </c>
      <c r="S212" s="64">
        <v>3590.3</v>
      </c>
      <c r="T212" s="64">
        <v>5983.83</v>
      </c>
      <c r="U212" s="65">
        <v>2289.5</v>
      </c>
      <c r="V212" s="65">
        <v>2410</v>
      </c>
      <c r="W212" s="65">
        <v>10000</v>
      </c>
      <c r="X212" s="7">
        <v>15</v>
      </c>
      <c r="Y212" s="7">
        <v>15</v>
      </c>
      <c r="Z212" s="7">
        <v>15</v>
      </c>
      <c r="AA212" s="7">
        <v>0</v>
      </c>
      <c r="AB212" s="7">
        <v>0</v>
      </c>
      <c r="AC212" s="85">
        <v>7</v>
      </c>
      <c r="AD212" s="64">
        <f t="shared" si="93"/>
        <v>376981.5</v>
      </c>
      <c r="AE212" s="7">
        <f t="shared" si="94"/>
        <v>628302.15</v>
      </c>
      <c r="AF212" s="86">
        <f t="shared" si="95"/>
        <v>240397.5</v>
      </c>
      <c r="AG212" s="86">
        <f t="shared" si="96"/>
        <v>0</v>
      </c>
      <c r="AH212" s="87">
        <f t="shared" si="97"/>
        <v>0</v>
      </c>
      <c r="AI212" s="7">
        <f t="shared" si="98"/>
        <v>105</v>
      </c>
      <c r="AJ212" s="7">
        <f t="shared" si="99"/>
        <v>105</v>
      </c>
      <c r="AK212" s="7">
        <f t="shared" si="100"/>
        <v>105</v>
      </c>
      <c r="AL212" s="7">
        <f t="shared" si="101"/>
        <v>0</v>
      </c>
      <c r="AM212" s="7">
        <f t="shared" si="102"/>
        <v>0</v>
      </c>
      <c r="AN212" s="64">
        <f t="shared" si="103"/>
        <v>1245681.1499999999</v>
      </c>
      <c r="AO212" s="64">
        <f t="shared" si="104"/>
        <v>6377252.2328900006</v>
      </c>
      <c r="AP212" s="88">
        <f t="shared" si="109"/>
        <v>4.0415995578843679E-3</v>
      </c>
      <c r="AQ212" s="64">
        <f t="shared" si="110"/>
        <v>191317.5669867</v>
      </c>
      <c r="AR212" s="91">
        <f t="shared" si="119"/>
        <v>100000</v>
      </c>
      <c r="AS212" s="89">
        <v>0</v>
      </c>
      <c r="AT212" s="90">
        <v>4.0000000000000001E-3</v>
      </c>
      <c r="AU212" s="64">
        <f t="shared" si="111"/>
        <v>189348.36491999999</v>
      </c>
      <c r="AV212" s="64">
        <f t="shared" si="112"/>
        <v>6666600.5978100002</v>
      </c>
      <c r="AW212" s="64">
        <f t="shared" si="113"/>
        <v>16260.001458073171</v>
      </c>
      <c r="BD212" s="21">
        <f t="shared" si="106"/>
        <v>952371.51397285715</v>
      </c>
      <c r="BE212" s="21">
        <f t="shared" si="107"/>
        <v>2322.85735115331</v>
      </c>
      <c r="BF212" s="21">
        <f t="shared" si="114"/>
        <v>9619.914282554113</v>
      </c>
      <c r="BG212" s="22">
        <f t="shared" si="115"/>
        <v>23.463205567205151</v>
      </c>
    </row>
    <row r="213" spans="1:59" s="7" customFormat="1" x14ac:dyDescent="0.35">
      <c r="A213" s="7">
        <v>212</v>
      </c>
      <c r="B213" s="7" t="s">
        <v>486</v>
      </c>
      <c r="C213" s="7" t="s">
        <v>1111</v>
      </c>
      <c r="D213" s="7" t="s">
        <v>1112</v>
      </c>
      <c r="E213" s="7" t="s">
        <v>1129</v>
      </c>
      <c r="F213" s="47" t="s">
        <v>1113</v>
      </c>
      <c r="G213" s="61" t="s">
        <v>1114</v>
      </c>
      <c r="H213" s="32" t="s">
        <v>1484</v>
      </c>
      <c r="I213" s="32" t="s">
        <v>648</v>
      </c>
      <c r="J213" s="7" t="s">
        <v>24</v>
      </c>
      <c r="K213" s="47" t="s">
        <v>820</v>
      </c>
      <c r="L213" s="7" t="s">
        <v>1111</v>
      </c>
      <c r="M213" s="47" t="s">
        <v>29</v>
      </c>
      <c r="N213" s="47">
        <v>4610047665</v>
      </c>
      <c r="O213" s="58">
        <v>4900049494</v>
      </c>
      <c r="P213" s="85">
        <v>7</v>
      </c>
      <c r="Q213" s="64">
        <f t="shared" si="108"/>
        <v>5131655.0828900002</v>
      </c>
      <c r="R213" s="76">
        <v>733093.58327000006</v>
      </c>
      <c r="S213" s="64">
        <v>3590.3</v>
      </c>
      <c r="T213" s="64">
        <v>5983.83</v>
      </c>
      <c r="U213" s="65">
        <v>2289.5</v>
      </c>
      <c r="V213" s="65">
        <v>2410</v>
      </c>
      <c r="W213" s="65">
        <v>10000</v>
      </c>
      <c r="X213" s="7">
        <v>15</v>
      </c>
      <c r="Y213" s="7">
        <v>15</v>
      </c>
      <c r="Z213" s="7">
        <v>15</v>
      </c>
      <c r="AA213" s="7">
        <v>0</v>
      </c>
      <c r="AB213" s="7">
        <v>0</v>
      </c>
      <c r="AC213" s="85">
        <v>7</v>
      </c>
      <c r="AD213" s="64">
        <f t="shared" si="93"/>
        <v>376981.5</v>
      </c>
      <c r="AE213" s="7">
        <f t="shared" si="94"/>
        <v>628302.15</v>
      </c>
      <c r="AF213" s="86">
        <f t="shared" si="95"/>
        <v>240397.5</v>
      </c>
      <c r="AG213" s="86">
        <f t="shared" si="96"/>
        <v>0</v>
      </c>
      <c r="AH213" s="87">
        <f t="shared" si="97"/>
        <v>0</v>
      </c>
      <c r="AI213" s="7">
        <f t="shared" si="98"/>
        <v>105</v>
      </c>
      <c r="AJ213" s="7">
        <f t="shared" si="99"/>
        <v>105</v>
      </c>
      <c r="AK213" s="7">
        <f t="shared" si="100"/>
        <v>105</v>
      </c>
      <c r="AL213" s="7">
        <f t="shared" si="101"/>
        <v>0</v>
      </c>
      <c r="AM213" s="7">
        <f t="shared" si="102"/>
        <v>0</v>
      </c>
      <c r="AN213" s="64">
        <f t="shared" si="103"/>
        <v>1245681.1499999999</v>
      </c>
      <c r="AO213" s="64">
        <f t="shared" si="104"/>
        <v>6377336.2328900006</v>
      </c>
      <c r="AP213" s="88">
        <f t="shared" si="109"/>
        <v>4.041652793094529E-3</v>
      </c>
      <c r="AQ213" s="64">
        <f t="shared" si="110"/>
        <v>191320.08698670001</v>
      </c>
      <c r="AR213" s="89">
        <v>0</v>
      </c>
      <c r="AS213" s="89">
        <v>0</v>
      </c>
      <c r="AT213" s="90">
        <v>4.0000000000000001E-3</v>
      </c>
      <c r="AU213" s="64">
        <f t="shared" si="111"/>
        <v>189348.36491999999</v>
      </c>
      <c r="AV213" s="64">
        <f t="shared" si="112"/>
        <v>6566684.5978100002</v>
      </c>
      <c r="AW213" s="64">
        <f t="shared" si="113"/>
        <v>16016.303897097561</v>
      </c>
      <c r="BD213" s="21">
        <f t="shared" si="106"/>
        <v>938097.79968714283</v>
      </c>
      <c r="BE213" s="21">
        <f t="shared" si="107"/>
        <v>2288.0434138710802</v>
      </c>
      <c r="BF213" s="21">
        <f t="shared" si="114"/>
        <v>9475.7353503751801</v>
      </c>
      <c r="BG213" s="22">
        <f t="shared" si="115"/>
        <v>23.111549635061419</v>
      </c>
    </row>
    <row r="214" spans="1:59" s="7" customFormat="1" x14ac:dyDescent="0.35">
      <c r="A214" s="7">
        <v>213</v>
      </c>
      <c r="B214" s="7" t="s">
        <v>486</v>
      </c>
      <c r="C214" s="7" t="s">
        <v>1111</v>
      </c>
      <c r="D214" s="7" t="s">
        <v>1112</v>
      </c>
      <c r="E214" s="7" t="s">
        <v>1129</v>
      </c>
      <c r="F214" s="47" t="s">
        <v>1113</v>
      </c>
      <c r="G214" s="61" t="s">
        <v>1114</v>
      </c>
      <c r="H214" s="32" t="s">
        <v>1485</v>
      </c>
      <c r="I214" s="32" t="s">
        <v>1486</v>
      </c>
      <c r="J214" s="7" t="s">
        <v>24</v>
      </c>
      <c r="K214" s="47" t="s">
        <v>14</v>
      </c>
      <c r="L214" s="7" t="s">
        <v>1111</v>
      </c>
      <c r="M214" s="47" t="s">
        <v>29</v>
      </c>
      <c r="N214" s="47">
        <v>4610047665</v>
      </c>
      <c r="O214" s="58">
        <v>4900049494</v>
      </c>
      <c r="P214" s="85">
        <v>7</v>
      </c>
      <c r="Q214" s="64">
        <f t="shared" si="108"/>
        <v>3555714.9432000001</v>
      </c>
      <c r="R214" s="76">
        <v>507959.27760000003</v>
      </c>
      <c r="S214" s="64">
        <v>3590.3</v>
      </c>
      <c r="T214" s="64">
        <v>5983.83</v>
      </c>
      <c r="U214" s="65">
        <v>2289.5</v>
      </c>
      <c r="V214" s="65">
        <v>2410</v>
      </c>
      <c r="W214" s="65">
        <v>10000</v>
      </c>
      <c r="X214" s="7">
        <v>15</v>
      </c>
      <c r="Y214" s="7">
        <v>15</v>
      </c>
      <c r="Z214" s="7">
        <v>15</v>
      </c>
      <c r="AA214" s="7">
        <v>0</v>
      </c>
      <c r="AB214" s="7">
        <v>0</v>
      </c>
      <c r="AC214" s="85">
        <v>7</v>
      </c>
      <c r="AD214" s="64">
        <f t="shared" si="93"/>
        <v>376981.5</v>
      </c>
      <c r="AE214" s="7">
        <f t="shared" si="94"/>
        <v>628302.15</v>
      </c>
      <c r="AF214" s="86">
        <f t="shared" si="95"/>
        <v>240397.5</v>
      </c>
      <c r="AG214" s="86">
        <f t="shared" si="96"/>
        <v>0</v>
      </c>
      <c r="AH214" s="87">
        <f t="shared" si="97"/>
        <v>0</v>
      </c>
      <c r="AI214" s="7">
        <f t="shared" si="98"/>
        <v>105</v>
      </c>
      <c r="AJ214" s="7">
        <f t="shared" si="99"/>
        <v>105</v>
      </c>
      <c r="AK214" s="7">
        <f t="shared" si="100"/>
        <v>105</v>
      </c>
      <c r="AL214" s="7">
        <f t="shared" si="101"/>
        <v>0</v>
      </c>
      <c r="AM214" s="7">
        <f t="shared" si="102"/>
        <v>0</v>
      </c>
      <c r="AN214" s="64">
        <f t="shared" si="103"/>
        <v>1245681.1499999999</v>
      </c>
      <c r="AO214" s="64">
        <f t="shared" si="104"/>
        <v>4801396.0932</v>
      </c>
      <c r="AP214" s="88">
        <f t="shared" si="109"/>
        <v>3.0428967867107367E-3</v>
      </c>
      <c r="AQ214" s="64">
        <f t="shared" si="110"/>
        <v>144041.88279599999</v>
      </c>
      <c r="AR214" s="91">
        <f t="shared" ref="AR214:AR215" si="120">$BA$2</f>
        <v>100000</v>
      </c>
      <c r="AS214" s="89">
        <v>0</v>
      </c>
      <c r="AT214" s="90">
        <v>3.0000000000000001E-3</v>
      </c>
      <c r="AU214" s="64">
        <f t="shared" si="111"/>
        <v>142011.27369</v>
      </c>
      <c r="AV214" s="64">
        <f t="shared" si="112"/>
        <v>5043407.3668900002</v>
      </c>
      <c r="AW214" s="64">
        <f t="shared" si="113"/>
        <v>12300.993577780488</v>
      </c>
      <c r="BD214" s="21">
        <f t="shared" si="106"/>
        <v>720486.7666985715</v>
      </c>
      <c r="BE214" s="21">
        <f t="shared" si="107"/>
        <v>1757.284796825784</v>
      </c>
      <c r="BF214" s="21">
        <f t="shared" si="114"/>
        <v>7277.644108066379</v>
      </c>
      <c r="BG214" s="22">
        <f t="shared" si="115"/>
        <v>17.750351483088728</v>
      </c>
    </row>
    <row r="215" spans="1:59" s="7" customFormat="1" x14ac:dyDescent="0.35">
      <c r="A215" s="7">
        <v>214</v>
      </c>
      <c r="B215" s="7" t="s">
        <v>486</v>
      </c>
      <c r="C215" s="7" t="s">
        <v>1159</v>
      </c>
      <c r="D215" s="7" t="s">
        <v>1799</v>
      </c>
      <c r="E215" s="7" t="s">
        <v>1160</v>
      </c>
      <c r="F215" s="47" t="s">
        <v>1113</v>
      </c>
      <c r="G215" s="61" t="s">
        <v>1161</v>
      </c>
      <c r="H215" s="32" t="s">
        <v>938</v>
      </c>
      <c r="I215" s="32" t="s">
        <v>1487</v>
      </c>
      <c r="J215" s="7" t="s">
        <v>24</v>
      </c>
      <c r="K215" s="47" t="s">
        <v>1239</v>
      </c>
      <c r="L215" s="7" t="s">
        <v>1164</v>
      </c>
      <c r="M215" s="47" t="s">
        <v>29</v>
      </c>
      <c r="N215" s="47">
        <v>4610047665</v>
      </c>
      <c r="O215" s="58">
        <v>4900049494</v>
      </c>
      <c r="P215" s="85">
        <v>7</v>
      </c>
      <c r="Q215" s="64">
        <f t="shared" si="108"/>
        <v>3556393.9432000001</v>
      </c>
      <c r="R215" s="76">
        <v>508056.27760000003</v>
      </c>
      <c r="S215" s="64">
        <v>3590.3</v>
      </c>
      <c r="T215" s="64">
        <v>5983.83</v>
      </c>
      <c r="U215" s="65">
        <v>2289.5</v>
      </c>
      <c r="V215" s="65">
        <v>2410</v>
      </c>
      <c r="W215" s="65">
        <v>10000</v>
      </c>
      <c r="X215" s="7">
        <v>15</v>
      </c>
      <c r="Y215" s="7">
        <v>15</v>
      </c>
      <c r="Z215" s="7">
        <v>15</v>
      </c>
      <c r="AA215" s="7">
        <v>0</v>
      </c>
      <c r="AB215" s="7">
        <v>0</v>
      </c>
      <c r="AC215" s="85">
        <v>7</v>
      </c>
      <c r="AD215" s="64">
        <f t="shared" si="93"/>
        <v>376981.5</v>
      </c>
      <c r="AE215" s="7">
        <f t="shared" si="94"/>
        <v>628302.15</v>
      </c>
      <c r="AF215" s="86">
        <f t="shared" si="95"/>
        <v>240397.5</v>
      </c>
      <c r="AG215" s="86">
        <f t="shared" si="96"/>
        <v>0</v>
      </c>
      <c r="AH215" s="87">
        <f t="shared" si="97"/>
        <v>0</v>
      </c>
      <c r="AI215" s="7">
        <f t="shared" si="98"/>
        <v>105</v>
      </c>
      <c r="AJ215" s="7">
        <f t="shared" si="99"/>
        <v>105</v>
      </c>
      <c r="AK215" s="7">
        <f t="shared" si="100"/>
        <v>105</v>
      </c>
      <c r="AL215" s="7">
        <f t="shared" si="101"/>
        <v>0</v>
      </c>
      <c r="AM215" s="7">
        <f t="shared" si="102"/>
        <v>0</v>
      </c>
      <c r="AN215" s="64">
        <f t="shared" si="103"/>
        <v>1245681.1499999999</v>
      </c>
      <c r="AO215" s="64">
        <f t="shared" si="104"/>
        <v>4802075.0932</v>
      </c>
      <c r="AP215" s="88">
        <f t="shared" si="109"/>
        <v>3.0433271046595312E-3</v>
      </c>
      <c r="AQ215" s="64">
        <f t="shared" si="110"/>
        <v>144062.25279599999</v>
      </c>
      <c r="AR215" s="91">
        <f t="shared" si="120"/>
        <v>100000</v>
      </c>
      <c r="AS215" s="89">
        <v>0</v>
      </c>
      <c r="AT215" s="90">
        <v>3.0000000000000001E-3</v>
      </c>
      <c r="AU215" s="64">
        <f t="shared" si="111"/>
        <v>142011.27369</v>
      </c>
      <c r="AV215" s="64">
        <f t="shared" si="112"/>
        <v>5044086.3668900002</v>
      </c>
      <c r="AW215" s="64">
        <f t="shared" si="113"/>
        <v>12302.649675341463</v>
      </c>
      <c r="BD215" s="21">
        <f t="shared" si="106"/>
        <v>720583.7666985715</v>
      </c>
      <c r="BE215" s="21">
        <f t="shared" si="107"/>
        <v>1757.5213821916375</v>
      </c>
      <c r="BF215" s="21">
        <f t="shared" si="114"/>
        <v>7278.6239060461767</v>
      </c>
      <c r="BG215" s="22">
        <f t="shared" si="115"/>
        <v>17.752741234258963</v>
      </c>
    </row>
    <row r="216" spans="1:59" s="7" customFormat="1" x14ac:dyDescent="0.35">
      <c r="A216" s="7">
        <v>215</v>
      </c>
      <c r="B216" s="7" t="s">
        <v>486</v>
      </c>
      <c r="C216" s="7" t="s">
        <v>1111</v>
      </c>
      <c r="D216" s="7" t="s">
        <v>1112</v>
      </c>
      <c r="E216" s="7" t="s">
        <v>1129</v>
      </c>
      <c r="F216" s="47" t="s">
        <v>1113</v>
      </c>
      <c r="G216" s="61" t="s">
        <v>1130</v>
      </c>
      <c r="H216" s="32" t="s">
        <v>1013</v>
      </c>
      <c r="I216" s="32" t="s">
        <v>1488</v>
      </c>
      <c r="J216" s="7" t="s">
        <v>24</v>
      </c>
      <c r="K216" s="47" t="s">
        <v>820</v>
      </c>
      <c r="L216" s="7" t="s">
        <v>1489</v>
      </c>
      <c r="M216" s="47" t="s">
        <v>29</v>
      </c>
      <c r="N216" s="47">
        <v>4610047665</v>
      </c>
      <c r="O216" s="58">
        <v>4900049494</v>
      </c>
      <c r="P216" s="85">
        <v>7</v>
      </c>
      <c r="Q216" s="64">
        <f t="shared" si="108"/>
        <v>5131655.0828900002</v>
      </c>
      <c r="R216" s="76">
        <v>733093.58327000006</v>
      </c>
      <c r="S216" s="64">
        <v>3590.3</v>
      </c>
      <c r="T216" s="64">
        <v>5983.83</v>
      </c>
      <c r="U216" s="65">
        <v>2289.5</v>
      </c>
      <c r="V216" s="65">
        <v>2410</v>
      </c>
      <c r="W216" s="65">
        <v>10000</v>
      </c>
      <c r="X216" s="7">
        <v>15</v>
      </c>
      <c r="Y216" s="7">
        <v>15</v>
      </c>
      <c r="Z216" s="7">
        <v>15</v>
      </c>
      <c r="AA216" s="7">
        <v>0</v>
      </c>
      <c r="AB216" s="47">
        <v>15</v>
      </c>
      <c r="AC216" s="85">
        <v>7</v>
      </c>
      <c r="AD216" s="64">
        <f t="shared" si="93"/>
        <v>376981.5</v>
      </c>
      <c r="AE216" s="7">
        <f t="shared" si="94"/>
        <v>628302.15</v>
      </c>
      <c r="AF216" s="86">
        <f t="shared" si="95"/>
        <v>240397.5</v>
      </c>
      <c r="AG216" s="86">
        <f t="shared" si="96"/>
        <v>0</v>
      </c>
      <c r="AH216" s="87">
        <f t="shared" si="97"/>
        <v>1050000</v>
      </c>
      <c r="AI216" s="7">
        <f t="shared" si="98"/>
        <v>105</v>
      </c>
      <c r="AJ216" s="7">
        <f t="shared" si="99"/>
        <v>105</v>
      </c>
      <c r="AK216" s="7">
        <f t="shared" si="100"/>
        <v>105</v>
      </c>
      <c r="AL216" s="7">
        <f t="shared" si="101"/>
        <v>0</v>
      </c>
      <c r="AM216" s="7">
        <f t="shared" si="102"/>
        <v>105</v>
      </c>
      <c r="AN216" s="64">
        <f t="shared" si="103"/>
        <v>2295681.15</v>
      </c>
      <c r="AO216" s="64">
        <f t="shared" si="104"/>
        <v>7427336.2328900006</v>
      </c>
      <c r="AP216" s="88">
        <f t="shared" si="109"/>
        <v>4.7070929200966035E-3</v>
      </c>
      <c r="AQ216" s="64">
        <f t="shared" si="110"/>
        <v>222820.08698670001</v>
      </c>
      <c r="AR216" s="89">
        <v>0</v>
      </c>
      <c r="AS216" s="91"/>
      <c r="AT216" s="90">
        <v>5.0000000000000001E-3</v>
      </c>
      <c r="AU216" s="64">
        <f t="shared" si="111"/>
        <v>236685.45614999998</v>
      </c>
      <c r="AV216" s="64">
        <f t="shared" si="112"/>
        <v>7664021.6890400006</v>
      </c>
      <c r="AW216" s="64">
        <f t="shared" si="113"/>
        <v>18692.73582692683</v>
      </c>
      <c r="BD216" s="21">
        <f t="shared" si="106"/>
        <v>1094860.2412914287</v>
      </c>
      <c r="BE216" s="21">
        <f t="shared" si="107"/>
        <v>2670.3908324181184</v>
      </c>
      <c r="BF216" s="21">
        <f t="shared" si="114"/>
        <v>11059.194356479078</v>
      </c>
      <c r="BG216" s="22">
        <f t="shared" si="115"/>
        <v>26.973644771900187</v>
      </c>
    </row>
    <row r="217" spans="1:59" s="7" customFormat="1" x14ac:dyDescent="0.35">
      <c r="A217" s="7">
        <v>216</v>
      </c>
      <c r="B217" s="7" t="s">
        <v>486</v>
      </c>
      <c r="C217" s="7" t="s">
        <v>1159</v>
      </c>
      <c r="D217" s="7" t="s">
        <v>1799</v>
      </c>
      <c r="E217" s="7" t="s">
        <v>1160</v>
      </c>
      <c r="F217" s="47" t="s">
        <v>1113</v>
      </c>
      <c r="G217" s="61" t="s">
        <v>1205</v>
      </c>
      <c r="H217" s="32" t="s">
        <v>1490</v>
      </c>
      <c r="I217" s="32" t="s">
        <v>1491</v>
      </c>
      <c r="K217" s="47" t="s">
        <v>1384</v>
      </c>
      <c r="L217" s="7" t="s">
        <v>31</v>
      </c>
      <c r="M217" s="47" t="s">
        <v>29</v>
      </c>
      <c r="N217" s="47">
        <v>4610047665</v>
      </c>
      <c r="O217" s="58">
        <v>4900049494</v>
      </c>
      <c r="P217" s="85">
        <v>7</v>
      </c>
      <c r="Q217" s="64">
        <f t="shared" si="108"/>
        <v>3556372.9432000001</v>
      </c>
      <c r="R217" s="76">
        <v>508053.27760000003</v>
      </c>
      <c r="S217" s="64">
        <v>3590.3</v>
      </c>
      <c r="T217" s="64">
        <v>5983.83</v>
      </c>
      <c r="U217" s="65">
        <v>2289.5</v>
      </c>
      <c r="V217" s="65">
        <v>2410</v>
      </c>
      <c r="W217" s="65">
        <v>10000</v>
      </c>
      <c r="X217" s="7">
        <v>15</v>
      </c>
      <c r="Y217" s="7">
        <v>15</v>
      </c>
      <c r="Z217" s="7">
        <v>15</v>
      </c>
      <c r="AA217" s="7">
        <v>0</v>
      </c>
      <c r="AB217" s="7">
        <v>0</v>
      </c>
      <c r="AC217" s="85">
        <v>7</v>
      </c>
      <c r="AD217" s="64">
        <f t="shared" si="93"/>
        <v>376981.5</v>
      </c>
      <c r="AE217" s="7">
        <f t="shared" si="94"/>
        <v>628302.15</v>
      </c>
      <c r="AF217" s="86">
        <f t="shared" si="95"/>
        <v>240397.5</v>
      </c>
      <c r="AG217" s="86">
        <f t="shared" si="96"/>
        <v>0</v>
      </c>
      <c r="AH217" s="87">
        <f t="shared" si="97"/>
        <v>0</v>
      </c>
      <c r="AI217" s="7">
        <f t="shared" si="98"/>
        <v>105</v>
      </c>
      <c r="AJ217" s="7">
        <f t="shared" si="99"/>
        <v>105</v>
      </c>
      <c r="AK217" s="7">
        <f t="shared" si="100"/>
        <v>105</v>
      </c>
      <c r="AL217" s="7">
        <f t="shared" si="101"/>
        <v>0</v>
      </c>
      <c r="AM217" s="7">
        <f t="shared" si="102"/>
        <v>0</v>
      </c>
      <c r="AN217" s="64">
        <f t="shared" si="103"/>
        <v>1245681.1499999999</v>
      </c>
      <c r="AO217" s="64">
        <f t="shared" si="104"/>
        <v>4802054.0932</v>
      </c>
      <c r="AP217" s="88">
        <f t="shared" si="109"/>
        <v>3.0433137958569912E-3</v>
      </c>
      <c r="AQ217" s="64">
        <f t="shared" si="110"/>
        <v>144061.62279599998</v>
      </c>
      <c r="AR217" s="91">
        <f t="shared" ref="AR217:AR218" si="121">$BA$2</f>
        <v>100000</v>
      </c>
      <c r="AS217" s="89">
        <v>0</v>
      </c>
      <c r="AT217" s="90">
        <v>3.0000000000000001E-3</v>
      </c>
      <c r="AU217" s="64">
        <f t="shared" si="111"/>
        <v>142011.27369</v>
      </c>
      <c r="AV217" s="64">
        <f t="shared" si="112"/>
        <v>5044065.3668900002</v>
      </c>
      <c r="AW217" s="64">
        <f t="shared" si="113"/>
        <v>12302.598455829269</v>
      </c>
      <c r="BD217" s="21">
        <f t="shared" si="106"/>
        <v>720580.7666985715</v>
      </c>
      <c r="BE217" s="21">
        <f t="shared" si="107"/>
        <v>1757.514065118467</v>
      </c>
      <c r="BF217" s="21">
        <f t="shared" si="114"/>
        <v>7278.5936030158746</v>
      </c>
      <c r="BG217" s="22">
        <f t="shared" si="115"/>
        <v>17.752667324428963</v>
      </c>
    </row>
    <row r="218" spans="1:59" s="7" customFormat="1" x14ac:dyDescent="0.35">
      <c r="A218" s="7">
        <v>217</v>
      </c>
      <c r="B218" s="7" t="s">
        <v>486</v>
      </c>
      <c r="C218" s="7" t="s">
        <v>1198</v>
      </c>
      <c r="D218" s="7" t="s">
        <v>1112</v>
      </c>
      <c r="E218" s="7" t="s">
        <v>1129</v>
      </c>
      <c r="F218" s="47" t="s">
        <v>1113</v>
      </c>
      <c r="G218" s="61">
        <v>113003</v>
      </c>
      <c r="H218" s="32" t="s">
        <v>1492</v>
      </c>
      <c r="I218" s="32" t="s">
        <v>1493</v>
      </c>
      <c r="J218" s="7" t="s">
        <v>24</v>
      </c>
      <c r="K218" s="47" t="s">
        <v>1116</v>
      </c>
      <c r="L218" s="7" t="s">
        <v>1270</v>
      </c>
      <c r="M218" s="47" t="s">
        <v>29</v>
      </c>
      <c r="N218" s="47">
        <v>4610047665</v>
      </c>
      <c r="O218" s="58">
        <v>4900049494</v>
      </c>
      <c r="P218" s="85">
        <v>7</v>
      </c>
      <c r="Q218" s="64">
        <f t="shared" si="108"/>
        <v>3555504.96</v>
      </c>
      <c r="R218" s="76">
        <v>507929.28</v>
      </c>
      <c r="S218" s="64">
        <v>3590.3</v>
      </c>
      <c r="T218" s="64">
        <v>5983.83</v>
      </c>
      <c r="U218" s="65">
        <v>2289.5</v>
      </c>
      <c r="V218" s="65">
        <v>2410</v>
      </c>
      <c r="W218" s="65">
        <v>10000</v>
      </c>
      <c r="X218" s="7">
        <v>15</v>
      </c>
      <c r="Y218" s="7">
        <v>15</v>
      </c>
      <c r="Z218" s="7">
        <v>15</v>
      </c>
      <c r="AA218" s="7">
        <v>0</v>
      </c>
      <c r="AB218" s="7">
        <v>0</v>
      </c>
      <c r="AC218" s="85">
        <v>7</v>
      </c>
      <c r="AD218" s="64">
        <f t="shared" si="93"/>
        <v>376981.5</v>
      </c>
      <c r="AE218" s="7">
        <f t="shared" si="94"/>
        <v>628302.15</v>
      </c>
      <c r="AF218" s="86">
        <f t="shared" si="95"/>
        <v>240397.5</v>
      </c>
      <c r="AG218" s="86">
        <f t="shared" si="96"/>
        <v>0</v>
      </c>
      <c r="AH218" s="87">
        <f t="shared" si="97"/>
        <v>0</v>
      </c>
      <c r="AI218" s="7">
        <f t="shared" si="98"/>
        <v>105</v>
      </c>
      <c r="AJ218" s="7">
        <f t="shared" si="99"/>
        <v>105</v>
      </c>
      <c r="AK218" s="7">
        <f t="shared" si="100"/>
        <v>105</v>
      </c>
      <c r="AL218" s="7">
        <f t="shared" si="101"/>
        <v>0</v>
      </c>
      <c r="AM218" s="7">
        <f t="shared" si="102"/>
        <v>0</v>
      </c>
      <c r="AN218" s="64">
        <f t="shared" si="103"/>
        <v>1245681.1499999999</v>
      </c>
      <c r="AO218" s="64">
        <f t="shared" si="104"/>
        <v>4801186.1099999994</v>
      </c>
      <c r="AP218" s="88">
        <f t="shared" si="109"/>
        <v>3.042763709332378E-3</v>
      </c>
      <c r="AQ218" s="64">
        <f t="shared" si="110"/>
        <v>144035.58329999997</v>
      </c>
      <c r="AR218" s="91">
        <f t="shared" si="121"/>
        <v>100000</v>
      </c>
      <c r="AS218" s="89">
        <v>0</v>
      </c>
      <c r="AT218" s="90">
        <v>3.0000000000000001E-3</v>
      </c>
      <c r="AU218" s="64">
        <f t="shared" si="111"/>
        <v>142011.27369</v>
      </c>
      <c r="AV218" s="64">
        <f t="shared" si="112"/>
        <v>5043197.3836899996</v>
      </c>
      <c r="AW218" s="64">
        <f t="shared" si="113"/>
        <v>12300.481423634144</v>
      </c>
      <c r="BD218" s="21">
        <f t="shared" si="106"/>
        <v>720456.76909857139</v>
      </c>
      <c r="BE218" s="21">
        <f t="shared" si="107"/>
        <v>1757.211631947735</v>
      </c>
      <c r="BF218" s="21">
        <f t="shared" si="114"/>
        <v>7277.341102005772</v>
      </c>
      <c r="BG218" s="22">
        <f t="shared" si="115"/>
        <v>17.749612443916515</v>
      </c>
    </row>
    <row r="219" spans="1:59" s="7" customFormat="1" x14ac:dyDescent="0.35">
      <c r="A219" s="7">
        <v>218</v>
      </c>
      <c r="B219" s="7" t="s">
        <v>486</v>
      </c>
      <c r="C219" s="7" t="s">
        <v>1111</v>
      </c>
      <c r="D219" s="7" t="s">
        <v>1112</v>
      </c>
      <c r="E219" s="7" t="s">
        <v>1129</v>
      </c>
      <c r="F219" s="47" t="s">
        <v>1113</v>
      </c>
      <c r="G219" s="61" t="s">
        <v>1114</v>
      </c>
      <c r="H219" s="32" t="s">
        <v>1209</v>
      </c>
      <c r="I219" s="32" t="s">
        <v>1494</v>
      </c>
      <c r="J219" s="7" t="s">
        <v>24</v>
      </c>
      <c r="K219" s="47" t="s">
        <v>817</v>
      </c>
      <c r="L219" s="7" t="s">
        <v>1111</v>
      </c>
      <c r="M219" s="47" t="s">
        <v>29</v>
      </c>
      <c r="N219" s="47">
        <v>4610047665</v>
      </c>
      <c r="O219" s="58">
        <v>4900049494</v>
      </c>
      <c r="P219" s="85">
        <v>7</v>
      </c>
      <c r="Q219" s="64">
        <f t="shared" si="108"/>
        <v>5131270.0828900002</v>
      </c>
      <c r="R219" s="76">
        <v>733038.58327000006</v>
      </c>
      <c r="S219" s="64">
        <v>3590.3</v>
      </c>
      <c r="T219" s="64">
        <v>5983.83</v>
      </c>
      <c r="U219" s="65">
        <v>2289.5</v>
      </c>
      <c r="V219" s="65">
        <v>2410</v>
      </c>
      <c r="W219" s="65">
        <v>10000</v>
      </c>
      <c r="X219" s="7">
        <v>0</v>
      </c>
      <c r="Y219" s="7">
        <v>0</v>
      </c>
      <c r="Z219" s="7">
        <v>0</v>
      </c>
      <c r="AA219" s="7">
        <v>0</v>
      </c>
      <c r="AB219" s="7">
        <v>0</v>
      </c>
      <c r="AC219" s="85">
        <v>7</v>
      </c>
      <c r="AD219" s="64">
        <f t="shared" si="93"/>
        <v>0</v>
      </c>
      <c r="AE219" s="7">
        <f t="shared" si="94"/>
        <v>0</v>
      </c>
      <c r="AF219" s="86">
        <f t="shared" si="95"/>
        <v>0</v>
      </c>
      <c r="AG219" s="86">
        <f t="shared" si="96"/>
        <v>0</v>
      </c>
      <c r="AH219" s="87">
        <f t="shared" si="97"/>
        <v>0</v>
      </c>
      <c r="AI219" s="7">
        <f t="shared" si="98"/>
        <v>0</v>
      </c>
      <c r="AJ219" s="7">
        <f t="shared" si="99"/>
        <v>0</v>
      </c>
      <c r="AK219" s="7">
        <f t="shared" si="100"/>
        <v>0</v>
      </c>
      <c r="AL219" s="7">
        <f t="shared" si="101"/>
        <v>0</v>
      </c>
      <c r="AM219" s="7">
        <f t="shared" si="102"/>
        <v>0</v>
      </c>
      <c r="AN219" s="64">
        <f t="shared" si="103"/>
        <v>0</v>
      </c>
      <c r="AO219" s="64">
        <f t="shared" si="104"/>
        <v>5131270.0828900002</v>
      </c>
      <c r="AP219" s="88">
        <f t="shared" si="109"/>
        <v>3.251955252990732E-3</v>
      </c>
      <c r="AQ219" s="64">
        <f t="shared" si="110"/>
        <v>153938.10248669999</v>
      </c>
      <c r="AR219" s="89">
        <v>0</v>
      </c>
      <c r="AS219" s="89">
        <v>0</v>
      </c>
      <c r="AT219" s="90">
        <v>3.0000000000000001E-3</v>
      </c>
      <c r="AU219" s="64">
        <f t="shared" si="111"/>
        <v>142011.27369</v>
      </c>
      <c r="AV219" s="64">
        <f t="shared" si="112"/>
        <v>5273281.3565800004</v>
      </c>
      <c r="AW219" s="64">
        <f t="shared" si="113"/>
        <v>12861.661845317074</v>
      </c>
      <c r="BD219" s="21">
        <f t="shared" si="106"/>
        <v>753325.90808285715</v>
      </c>
      <c r="BE219" s="21">
        <f t="shared" si="107"/>
        <v>1837.380263616725</v>
      </c>
      <c r="BF219" s="21">
        <f t="shared" si="114"/>
        <v>7609.352606897547</v>
      </c>
      <c r="BG219" s="22">
        <f t="shared" si="115"/>
        <v>18.559396602189143</v>
      </c>
    </row>
    <row r="220" spans="1:59" s="7" customFormat="1" x14ac:dyDescent="0.35">
      <c r="A220" s="7">
        <v>219</v>
      </c>
      <c r="B220" s="7" t="s">
        <v>486</v>
      </c>
      <c r="C220" s="7" t="s">
        <v>1111</v>
      </c>
      <c r="D220" s="7" t="s">
        <v>1112</v>
      </c>
      <c r="E220" s="7" t="s">
        <v>1129</v>
      </c>
      <c r="F220" s="47" t="s">
        <v>1113</v>
      </c>
      <c r="G220" s="61" t="s">
        <v>1114</v>
      </c>
      <c r="H220" s="32" t="s">
        <v>1495</v>
      </c>
      <c r="I220" s="32" t="s">
        <v>1496</v>
      </c>
      <c r="J220" s="7" t="s">
        <v>24</v>
      </c>
      <c r="K220" s="47" t="s">
        <v>817</v>
      </c>
      <c r="L220" s="7" t="s">
        <v>1119</v>
      </c>
      <c r="M220" s="47" t="s">
        <v>29</v>
      </c>
      <c r="N220" s="47">
        <v>4610047665</v>
      </c>
      <c r="O220" s="58">
        <v>4900049494</v>
      </c>
      <c r="P220" s="85">
        <v>7</v>
      </c>
      <c r="Q220" s="64">
        <f t="shared" si="108"/>
        <v>5131270.0828900002</v>
      </c>
      <c r="R220" s="76">
        <v>733038.58327000006</v>
      </c>
      <c r="S220" s="64">
        <v>3590.3</v>
      </c>
      <c r="T220" s="64">
        <v>5983.83</v>
      </c>
      <c r="U220" s="65">
        <v>2289.5</v>
      </c>
      <c r="V220" s="65">
        <v>2410</v>
      </c>
      <c r="W220" s="65">
        <v>10000</v>
      </c>
      <c r="X220" s="7">
        <v>0</v>
      </c>
      <c r="Y220" s="7">
        <v>0</v>
      </c>
      <c r="Z220" s="7">
        <v>0</v>
      </c>
      <c r="AA220" s="7">
        <v>0</v>
      </c>
      <c r="AB220" s="7">
        <v>0</v>
      </c>
      <c r="AC220" s="85">
        <v>7</v>
      </c>
      <c r="AD220" s="64">
        <f t="shared" si="93"/>
        <v>0</v>
      </c>
      <c r="AE220" s="7">
        <f t="shared" si="94"/>
        <v>0</v>
      </c>
      <c r="AF220" s="86">
        <f t="shared" si="95"/>
        <v>0</v>
      </c>
      <c r="AG220" s="86">
        <f t="shared" si="96"/>
        <v>0</v>
      </c>
      <c r="AH220" s="87">
        <f t="shared" si="97"/>
        <v>0</v>
      </c>
      <c r="AI220" s="7">
        <f t="shared" si="98"/>
        <v>0</v>
      </c>
      <c r="AJ220" s="7">
        <f t="shared" si="99"/>
        <v>0</v>
      </c>
      <c r="AK220" s="7">
        <f t="shared" si="100"/>
        <v>0</v>
      </c>
      <c r="AL220" s="7">
        <f t="shared" si="101"/>
        <v>0</v>
      </c>
      <c r="AM220" s="7">
        <f t="shared" si="102"/>
        <v>0</v>
      </c>
      <c r="AN220" s="64">
        <f t="shared" si="103"/>
        <v>0</v>
      </c>
      <c r="AO220" s="64">
        <f t="shared" si="104"/>
        <v>5131270.0828900002</v>
      </c>
      <c r="AP220" s="88">
        <f t="shared" si="109"/>
        <v>3.251955252990732E-3</v>
      </c>
      <c r="AQ220" s="64">
        <f t="shared" si="110"/>
        <v>153938.10248669999</v>
      </c>
      <c r="AR220" s="89">
        <v>0</v>
      </c>
      <c r="AS220" s="89">
        <v>0</v>
      </c>
      <c r="AT220" s="90">
        <v>3.0000000000000001E-3</v>
      </c>
      <c r="AU220" s="64">
        <f t="shared" si="111"/>
        <v>142011.27369</v>
      </c>
      <c r="AV220" s="64">
        <f t="shared" si="112"/>
        <v>5273281.3565800004</v>
      </c>
      <c r="AW220" s="64">
        <f t="shared" si="113"/>
        <v>12861.661845317074</v>
      </c>
      <c r="BD220" s="21">
        <f t="shared" si="106"/>
        <v>753325.90808285715</v>
      </c>
      <c r="BE220" s="21">
        <f t="shared" si="107"/>
        <v>1837.380263616725</v>
      </c>
      <c r="BF220" s="21">
        <f t="shared" si="114"/>
        <v>7609.352606897547</v>
      </c>
      <c r="BG220" s="22">
        <f t="shared" si="115"/>
        <v>18.559396602189143</v>
      </c>
    </row>
    <row r="221" spans="1:59" s="7" customFormat="1" x14ac:dyDescent="0.35">
      <c r="A221" s="7">
        <v>220</v>
      </c>
      <c r="B221" s="7" t="s">
        <v>486</v>
      </c>
      <c r="C221" s="7" t="s">
        <v>1120</v>
      </c>
      <c r="D221" s="7" t="s">
        <v>1799</v>
      </c>
      <c r="E221" s="7" t="s">
        <v>1121</v>
      </c>
      <c r="F221" s="47" t="s">
        <v>1113</v>
      </c>
      <c r="G221" s="61">
        <v>113003</v>
      </c>
      <c r="H221" s="32" t="s">
        <v>1497</v>
      </c>
      <c r="I221" s="32" t="s">
        <v>1498</v>
      </c>
      <c r="K221" s="47" t="s">
        <v>1167</v>
      </c>
      <c r="L221" s="7" t="s">
        <v>1168</v>
      </c>
      <c r="M221" s="47" t="s">
        <v>29</v>
      </c>
      <c r="N221" s="47">
        <v>4610047665</v>
      </c>
      <c r="O221" s="58">
        <v>4900049494</v>
      </c>
      <c r="P221" s="85">
        <v>7</v>
      </c>
      <c r="Q221" s="64">
        <f t="shared" si="108"/>
        <v>5131396.0828900002</v>
      </c>
      <c r="R221" s="76">
        <v>733056.58327000006</v>
      </c>
      <c r="S221" s="64">
        <v>3590.3</v>
      </c>
      <c r="T221" s="64">
        <v>5983.83</v>
      </c>
      <c r="U221" s="65">
        <v>2289.5</v>
      </c>
      <c r="V221" s="65">
        <v>2410</v>
      </c>
      <c r="W221" s="65">
        <v>10000</v>
      </c>
      <c r="X221" s="7">
        <v>15</v>
      </c>
      <c r="Y221" s="7">
        <v>15</v>
      </c>
      <c r="Z221" s="7">
        <v>15</v>
      </c>
      <c r="AA221" s="7">
        <v>0</v>
      </c>
      <c r="AB221" s="7">
        <v>0</v>
      </c>
      <c r="AC221" s="85">
        <v>7</v>
      </c>
      <c r="AD221" s="64">
        <f t="shared" si="93"/>
        <v>376981.5</v>
      </c>
      <c r="AE221" s="7">
        <f t="shared" si="94"/>
        <v>628302.15</v>
      </c>
      <c r="AF221" s="86">
        <f t="shared" si="95"/>
        <v>240397.5</v>
      </c>
      <c r="AG221" s="86">
        <f t="shared" si="96"/>
        <v>0</v>
      </c>
      <c r="AH221" s="87">
        <f t="shared" si="97"/>
        <v>0</v>
      </c>
      <c r="AI221" s="7">
        <f t="shared" si="98"/>
        <v>105</v>
      </c>
      <c r="AJ221" s="7">
        <f t="shared" si="99"/>
        <v>105</v>
      </c>
      <c r="AK221" s="7">
        <f t="shared" si="100"/>
        <v>105</v>
      </c>
      <c r="AL221" s="7">
        <f t="shared" si="101"/>
        <v>0</v>
      </c>
      <c r="AM221" s="7">
        <f t="shared" si="102"/>
        <v>0</v>
      </c>
      <c r="AN221" s="64">
        <f t="shared" si="103"/>
        <v>1245681.1499999999</v>
      </c>
      <c r="AO221" s="64">
        <f t="shared" si="104"/>
        <v>6377077.2328900006</v>
      </c>
      <c r="AP221" s="88">
        <f t="shared" si="109"/>
        <v>4.0414886511965344E-3</v>
      </c>
      <c r="AQ221" s="64">
        <f t="shared" si="110"/>
        <v>191312.3169867</v>
      </c>
      <c r="AR221" s="89">
        <v>0</v>
      </c>
      <c r="AS221" s="89">
        <v>0</v>
      </c>
      <c r="AT221" s="90">
        <v>4.0000000000000001E-3</v>
      </c>
      <c r="AU221" s="64">
        <f t="shared" si="111"/>
        <v>189348.36491999999</v>
      </c>
      <c r="AV221" s="64">
        <f t="shared" si="112"/>
        <v>6566425.5978100002</v>
      </c>
      <c r="AW221" s="64">
        <f t="shared" si="113"/>
        <v>16015.672189780489</v>
      </c>
      <c r="BD221" s="21">
        <f t="shared" si="106"/>
        <v>938060.79968714283</v>
      </c>
      <c r="BE221" s="21">
        <f t="shared" si="107"/>
        <v>2287.9531699686413</v>
      </c>
      <c r="BF221" s="21">
        <f t="shared" si="114"/>
        <v>9475.3616130014434</v>
      </c>
      <c r="BG221" s="22">
        <f t="shared" si="115"/>
        <v>23.110638080491327</v>
      </c>
    </row>
    <row r="222" spans="1:59" s="7" customFormat="1" x14ac:dyDescent="0.35">
      <c r="A222" s="7">
        <v>221</v>
      </c>
      <c r="B222" s="7" t="s">
        <v>486</v>
      </c>
      <c r="C222" s="7" t="s">
        <v>1111</v>
      </c>
      <c r="D222" s="7" t="s">
        <v>1112</v>
      </c>
      <c r="E222" s="7" t="s">
        <v>1129</v>
      </c>
      <c r="F222" s="47" t="s">
        <v>1113</v>
      </c>
      <c r="G222" s="61" t="s">
        <v>1114</v>
      </c>
      <c r="H222" s="32" t="s">
        <v>73</v>
      </c>
      <c r="I222" s="32" t="s">
        <v>1499</v>
      </c>
      <c r="K222" s="47" t="s">
        <v>1082</v>
      </c>
      <c r="L222" s="7" t="s">
        <v>1119</v>
      </c>
      <c r="M222" s="47" t="s">
        <v>29</v>
      </c>
      <c r="N222" s="47">
        <v>4610047665</v>
      </c>
      <c r="O222" s="58">
        <v>4900049494</v>
      </c>
      <c r="P222" s="85">
        <v>7</v>
      </c>
      <c r="Q222" s="64">
        <f t="shared" si="108"/>
        <v>5131445.0828900002</v>
      </c>
      <c r="R222" s="76">
        <v>733063.58327000006</v>
      </c>
      <c r="S222" s="64">
        <v>3590.3</v>
      </c>
      <c r="T222" s="64">
        <v>5983.83</v>
      </c>
      <c r="U222" s="65">
        <v>2289.5</v>
      </c>
      <c r="V222" s="65">
        <v>2410</v>
      </c>
      <c r="W222" s="65">
        <v>10000</v>
      </c>
      <c r="X222" s="7">
        <v>15</v>
      </c>
      <c r="Y222" s="7">
        <v>15</v>
      </c>
      <c r="Z222" s="7">
        <v>15</v>
      </c>
      <c r="AA222" s="7">
        <v>0</v>
      </c>
      <c r="AB222" s="47">
        <v>15</v>
      </c>
      <c r="AC222" s="85">
        <v>7</v>
      </c>
      <c r="AD222" s="64">
        <f t="shared" si="93"/>
        <v>376981.5</v>
      </c>
      <c r="AE222" s="7">
        <f t="shared" si="94"/>
        <v>628302.15</v>
      </c>
      <c r="AF222" s="86">
        <f t="shared" si="95"/>
        <v>240397.5</v>
      </c>
      <c r="AG222" s="86">
        <f t="shared" si="96"/>
        <v>0</v>
      </c>
      <c r="AH222" s="87">
        <f t="shared" si="97"/>
        <v>1050000</v>
      </c>
      <c r="AI222" s="7">
        <f t="shared" si="98"/>
        <v>105</v>
      </c>
      <c r="AJ222" s="7">
        <f t="shared" si="99"/>
        <v>105</v>
      </c>
      <c r="AK222" s="7">
        <f t="shared" si="100"/>
        <v>105</v>
      </c>
      <c r="AL222" s="7">
        <f t="shared" si="101"/>
        <v>0</v>
      </c>
      <c r="AM222" s="7">
        <f t="shared" si="102"/>
        <v>105</v>
      </c>
      <c r="AN222" s="64">
        <f t="shared" si="103"/>
        <v>2295681.15</v>
      </c>
      <c r="AO222" s="64">
        <f t="shared" si="104"/>
        <v>7427126.2328900006</v>
      </c>
      <c r="AP222" s="88">
        <f t="shared" si="109"/>
        <v>4.7069598320712029E-3</v>
      </c>
      <c r="AQ222" s="64">
        <f t="shared" si="110"/>
        <v>222813.7869867</v>
      </c>
      <c r="AR222" s="89">
        <v>0</v>
      </c>
      <c r="AS222" s="91"/>
      <c r="AT222" s="90">
        <v>5.0000000000000001E-3</v>
      </c>
      <c r="AU222" s="64">
        <f t="shared" si="111"/>
        <v>236685.45614999998</v>
      </c>
      <c r="AV222" s="64">
        <f t="shared" si="112"/>
        <v>7663811.6890400006</v>
      </c>
      <c r="AW222" s="64">
        <f t="shared" si="113"/>
        <v>18692.223631804878</v>
      </c>
      <c r="BD222" s="21">
        <f t="shared" si="106"/>
        <v>1094830.2412914287</v>
      </c>
      <c r="BE222" s="21">
        <f t="shared" si="107"/>
        <v>2670.3176616864112</v>
      </c>
      <c r="BF222" s="21">
        <f t="shared" si="114"/>
        <v>11058.891326176048</v>
      </c>
      <c r="BG222" s="22">
        <f t="shared" si="115"/>
        <v>26.972905673600113</v>
      </c>
    </row>
    <row r="223" spans="1:59" s="7" customFormat="1" x14ac:dyDescent="0.35">
      <c r="A223" s="7">
        <v>222</v>
      </c>
      <c r="B223" s="7" t="s">
        <v>486</v>
      </c>
      <c r="C223" s="7" t="s">
        <v>1500</v>
      </c>
      <c r="D223" s="7" t="s">
        <v>1799</v>
      </c>
      <c r="E223" s="7" t="s">
        <v>1129</v>
      </c>
      <c r="F223" s="47" t="s">
        <v>1113</v>
      </c>
      <c r="G223" s="61">
        <v>113003</v>
      </c>
      <c r="H223" s="32" t="s">
        <v>636</v>
      </c>
      <c r="I223" s="32" t="s">
        <v>1501</v>
      </c>
      <c r="J223" s="7" t="s">
        <v>24</v>
      </c>
      <c r="K223" s="47" t="s">
        <v>820</v>
      </c>
      <c r="M223" s="47" t="s">
        <v>29</v>
      </c>
      <c r="N223" s="47">
        <v>4610047665</v>
      </c>
      <c r="O223" s="58">
        <v>4900049494</v>
      </c>
      <c r="P223" s="85">
        <v>7</v>
      </c>
      <c r="Q223" s="64">
        <f t="shared" si="108"/>
        <v>5131655.0828900002</v>
      </c>
      <c r="R223" s="76">
        <v>733093.58327000006</v>
      </c>
      <c r="S223" s="64">
        <v>3590.3</v>
      </c>
      <c r="T223" s="64">
        <v>5983.83</v>
      </c>
      <c r="U223" s="65">
        <v>2289.5</v>
      </c>
      <c r="V223" s="65">
        <v>2410</v>
      </c>
      <c r="W223" s="65">
        <v>10000</v>
      </c>
      <c r="X223" s="7">
        <v>15</v>
      </c>
      <c r="Y223" s="7">
        <v>15</v>
      </c>
      <c r="Z223" s="7">
        <v>15</v>
      </c>
      <c r="AA223" s="7">
        <v>0</v>
      </c>
      <c r="AB223" s="7">
        <v>0</v>
      </c>
      <c r="AC223" s="85">
        <v>7</v>
      </c>
      <c r="AD223" s="64">
        <f t="shared" si="93"/>
        <v>376981.5</v>
      </c>
      <c r="AE223" s="7">
        <f t="shared" si="94"/>
        <v>628302.15</v>
      </c>
      <c r="AF223" s="86">
        <f t="shared" si="95"/>
        <v>240397.5</v>
      </c>
      <c r="AG223" s="86">
        <f t="shared" si="96"/>
        <v>0</v>
      </c>
      <c r="AH223" s="87">
        <f t="shared" si="97"/>
        <v>0</v>
      </c>
      <c r="AI223" s="7">
        <f t="shared" si="98"/>
        <v>105</v>
      </c>
      <c r="AJ223" s="7">
        <f t="shared" si="99"/>
        <v>105</v>
      </c>
      <c r="AK223" s="7">
        <f t="shared" si="100"/>
        <v>105</v>
      </c>
      <c r="AL223" s="7">
        <f t="shared" si="101"/>
        <v>0</v>
      </c>
      <c r="AM223" s="7">
        <f t="shared" si="102"/>
        <v>0</v>
      </c>
      <c r="AN223" s="64">
        <f t="shared" si="103"/>
        <v>1245681.1499999999</v>
      </c>
      <c r="AO223" s="64">
        <f t="shared" si="104"/>
        <v>6377336.2328900006</v>
      </c>
      <c r="AP223" s="88">
        <f t="shared" si="109"/>
        <v>4.041652793094529E-3</v>
      </c>
      <c r="AQ223" s="64">
        <f t="shared" si="110"/>
        <v>191320.08698670001</v>
      </c>
      <c r="AR223" s="91">
        <f t="shared" ref="AR223:AR229" si="122">$BA$2</f>
        <v>100000</v>
      </c>
      <c r="AS223" s="89">
        <v>0</v>
      </c>
      <c r="AT223" s="90">
        <v>4.0000000000000001E-3</v>
      </c>
      <c r="AU223" s="64">
        <f t="shared" si="111"/>
        <v>189348.36491999999</v>
      </c>
      <c r="AV223" s="64">
        <f t="shared" si="112"/>
        <v>6666684.5978100002</v>
      </c>
      <c r="AW223" s="64">
        <f t="shared" si="113"/>
        <v>16260.206336121952</v>
      </c>
      <c r="BD223" s="21">
        <f t="shared" si="106"/>
        <v>952383.51397285715</v>
      </c>
      <c r="BE223" s="21">
        <f t="shared" si="107"/>
        <v>2322.8866194459929</v>
      </c>
      <c r="BF223" s="21">
        <f t="shared" si="114"/>
        <v>9620.035494675325</v>
      </c>
      <c r="BG223" s="22">
        <f t="shared" si="115"/>
        <v>23.46350120652518</v>
      </c>
    </row>
    <row r="224" spans="1:59" s="7" customFormat="1" x14ac:dyDescent="0.35">
      <c r="A224" s="7">
        <v>223</v>
      </c>
      <c r="B224" s="7" t="s">
        <v>486</v>
      </c>
      <c r="C224" s="7" t="s">
        <v>1111</v>
      </c>
      <c r="D224" s="7" t="s">
        <v>1112</v>
      </c>
      <c r="E224" s="7" t="s">
        <v>1129</v>
      </c>
      <c r="F224" s="47" t="s">
        <v>1113</v>
      </c>
      <c r="G224" s="61" t="s">
        <v>1114</v>
      </c>
      <c r="H224" s="32" t="s">
        <v>1502</v>
      </c>
      <c r="I224" s="32" t="s">
        <v>1503</v>
      </c>
      <c r="J224" s="7" t="s">
        <v>24</v>
      </c>
      <c r="K224" s="47" t="s">
        <v>1116</v>
      </c>
      <c r="L224" s="7" t="s">
        <v>1111</v>
      </c>
      <c r="M224" s="47" t="s">
        <v>29</v>
      </c>
      <c r="N224" s="47">
        <v>4610047665</v>
      </c>
      <c r="O224" s="58">
        <v>4900049494</v>
      </c>
      <c r="P224" s="85">
        <v>7</v>
      </c>
      <c r="Q224" s="64">
        <f t="shared" si="108"/>
        <v>3555504.96</v>
      </c>
      <c r="R224" s="76">
        <v>507929.28</v>
      </c>
      <c r="S224" s="64">
        <v>3590.3</v>
      </c>
      <c r="T224" s="64">
        <v>5983.83</v>
      </c>
      <c r="U224" s="65">
        <v>2289.5</v>
      </c>
      <c r="V224" s="65">
        <v>2410</v>
      </c>
      <c r="W224" s="65">
        <v>10000</v>
      </c>
      <c r="X224" s="7">
        <v>15</v>
      </c>
      <c r="Y224" s="7">
        <v>15</v>
      </c>
      <c r="Z224" s="7">
        <v>15</v>
      </c>
      <c r="AA224" s="7">
        <v>0</v>
      </c>
      <c r="AB224" s="47">
        <v>15</v>
      </c>
      <c r="AC224" s="85">
        <v>7</v>
      </c>
      <c r="AD224" s="64">
        <f t="shared" si="93"/>
        <v>376981.5</v>
      </c>
      <c r="AE224" s="7">
        <f t="shared" si="94"/>
        <v>628302.15</v>
      </c>
      <c r="AF224" s="86">
        <f t="shared" si="95"/>
        <v>240397.5</v>
      </c>
      <c r="AG224" s="86">
        <f t="shared" si="96"/>
        <v>0</v>
      </c>
      <c r="AH224" s="87">
        <f t="shared" si="97"/>
        <v>1050000</v>
      </c>
      <c r="AI224" s="7">
        <f t="shared" si="98"/>
        <v>105</v>
      </c>
      <c r="AJ224" s="7">
        <f t="shared" si="99"/>
        <v>105</v>
      </c>
      <c r="AK224" s="7">
        <f t="shared" si="100"/>
        <v>105</v>
      </c>
      <c r="AL224" s="7">
        <f t="shared" si="101"/>
        <v>0</v>
      </c>
      <c r="AM224" s="7">
        <f t="shared" si="102"/>
        <v>105</v>
      </c>
      <c r="AN224" s="64">
        <f t="shared" si="103"/>
        <v>2295681.15</v>
      </c>
      <c r="AO224" s="64">
        <f t="shared" si="104"/>
        <v>5851186.1099999994</v>
      </c>
      <c r="AP224" s="88">
        <f t="shared" si="109"/>
        <v>3.7082038363344528E-3</v>
      </c>
      <c r="AQ224" s="64">
        <f t="shared" si="110"/>
        <v>175535.58329999997</v>
      </c>
      <c r="AR224" s="91">
        <f t="shared" si="122"/>
        <v>100000</v>
      </c>
      <c r="AS224" s="91"/>
      <c r="AT224" s="90">
        <v>4.0000000000000001E-3</v>
      </c>
      <c r="AU224" s="64">
        <f t="shared" si="111"/>
        <v>189348.36491999999</v>
      </c>
      <c r="AV224" s="64">
        <f t="shared" si="112"/>
        <v>6140534.474919999</v>
      </c>
      <c r="AW224" s="64">
        <f t="shared" si="113"/>
        <v>14976.913353463413</v>
      </c>
      <c r="BD224" s="21">
        <f t="shared" si="106"/>
        <v>877219.210702857</v>
      </c>
      <c r="BE224" s="21">
        <f t="shared" si="107"/>
        <v>2139.5590504947731</v>
      </c>
      <c r="BF224" s="21">
        <f t="shared" si="114"/>
        <v>8860.8001081096663</v>
      </c>
      <c r="BG224" s="22">
        <f t="shared" si="115"/>
        <v>21.611707580755283</v>
      </c>
    </row>
    <row r="225" spans="1:59" s="7" customFormat="1" x14ac:dyDescent="0.35">
      <c r="A225" s="7">
        <v>224</v>
      </c>
      <c r="B225" s="7" t="s">
        <v>486</v>
      </c>
      <c r="C225" s="7" t="s">
        <v>1111</v>
      </c>
      <c r="D225" s="7" t="s">
        <v>1112</v>
      </c>
      <c r="E225" s="7" t="s">
        <v>1129</v>
      </c>
      <c r="F225" s="47" t="s">
        <v>1113</v>
      </c>
      <c r="G225" s="61" t="s">
        <v>1114</v>
      </c>
      <c r="H225" s="32" t="s">
        <v>1502</v>
      </c>
      <c r="I225" s="32" t="s">
        <v>1107</v>
      </c>
      <c r="J225" s="7" t="s">
        <v>24</v>
      </c>
      <c r="K225" s="47" t="s">
        <v>1116</v>
      </c>
      <c r="L225" s="7" t="s">
        <v>1111</v>
      </c>
      <c r="M225" s="47" t="s">
        <v>29</v>
      </c>
      <c r="N225" s="47">
        <v>4610047665</v>
      </c>
      <c r="O225" s="58">
        <v>4900049494</v>
      </c>
      <c r="P225" s="85">
        <v>7</v>
      </c>
      <c r="Q225" s="64">
        <f t="shared" si="108"/>
        <v>3555504.96</v>
      </c>
      <c r="R225" s="76">
        <v>507929.28</v>
      </c>
      <c r="S225" s="64">
        <v>3590.3</v>
      </c>
      <c r="T225" s="64">
        <v>5983.83</v>
      </c>
      <c r="U225" s="65">
        <v>2289.5</v>
      </c>
      <c r="V225" s="65">
        <v>2410</v>
      </c>
      <c r="W225" s="65">
        <v>10000</v>
      </c>
      <c r="X225" s="7">
        <v>15</v>
      </c>
      <c r="Y225" s="7">
        <v>15</v>
      </c>
      <c r="Z225" s="7">
        <v>15</v>
      </c>
      <c r="AA225" s="7">
        <v>0</v>
      </c>
      <c r="AB225" s="7">
        <v>0</v>
      </c>
      <c r="AC225" s="85">
        <v>7</v>
      </c>
      <c r="AD225" s="64">
        <f t="shared" si="93"/>
        <v>376981.5</v>
      </c>
      <c r="AE225" s="7">
        <f t="shared" si="94"/>
        <v>628302.15</v>
      </c>
      <c r="AF225" s="86">
        <f t="shared" si="95"/>
        <v>240397.5</v>
      </c>
      <c r="AG225" s="86">
        <f t="shared" si="96"/>
        <v>0</v>
      </c>
      <c r="AH225" s="87">
        <f t="shared" si="97"/>
        <v>0</v>
      </c>
      <c r="AI225" s="7">
        <f t="shared" si="98"/>
        <v>105</v>
      </c>
      <c r="AJ225" s="7">
        <f t="shared" si="99"/>
        <v>105</v>
      </c>
      <c r="AK225" s="7">
        <f t="shared" si="100"/>
        <v>105</v>
      </c>
      <c r="AL225" s="7">
        <f t="shared" si="101"/>
        <v>0</v>
      </c>
      <c r="AM225" s="7">
        <f t="shared" si="102"/>
        <v>0</v>
      </c>
      <c r="AN225" s="64">
        <f t="shared" si="103"/>
        <v>1245681.1499999999</v>
      </c>
      <c r="AO225" s="64">
        <f t="shared" si="104"/>
        <v>4801186.1099999994</v>
      </c>
      <c r="AP225" s="88">
        <f t="shared" si="109"/>
        <v>3.042763709332378E-3</v>
      </c>
      <c r="AQ225" s="64">
        <f t="shared" si="110"/>
        <v>144035.58329999997</v>
      </c>
      <c r="AR225" s="91">
        <f t="shared" si="122"/>
        <v>100000</v>
      </c>
      <c r="AS225" s="89">
        <v>0</v>
      </c>
      <c r="AT225" s="90">
        <v>3.0000000000000001E-3</v>
      </c>
      <c r="AU225" s="64">
        <f t="shared" si="111"/>
        <v>142011.27369</v>
      </c>
      <c r="AV225" s="64">
        <f t="shared" si="112"/>
        <v>5043197.3836899996</v>
      </c>
      <c r="AW225" s="64">
        <f t="shared" si="113"/>
        <v>12300.481423634144</v>
      </c>
      <c r="BD225" s="21">
        <f t="shared" si="106"/>
        <v>720456.76909857139</v>
      </c>
      <c r="BE225" s="21">
        <f t="shared" si="107"/>
        <v>1757.211631947735</v>
      </c>
      <c r="BF225" s="21">
        <f t="shared" si="114"/>
        <v>7277.341102005772</v>
      </c>
      <c r="BG225" s="22">
        <f t="shared" si="115"/>
        <v>17.749612443916515</v>
      </c>
    </row>
    <row r="226" spans="1:59" s="7" customFormat="1" x14ac:dyDescent="0.35">
      <c r="A226" s="7">
        <v>225</v>
      </c>
      <c r="B226" s="7" t="s">
        <v>486</v>
      </c>
      <c r="C226" s="7" t="s">
        <v>1111</v>
      </c>
      <c r="D226" s="7" t="s">
        <v>1112</v>
      </c>
      <c r="E226" s="7" t="s">
        <v>1129</v>
      </c>
      <c r="F226" s="47" t="s">
        <v>1113</v>
      </c>
      <c r="G226" s="61" t="s">
        <v>1114</v>
      </c>
      <c r="H226" s="32" t="s">
        <v>749</v>
      </c>
      <c r="I226" s="32" t="s">
        <v>1190</v>
      </c>
      <c r="J226" s="7" t="s">
        <v>24</v>
      </c>
      <c r="K226" s="47" t="s">
        <v>14</v>
      </c>
      <c r="L226" s="7" t="s">
        <v>1111</v>
      </c>
      <c r="M226" s="47" t="s">
        <v>29</v>
      </c>
      <c r="N226" s="47">
        <v>4610047665</v>
      </c>
      <c r="O226" s="58">
        <v>4900049494</v>
      </c>
      <c r="P226" s="85">
        <v>7</v>
      </c>
      <c r="Q226" s="64">
        <f t="shared" si="108"/>
        <v>3555714.9432000001</v>
      </c>
      <c r="R226" s="76">
        <v>507959.27760000003</v>
      </c>
      <c r="S226" s="64">
        <v>3590.3</v>
      </c>
      <c r="T226" s="64">
        <v>5983.83</v>
      </c>
      <c r="U226" s="65">
        <v>2289.5</v>
      </c>
      <c r="V226" s="65">
        <v>2410</v>
      </c>
      <c r="W226" s="65">
        <v>10000</v>
      </c>
      <c r="X226" s="7">
        <v>15</v>
      </c>
      <c r="Y226" s="7">
        <v>15</v>
      </c>
      <c r="Z226" s="7">
        <v>15</v>
      </c>
      <c r="AA226" s="7">
        <v>0</v>
      </c>
      <c r="AB226" s="7">
        <v>0</v>
      </c>
      <c r="AC226" s="85">
        <v>7</v>
      </c>
      <c r="AD226" s="64">
        <f t="shared" si="93"/>
        <v>376981.5</v>
      </c>
      <c r="AE226" s="7">
        <f t="shared" si="94"/>
        <v>628302.15</v>
      </c>
      <c r="AF226" s="86">
        <f t="shared" si="95"/>
        <v>240397.5</v>
      </c>
      <c r="AG226" s="86">
        <f t="shared" si="96"/>
        <v>0</v>
      </c>
      <c r="AH226" s="87">
        <f t="shared" si="97"/>
        <v>0</v>
      </c>
      <c r="AI226" s="7">
        <f t="shared" si="98"/>
        <v>105</v>
      </c>
      <c r="AJ226" s="7">
        <f t="shared" si="99"/>
        <v>105</v>
      </c>
      <c r="AK226" s="7">
        <f t="shared" si="100"/>
        <v>105</v>
      </c>
      <c r="AL226" s="7">
        <f t="shared" si="101"/>
        <v>0</v>
      </c>
      <c r="AM226" s="7">
        <f t="shared" si="102"/>
        <v>0</v>
      </c>
      <c r="AN226" s="64">
        <f t="shared" si="103"/>
        <v>1245681.1499999999</v>
      </c>
      <c r="AO226" s="64">
        <f t="shared" si="104"/>
        <v>4801396.0932</v>
      </c>
      <c r="AP226" s="88">
        <f t="shared" si="109"/>
        <v>3.0428967867107367E-3</v>
      </c>
      <c r="AQ226" s="64">
        <f t="shared" si="110"/>
        <v>144041.88279599999</v>
      </c>
      <c r="AR226" s="91">
        <f t="shared" si="122"/>
        <v>100000</v>
      </c>
      <c r="AS226" s="89">
        <v>0</v>
      </c>
      <c r="AT226" s="90">
        <v>3.0000000000000001E-3</v>
      </c>
      <c r="AU226" s="64">
        <f t="shared" si="111"/>
        <v>142011.27369</v>
      </c>
      <c r="AV226" s="64">
        <f t="shared" si="112"/>
        <v>5043407.3668900002</v>
      </c>
      <c r="AW226" s="64">
        <f t="shared" si="113"/>
        <v>12300.993577780488</v>
      </c>
      <c r="BD226" s="21">
        <f t="shared" si="106"/>
        <v>720486.7666985715</v>
      </c>
      <c r="BE226" s="21">
        <f t="shared" si="107"/>
        <v>1757.284796825784</v>
      </c>
      <c r="BF226" s="21">
        <f t="shared" si="114"/>
        <v>7277.644108066379</v>
      </c>
      <c r="BG226" s="22">
        <f t="shared" si="115"/>
        <v>17.750351483088728</v>
      </c>
    </row>
    <row r="227" spans="1:59" s="7" customFormat="1" x14ac:dyDescent="0.35">
      <c r="A227" s="7">
        <v>226</v>
      </c>
      <c r="B227" s="7" t="s">
        <v>486</v>
      </c>
      <c r="C227" s="7" t="s">
        <v>1120</v>
      </c>
      <c r="D227" s="7" t="s">
        <v>1799</v>
      </c>
      <c r="E227" s="7" t="s">
        <v>1121</v>
      </c>
      <c r="F227" s="47" t="s">
        <v>1113</v>
      </c>
      <c r="G227" s="61">
        <v>113003</v>
      </c>
      <c r="H227" s="32" t="s">
        <v>1504</v>
      </c>
      <c r="I227" s="32" t="s">
        <v>71</v>
      </c>
      <c r="K227" s="47" t="s">
        <v>1167</v>
      </c>
      <c r="L227" s="7" t="s">
        <v>1168</v>
      </c>
      <c r="M227" s="47" t="s">
        <v>29</v>
      </c>
      <c r="N227" s="47">
        <v>4610047665</v>
      </c>
      <c r="O227" s="58">
        <v>4900049494</v>
      </c>
      <c r="P227" s="85">
        <v>7</v>
      </c>
      <c r="Q227" s="64">
        <f t="shared" si="108"/>
        <v>5131396.0828900002</v>
      </c>
      <c r="R227" s="76">
        <v>733056.58327000006</v>
      </c>
      <c r="S227" s="64">
        <v>3590.3</v>
      </c>
      <c r="T227" s="64">
        <v>5983.83</v>
      </c>
      <c r="U227" s="65">
        <v>2289.5</v>
      </c>
      <c r="V227" s="65">
        <v>2410</v>
      </c>
      <c r="W227" s="65">
        <v>10000</v>
      </c>
      <c r="X227" s="7">
        <v>15</v>
      </c>
      <c r="Y227" s="7">
        <v>15</v>
      </c>
      <c r="Z227" s="7">
        <v>15</v>
      </c>
      <c r="AA227" s="7">
        <v>0</v>
      </c>
      <c r="AB227" s="7">
        <v>0</v>
      </c>
      <c r="AC227" s="85">
        <v>7</v>
      </c>
      <c r="AD227" s="64">
        <f t="shared" si="93"/>
        <v>376981.5</v>
      </c>
      <c r="AE227" s="7">
        <f t="shared" si="94"/>
        <v>628302.15</v>
      </c>
      <c r="AF227" s="86">
        <f t="shared" si="95"/>
        <v>240397.5</v>
      </c>
      <c r="AG227" s="86">
        <f t="shared" si="96"/>
        <v>0</v>
      </c>
      <c r="AH227" s="87">
        <f t="shared" si="97"/>
        <v>0</v>
      </c>
      <c r="AI227" s="7">
        <f t="shared" si="98"/>
        <v>105</v>
      </c>
      <c r="AJ227" s="7">
        <f t="shared" si="99"/>
        <v>105</v>
      </c>
      <c r="AK227" s="7">
        <f t="shared" si="100"/>
        <v>105</v>
      </c>
      <c r="AL227" s="7">
        <f t="shared" si="101"/>
        <v>0</v>
      </c>
      <c r="AM227" s="7">
        <f t="shared" si="102"/>
        <v>0</v>
      </c>
      <c r="AN227" s="64">
        <f t="shared" si="103"/>
        <v>1245681.1499999999</v>
      </c>
      <c r="AO227" s="64">
        <f t="shared" si="104"/>
        <v>6377077.2328900006</v>
      </c>
      <c r="AP227" s="88">
        <f t="shared" si="109"/>
        <v>4.0414886511965344E-3</v>
      </c>
      <c r="AQ227" s="64">
        <f t="shared" si="110"/>
        <v>191312.3169867</v>
      </c>
      <c r="AR227" s="91">
        <f t="shared" si="122"/>
        <v>100000</v>
      </c>
      <c r="AS227" s="89">
        <v>0</v>
      </c>
      <c r="AT227" s="90">
        <v>4.0000000000000001E-3</v>
      </c>
      <c r="AU227" s="64">
        <f t="shared" si="111"/>
        <v>189348.36491999999</v>
      </c>
      <c r="AV227" s="64">
        <f t="shared" si="112"/>
        <v>6666425.5978100002</v>
      </c>
      <c r="AW227" s="64">
        <f t="shared" si="113"/>
        <v>16259.574628804878</v>
      </c>
      <c r="BD227" s="21">
        <f t="shared" si="106"/>
        <v>952346.51397285715</v>
      </c>
      <c r="BE227" s="21">
        <f t="shared" si="107"/>
        <v>2322.7963755435539</v>
      </c>
      <c r="BF227" s="21">
        <f t="shared" si="114"/>
        <v>9619.6617573015883</v>
      </c>
      <c r="BG227" s="22">
        <f t="shared" si="115"/>
        <v>23.462589651955088</v>
      </c>
    </row>
    <row r="228" spans="1:59" s="7" customFormat="1" x14ac:dyDescent="0.35">
      <c r="A228" s="7">
        <v>227</v>
      </c>
      <c r="B228" s="7" t="s">
        <v>486</v>
      </c>
      <c r="C228" s="7" t="s">
        <v>1159</v>
      </c>
      <c r="D228" s="7" t="s">
        <v>1799</v>
      </c>
      <c r="E228" s="7" t="s">
        <v>1160</v>
      </c>
      <c r="F228" s="47" t="s">
        <v>1113</v>
      </c>
      <c r="G228" s="61" t="s">
        <v>1205</v>
      </c>
      <c r="H228" s="32" t="s">
        <v>994</v>
      </c>
      <c r="I228" s="32" t="s">
        <v>1505</v>
      </c>
      <c r="J228" s="7" t="s">
        <v>24</v>
      </c>
      <c r="K228" s="47" t="s">
        <v>1384</v>
      </c>
      <c r="L228" s="7" t="s">
        <v>31</v>
      </c>
      <c r="M228" s="47" t="s">
        <v>29</v>
      </c>
      <c r="N228" s="47">
        <v>4610047665</v>
      </c>
      <c r="O228" s="58">
        <v>4900049494</v>
      </c>
      <c r="P228" s="85">
        <v>7</v>
      </c>
      <c r="Q228" s="64">
        <f t="shared" si="108"/>
        <v>3556372.9432000001</v>
      </c>
      <c r="R228" s="76">
        <v>508053.27760000003</v>
      </c>
      <c r="S228" s="64">
        <v>3590.3</v>
      </c>
      <c r="T228" s="64">
        <v>5983.83</v>
      </c>
      <c r="U228" s="65">
        <v>2289.5</v>
      </c>
      <c r="V228" s="65">
        <v>2410</v>
      </c>
      <c r="W228" s="65">
        <v>10000</v>
      </c>
      <c r="X228" s="7">
        <v>15</v>
      </c>
      <c r="Y228" s="7">
        <v>15</v>
      </c>
      <c r="Z228" s="7">
        <v>15</v>
      </c>
      <c r="AA228" s="7">
        <v>0</v>
      </c>
      <c r="AB228" s="7">
        <v>0</v>
      </c>
      <c r="AC228" s="85">
        <v>7</v>
      </c>
      <c r="AD228" s="64">
        <f t="shared" si="93"/>
        <v>376981.5</v>
      </c>
      <c r="AE228" s="7">
        <f t="shared" si="94"/>
        <v>628302.15</v>
      </c>
      <c r="AF228" s="86">
        <f t="shared" si="95"/>
        <v>240397.5</v>
      </c>
      <c r="AG228" s="86">
        <f t="shared" si="96"/>
        <v>0</v>
      </c>
      <c r="AH228" s="87">
        <f t="shared" si="97"/>
        <v>0</v>
      </c>
      <c r="AI228" s="7">
        <f t="shared" si="98"/>
        <v>105</v>
      </c>
      <c r="AJ228" s="7">
        <f t="shared" si="99"/>
        <v>105</v>
      </c>
      <c r="AK228" s="7">
        <f t="shared" si="100"/>
        <v>105</v>
      </c>
      <c r="AL228" s="7">
        <f t="shared" si="101"/>
        <v>0</v>
      </c>
      <c r="AM228" s="7">
        <f t="shared" si="102"/>
        <v>0</v>
      </c>
      <c r="AN228" s="64">
        <f t="shared" si="103"/>
        <v>1245681.1499999999</v>
      </c>
      <c r="AO228" s="64">
        <f t="shared" si="104"/>
        <v>4802054.0932</v>
      </c>
      <c r="AP228" s="88">
        <f t="shared" si="109"/>
        <v>3.0433137958569912E-3</v>
      </c>
      <c r="AQ228" s="64">
        <f t="shared" si="110"/>
        <v>144061.62279599998</v>
      </c>
      <c r="AR228" s="91">
        <f t="shared" si="122"/>
        <v>100000</v>
      </c>
      <c r="AS228" s="89">
        <v>0</v>
      </c>
      <c r="AT228" s="90">
        <v>3.0000000000000001E-3</v>
      </c>
      <c r="AU228" s="64">
        <f t="shared" si="111"/>
        <v>142011.27369</v>
      </c>
      <c r="AV228" s="64">
        <f t="shared" si="112"/>
        <v>5044065.3668900002</v>
      </c>
      <c r="AW228" s="64">
        <f t="shared" si="113"/>
        <v>12302.598455829269</v>
      </c>
      <c r="BD228" s="21">
        <f t="shared" si="106"/>
        <v>720580.7666985715</v>
      </c>
      <c r="BE228" s="21">
        <f t="shared" si="107"/>
        <v>1757.514065118467</v>
      </c>
      <c r="BF228" s="21">
        <f t="shared" si="114"/>
        <v>7278.5936030158746</v>
      </c>
      <c r="BG228" s="22">
        <f t="shared" si="115"/>
        <v>17.752667324428963</v>
      </c>
    </row>
    <row r="229" spans="1:59" s="7" customFormat="1" x14ac:dyDescent="0.35">
      <c r="A229" s="7">
        <v>228</v>
      </c>
      <c r="B229" s="7" t="s">
        <v>486</v>
      </c>
      <c r="C229" s="7" t="s">
        <v>1198</v>
      </c>
      <c r="D229" s="7" t="s">
        <v>1112</v>
      </c>
      <c r="E229" s="7" t="s">
        <v>1129</v>
      </c>
      <c r="F229" s="47" t="s">
        <v>1113</v>
      </c>
      <c r="G229" s="61">
        <v>113003</v>
      </c>
      <c r="H229" s="32" t="s">
        <v>994</v>
      </c>
      <c r="I229" s="32" t="s">
        <v>611</v>
      </c>
      <c r="J229" s="7" t="s">
        <v>24</v>
      </c>
      <c r="K229" s="47" t="s">
        <v>1116</v>
      </c>
      <c r="L229" s="7" t="s">
        <v>1506</v>
      </c>
      <c r="M229" s="47" t="s">
        <v>29</v>
      </c>
      <c r="N229" s="47">
        <v>4610047665</v>
      </c>
      <c r="O229" s="58">
        <v>4900049494</v>
      </c>
      <c r="P229" s="85">
        <v>7</v>
      </c>
      <c r="Q229" s="64">
        <f t="shared" si="108"/>
        <v>3555504.96</v>
      </c>
      <c r="R229" s="76">
        <v>507929.28</v>
      </c>
      <c r="S229" s="64">
        <v>3590.3</v>
      </c>
      <c r="T229" s="64">
        <v>5983.83</v>
      </c>
      <c r="U229" s="65">
        <v>2289.5</v>
      </c>
      <c r="V229" s="65">
        <v>2410</v>
      </c>
      <c r="W229" s="65">
        <v>10000</v>
      </c>
      <c r="X229" s="7">
        <v>15</v>
      </c>
      <c r="Y229" s="7">
        <v>15</v>
      </c>
      <c r="Z229" s="7">
        <v>15</v>
      </c>
      <c r="AA229" s="7">
        <v>0</v>
      </c>
      <c r="AB229" s="7">
        <v>0</v>
      </c>
      <c r="AC229" s="85">
        <v>7</v>
      </c>
      <c r="AD229" s="64">
        <f t="shared" si="93"/>
        <v>376981.5</v>
      </c>
      <c r="AE229" s="7">
        <f t="shared" si="94"/>
        <v>628302.15</v>
      </c>
      <c r="AF229" s="86">
        <f t="shared" si="95"/>
        <v>240397.5</v>
      </c>
      <c r="AG229" s="86">
        <f t="shared" si="96"/>
        <v>0</v>
      </c>
      <c r="AH229" s="87">
        <f t="shared" si="97"/>
        <v>0</v>
      </c>
      <c r="AI229" s="7">
        <f t="shared" si="98"/>
        <v>105</v>
      </c>
      <c r="AJ229" s="7">
        <f t="shared" si="99"/>
        <v>105</v>
      </c>
      <c r="AK229" s="7">
        <f t="shared" si="100"/>
        <v>105</v>
      </c>
      <c r="AL229" s="7">
        <f t="shared" si="101"/>
        <v>0</v>
      </c>
      <c r="AM229" s="7">
        <f t="shared" si="102"/>
        <v>0</v>
      </c>
      <c r="AN229" s="64">
        <f t="shared" si="103"/>
        <v>1245681.1499999999</v>
      </c>
      <c r="AO229" s="64">
        <f t="shared" si="104"/>
        <v>4801186.1099999994</v>
      </c>
      <c r="AP229" s="88">
        <f t="shared" si="109"/>
        <v>3.042763709332378E-3</v>
      </c>
      <c r="AQ229" s="64">
        <f t="shared" si="110"/>
        <v>144035.58329999997</v>
      </c>
      <c r="AR229" s="91">
        <f t="shared" si="122"/>
        <v>100000</v>
      </c>
      <c r="AS229" s="89">
        <v>0</v>
      </c>
      <c r="AT229" s="90">
        <v>3.0000000000000001E-3</v>
      </c>
      <c r="AU229" s="64">
        <f t="shared" si="111"/>
        <v>142011.27369</v>
      </c>
      <c r="AV229" s="64">
        <f t="shared" si="112"/>
        <v>5043197.3836899996</v>
      </c>
      <c r="AW229" s="64">
        <f t="shared" si="113"/>
        <v>12300.481423634144</v>
      </c>
      <c r="BD229" s="21">
        <f t="shared" si="106"/>
        <v>720456.76909857139</v>
      </c>
      <c r="BE229" s="21">
        <f t="shared" si="107"/>
        <v>1757.211631947735</v>
      </c>
      <c r="BF229" s="21">
        <f t="shared" si="114"/>
        <v>7277.341102005772</v>
      </c>
      <c r="BG229" s="22">
        <f t="shared" si="115"/>
        <v>17.749612443916515</v>
      </c>
    </row>
    <row r="230" spans="1:59" s="7" customFormat="1" x14ac:dyDescent="0.35">
      <c r="A230" s="7">
        <v>229</v>
      </c>
      <c r="B230" s="7" t="s">
        <v>486</v>
      </c>
      <c r="C230" s="7" t="s">
        <v>1111</v>
      </c>
      <c r="D230" s="7" t="s">
        <v>1112</v>
      </c>
      <c r="E230" s="7" t="s">
        <v>1129</v>
      </c>
      <c r="F230" s="47" t="s">
        <v>1113</v>
      </c>
      <c r="G230" s="61" t="s">
        <v>1114</v>
      </c>
      <c r="H230" s="32" t="s">
        <v>1507</v>
      </c>
      <c r="I230" s="32" t="s">
        <v>1508</v>
      </c>
      <c r="J230" s="7" t="s">
        <v>23</v>
      </c>
      <c r="K230" s="47" t="s">
        <v>817</v>
      </c>
      <c r="L230" s="7" t="s">
        <v>1119</v>
      </c>
      <c r="M230" s="47" t="s">
        <v>29</v>
      </c>
      <c r="N230" s="47">
        <v>4610047665</v>
      </c>
      <c r="O230" s="58">
        <v>4900049494</v>
      </c>
      <c r="P230" s="85">
        <v>7</v>
      </c>
      <c r="Q230" s="64">
        <f t="shared" si="108"/>
        <v>5131270.0828900002</v>
      </c>
      <c r="R230" s="76">
        <v>733038.58327000006</v>
      </c>
      <c r="S230" s="64">
        <v>3590.3</v>
      </c>
      <c r="T230" s="64">
        <v>5983.83</v>
      </c>
      <c r="U230" s="65">
        <v>2289.5</v>
      </c>
      <c r="V230" s="65">
        <v>2410</v>
      </c>
      <c r="W230" s="65">
        <v>10000</v>
      </c>
      <c r="X230" s="7">
        <v>0</v>
      </c>
      <c r="Y230" s="7">
        <v>0</v>
      </c>
      <c r="Z230" s="7">
        <v>0</v>
      </c>
      <c r="AA230" s="7">
        <v>0</v>
      </c>
      <c r="AB230" s="7">
        <v>0</v>
      </c>
      <c r="AC230" s="85">
        <v>7</v>
      </c>
      <c r="AD230" s="64">
        <f t="shared" si="93"/>
        <v>0</v>
      </c>
      <c r="AE230" s="7">
        <f t="shared" si="94"/>
        <v>0</v>
      </c>
      <c r="AF230" s="86">
        <f t="shared" si="95"/>
        <v>0</v>
      </c>
      <c r="AG230" s="86">
        <f t="shared" si="96"/>
        <v>0</v>
      </c>
      <c r="AH230" s="87">
        <f t="shared" si="97"/>
        <v>0</v>
      </c>
      <c r="AI230" s="7">
        <f t="shared" si="98"/>
        <v>0</v>
      </c>
      <c r="AJ230" s="7">
        <f t="shared" si="99"/>
        <v>0</v>
      </c>
      <c r="AK230" s="7">
        <f t="shared" si="100"/>
        <v>0</v>
      </c>
      <c r="AL230" s="7">
        <f t="shared" si="101"/>
        <v>0</v>
      </c>
      <c r="AM230" s="7">
        <f t="shared" si="102"/>
        <v>0</v>
      </c>
      <c r="AN230" s="64">
        <f t="shared" si="103"/>
        <v>0</v>
      </c>
      <c r="AO230" s="64">
        <f t="shared" si="104"/>
        <v>5131270.0828900002</v>
      </c>
      <c r="AP230" s="88">
        <f t="shared" si="109"/>
        <v>3.251955252990732E-3</v>
      </c>
      <c r="AQ230" s="64">
        <f t="shared" si="110"/>
        <v>153938.10248669999</v>
      </c>
      <c r="AR230" s="89">
        <v>0</v>
      </c>
      <c r="AS230" s="89">
        <v>0</v>
      </c>
      <c r="AT230" s="90">
        <v>3.0000000000000001E-3</v>
      </c>
      <c r="AU230" s="64">
        <f t="shared" si="111"/>
        <v>142011.27369</v>
      </c>
      <c r="AV230" s="64">
        <f t="shared" si="112"/>
        <v>5273281.3565800004</v>
      </c>
      <c r="AW230" s="64">
        <f t="shared" si="113"/>
        <v>12861.661845317074</v>
      </c>
      <c r="BD230" s="21">
        <f t="shared" si="106"/>
        <v>753325.90808285715</v>
      </c>
      <c r="BE230" s="21">
        <f t="shared" si="107"/>
        <v>1837.380263616725</v>
      </c>
      <c r="BF230" s="21">
        <f t="shared" si="114"/>
        <v>7609.352606897547</v>
      </c>
      <c r="BG230" s="22">
        <f t="shared" si="115"/>
        <v>18.559396602189143</v>
      </c>
    </row>
    <row r="231" spans="1:59" s="7" customFormat="1" x14ac:dyDescent="0.35">
      <c r="A231" s="7">
        <v>230</v>
      </c>
      <c r="B231" s="7" t="s">
        <v>486</v>
      </c>
      <c r="C231" s="7" t="s">
        <v>1111</v>
      </c>
      <c r="D231" s="7" t="s">
        <v>1112</v>
      </c>
      <c r="E231" s="7" t="s">
        <v>1129</v>
      </c>
      <c r="F231" s="47" t="s">
        <v>1113</v>
      </c>
      <c r="G231" s="61" t="s">
        <v>1130</v>
      </c>
      <c r="H231" s="32" t="s">
        <v>1509</v>
      </c>
      <c r="I231" s="32" t="s">
        <v>1510</v>
      </c>
      <c r="J231" s="7" t="s">
        <v>24</v>
      </c>
      <c r="K231" s="47" t="s">
        <v>14</v>
      </c>
      <c r="L231" s="7" t="s">
        <v>1111</v>
      </c>
      <c r="M231" s="47" t="s">
        <v>29</v>
      </c>
      <c r="N231" s="47">
        <v>4610047665</v>
      </c>
      <c r="O231" s="58">
        <v>4900049494</v>
      </c>
      <c r="P231" s="85">
        <v>7</v>
      </c>
      <c r="Q231" s="64">
        <f t="shared" si="108"/>
        <v>3555714.9432000001</v>
      </c>
      <c r="R231" s="76">
        <v>507959.27760000003</v>
      </c>
      <c r="S231" s="64">
        <v>3590.3</v>
      </c>
      <c r="T231" s="64">
        <v>5983.83</v>
      </c>
      <c r="U231" s="65">
        <v>2289.5</v>
      </c>
      <c r="V231" s="65">
        <v>2410</v>
      </c>
      <c r="W231" s="65">
        <v>10000</v>
      </c>
      <c r="X231" s="7">
        <v>15</v>
      </c>
      <c r="Y231" s="7">
        <v>15</v>
      </c>
      <c r="Z231" s="7">
        <v>15</v>
      </c>
      <c r="AA231" s="7">
        <v>0</v>
      </c>
      <c r="AB231" s="7">
        <v>0</v>
      </c>
      <c r="AC231" s="85">
        <v>7</v>
      </c>
      <c r="AD231" s="64">
        <f t="shared" si="93"/>
        <v>376981.5</v>
      </c>
      <c r="AE231" s="7">
        <f t="shared" si="94"/>
        <v>628302.15</v>
      </c>
      <c r="AF231" s="86">
        <f t="shared" si="95"/>
        <v>240397.5</v>
      </c>
      <c r="AG231" s="86">
        <f t="shared" si="96"/>
        <v>0</v>
      </c>
      <c r="AH231" s="87">
        <f t="shared" si="97"/>
        <v>0</v>
      </c>
      <c r="AI231" s="7">
        <f t="shared" si="98"/>
        <v>105</v>
      </c>
      <c r="AJ231" s="7">
        <f t="shared" si="99"/>
        <v>105</v>
      </c>
      <c r="AK231" s="7">
        <f t="shared" si="100"/>
        <v>105</v>
      </c>
      <c r="AL231" s="7">
        <f t="shared" si="101"/>
        <v>0</v>
      </c>
      <c r="AM231" s="7">
        <f t="shared" si="102"/>
        <v>0</v>
      </c>
      <c r="AN231" s="64">
        <f t="shared" si="103"/>
        <v>1245681.1499999999</v>
      </c>
      <c r="AO231" s="64">
        <f t="shared" si="104"/>
        <v>4801396.0932</v>
      </c>
      <c r="AP231" s="88">
        <f t="shared" si="109"/>
        <v>3.0428967867107367E-3</v>
      </c>
      <c r="AQ231" s="64">
        <f t="shared" si="110"/>
        <v>144041.88279599999</v>
      </c>
      <c r="AR231" s="91">
        <f>$BA$2</f>
        <v>100000</v>
      </c>
      <c r="AS231" s="89">
        <v>0</v>
      </c>
      <c r="AT231" s="90">
        <v>3.0000000000000001E-3</v>
      </c>
      <c r="AU231" s="64">
        <f t="shared" si="111"/>
        <v>142011.27369</v>
      </c>
      <c r="AV231" s="64">
        <f t="shared" si="112"/>
        <v>5043407.3668900002</v>
      </c>
      <c r="AW231" s="64">
        <f t="shared" si="113"/>
        <v>12300.993577780488</v>
      </c>
      <c r="BD231" s="21">
        <f t="shared" si="106"/>
        <v>720486.7666985715</v>
      </c>
      <c r="BE231" s="21">
        <f t="shared" si="107"/>
        <v>1757.284796825784</v>
      </c>
      <c r="BF231" s="21">
        <f t="shared" si="114"/>
        <v>7277.644108066379</v>
      </c>
      <c r="BG231" s="22">
        <f t="shared" si="115"/>
        <v>17.750351483088728</v>
      </c>
    </row>
    <row r="232" spans="1:59" s="7" customFormat="1" x14ac:dyDescent="0.35">
      <c r="A232" s="7">
        <v>231</v>
      </c>
      <c r="B232" s="7" t="s">
        <v>486</v>
      </c>
      <c r="C232" s="7" t="s">
        <v>1111</v>
      </c>
      <c r="D232" s="7" t="s">
        <v>1112</v>
      </c>
      <c r="E232" s="7" t="s">
        <v>1129</v>
      </c>
      <c r="F232" s="47" t="s">
        <v>1113</v>
      </c>
      <c r="G232" s="61" t="s">
        <v>1114</v>
      </c>
      <c r="H232" s="32" t="s">
        <v>1511</v>
      </c>
      <c r="I232" s="32" t="s">
        <v>1512</v>
      </c>
      <c r="J232" s="7" t="s">
        <v>23</v>
      </c>
      <c r="K232" s="47" t="s">
        <v>33</v>
      </c>
      <c r="L232" s="7" t="s">
        <v>1111</v>
      </c>
      <c r="M232" s="47" t="s">
        <v>29</v>
      </c>
      <c r="N232" s="47">
        <v>4610047665</v>
      </c>
      <c r="O232" s="58">
        <v>4900049494</v>
      </c>
      <c r="P232" s="85">
        <v>7</v>
      </c>
      <c r="Q232" s="64">
        <f t="shared" si="108"/>
        <v>5919302.4455599999</v>
      </c>
      <c r="R232" s="76">
        <v>845614.63508000004</v>
      </c>
      <c r="S232" s="64">
        <v>3590.3</v>
      </c>
      <c r="T232" s="64">
        <v>5983.83</v>
      </c>
      <c r="U232" s="65">
        <v>2289.5</v>
      </c>
      <c r="V232" s="65">
        <v>2410</v>
      </c>
      <c r="W232" s="65">
        <v>10000</v>
      </c>
      <c r="X232" s="7">
        <v>15</v>
      </c>
      <c r="Y232" s="7">
        <v>15</v>
      </c>
      <c r="Z232" s="7">
        <v>15</v>
      </c>
      <c r="AA232" s="7">
        <v>0</v>
      </c>
      <c r="AB232" s="7">
        <v>0</v>
      </c>
      <c r="AC232" s="85">
        <v>7</v>
      </c>
      <c r="AD232" s="64">
        <f t="shared" si="93"/>
        <v>376981.5</v>
      </c>
      <c r="AE232" s="7">
        <f t="shared" si="94"/>
        <v>628302.15</v>
      </c>
      <c r="AF232" s="86">
        <f t="shared" si="95"/>
        <v>240397.5</v>
      </c>
      <c r="AG232" s="86">
        <f t="shared" si="96"/>
        <v>0</v>
      </c>
      <c r="AH232" s="87">
        <f t="shared" si="97"/>
        <v>0</v>
      </c>
      <c r="AI232" s="7">
        <f t="shared" si="98"/>
        <v>105</v>
      </c>
      <c r="AJ232" s="7">
        <f t="shared" si="99"/>
        <v>105</v>
      </c>
      <c r="AK232" s="7">
        <f t="shared" si="100"/>
        <v>105</v>
      </c>
      <c r="AL232" s="7">
        <f t="shared" si="101"/>
        <v>0</v>
      </c>
      <c r="AM232" s="7">
        <f t="shared" si="102"/>
        <v>0</v>
      </c>
      <c r="AN232" s="64">
        <f t="shared" si="103"/>
        <v>1245681.1499999999</v>
      </c>
      <c r="AO232" s="64">
        <f t="shared" si="104"/>
        <v>7164983.5955599993</v>
      </c>
      <c r="AP232" s="88">
        <f t="shared" si="109"/>
        <v>4.5408262798068847E-3</v>
      </c>
      <c r="AQ232" s="64">
        <f t="shared" si="110"/>
        <v>214949.50786679998</v>
      </c>
      <c r="AR232" s="89">
        <v>0</v>
      </c>
      <c r="AS232" s="89">
        <v>0</v>
      </c>
      <c r="AT232" s="90">
        <v>5.0000000000000001E-3</v>
      </c>
      <c r="AU232" s="64">
        <f t="shared" si="111"/>
        <v>236685.45614999998</v>
      </c>
      <c r="AV232" s="64">
        <f t="shared" si="112"/>
        <v>7401669.0517099993</v>
      </c>
      <c r="AW232" s="64">
        <f t="shared" si="113"/>
        <v>18052.851345634146</v>
      </c>
      <c r="BD232" s="21">
        <f t="shared" si="106"/>
        <v>1057381.2931014285</v>
      </c>
      <c r="BE232" s="21">
        <f t="shared" si="107"/>
        <v>2578.9787636620208</v>
      </c>
      <c r="BF232" s="21">
        <f t="shared" si="114"/>
        <v>10680.619122236652</v>
      </c>
      <c r="BG232" s="22">
        <f t="shared" si="115"/>
        <v>26.050290542040614</v>
      </c>
    </row>
    <row r="233" spans="1:59" s="7" customFormat="1" x14ac:dyDescent="0.35">
      <c r="A233" s="7">
        <v>232</v>
      </c>
      <c r="B233" s="7" t="s">
        <v>486</v>
      </c>
      <c r="C233" s="7" t="s">
        <v>1159</v>
      </c>
      <c r="D233" s="7" t="s">
        <v>1799</v>
      </c>
      <c r="E233" s="7" t="s">
        <v>1160</v>
      </c>
      <c r="F233" s="47" t="s">
        <v>1113</v>
      </c>
      <c r="G233" s="61" t="s">
        <v>1205</v>
      </c>
      <c r="H233" s="32" t="s">
        <v>1513</v>
      </c>
      <c r="I233" s="32" t="s">
        <v>78</v>
      </c>
      <c r="J233" s="7" t="s">
        <v>24</v>
      </c>
      <c r="K233" s="47" t="s">
        <v>33</v>
      </c>
      <c r="L233" s="7" t="s">
        <v>31</v>
      </c>
      <c r="M233" s="47" t="s">
        <v>29</v>
      </c>
      <c r="N233" s="47">
        <v>4610047665</v>
      </c>
      <c r="O233" s="58">
        <v>4900049494</v>
      </c>
      <c r="P233" s="85">
        <v>7</v>
      </c>
      <c r="Q233" s="64">
        <f t="shared" si="108"/>
        <v>5919302.4455599999</v>
      </c>
      <c r="R233" s="76">
        <v>845614.63508000004</v>
      </c>
      <c r="S233" s="64">
        <v>3590.3</v>
      </c>
      <c r="T233" s="64">
        <v>5983.83</v>
      </c>
      <c r="U233" s="65">
        <v>2289.5</v>
      </c>
      <c r="V233" s="65">
        <v>2410</v>
      </c>
      <c r="W233" s="65">
        <v>10000</v>
      </c>
      <c r="X233" s="7">
        <v>15</v>
      </c>
      <c r="Y233" s="7">
        <v>15</v>
      </c>
      <c r="Z233" s="7">
        <v>15</v>
      </c>
      <c r="AA233" s="7">
        <v>0</v>
      </c>
      <c r="AB233" s="7">
        <v>0</v>
      </c>
      <c r="AC233" s="85">
        <v>7</v>
      </c>
      <c r="AD233" s="64">
        <f t="shared" si="93"/>
        <v>376981.5</v>
      </c>
      <c r="AE233" s="7">
        <f t="shared" si="94"/>
        <v>628302.15</v>
      </c>
      <c r="AF233" s="86">
        <f t="shared" si="95"/>
        <v>240397.5</v>
      </c>
      <c r="AG233" s="86">
        <f t="shared" si="96"/>
        <v>0</v>
      </c>
      <c r="AH233" s="87">
        <f t="shared" si="97"/>
        <v>0</v>
      </c>
      <c r="AI233" s="7">
        <f t="shared" si="98"/>
        <v>105</v>
      </c>
      <c r="AJ233" s="7">
        <f t="shared" si="99"/>
        <v>105</v>
      </c>
      <c r="AK233" s="7">
        <f t="shared" si="100"/>
        <v>105</v>
      </c>
      <c r="AL233" s="7">
        <f t="shared" si="101"/>
        <v>0</v>
      </c>
      <c r="AM233" s="7">
        <f t="shared" si="102"/>
        <v>0</v>
      </c>
      <c r="AN233" s="64">
        <f t="shared" si="103"/>
        <v>1245681.1499999999</v>
      </c>
      <c r="AO233" s="64">
        <f t="shared" si="104"/>
        <v>7164983.5955599993</v>
      </c>
      <c r="AP233" s="88">
        <f t="shared" si="109"/>
        <v>4.5408262798068847E-3</v>
      </c>
      <c r="AQ233" s="64">
        <f t="shared" si="110"/>
        <v>214949.50786679998</v>
      </c>
      <c r="AR233" s="91">
        <f t="shared" ref="AR233:AR237" si="123">$BA$2</f>
        <v>100000</v>
      </c>
      <c r="AS233" s="89">
        <v>0</v>
      </c>
      <c r="AT233" s="90">
        <v>5.0000000000000001E-3</v>
      </c>
      <c r="AU233" s="64">
        <f t="shared" si="111"/>
        <v>236685.45614999998</v>
      </c>
      <c r="AV233" s="64">
        <f t="shared" si="112"/>
        <v>7501669.0517099993</v>
      </c>
      <c r="AW233" s="64">
        <f t="shared" si="113"/>
        <v>18296.753784658536</v>
      </c>
      <c r="BD233" s="21">
        <f t="shared" si="106"/>
        <v>1071667.0073871429</v>
      </c>
      <c r="BE233" s="21">
        <f t="shared" si="107"/>
        <v>2613.8219692369339</v>
      </c>
      <c r="BF233" s="21">
        <f t="shared" si="114"/>
        <v>10824.919266536795</v>
      </c>
      <c r="BG233" s="22">
        <f t="shared" si="115"/>
        <v>26.402242113504386</v>
      </c>
    </row>
    <row r="234" spans="1:59" s="7" customFormat="1" x14ac:dyDescent="0.35">
      <c r="A234" s="7">
        <v>233</v>
      </c>
      <c r="B234" s="7" t="s">
        <v>1136</v>
      </c>
      <c r="C234" s="7" t="s">
        <v>1128</v>
      </c>
      <c r="D234" s="7" t="s">
        <v>1112</v>
      </c>
      <c r="E234" s="7" t="s">
        <v>1129</v>
      </c>
      <c r="F234" s="47" t="s">
        <v>1113</v>
      </c>
      <c r="G234" s="61" t="s">
        <v>1114</v>
      </c>
      <c r="H234" s="32" t="s">
        <v>734</v>
      </c>
      <c r="I234" s="32" t="s">
        <v>1514</v>
      </c>
      <c r="J234" s="7" t="s">
        <v>24</v>
      </c>
      <c r="K234" s="47" t="s">
        <v>1132</v>
      </c>
      <c r="L234" s="7" t="s">
        <v>1148</v>
      </c>
      <c r="M234" s="47" t="s">
        <v>30</v>
      </c>
      <c r="N234" s="47">
        <v>4610047666</v>
      </c>
      <c r="O234" s="58">
        <v>4900049414</v>
      </c>
      <c r="P234" s="85">
        <v>7</v>
      </c>
      <c r="Q234" s="64">
        <f t="shared" si="108"/>
        <v>5131501.0828900002</v>
      </c>
      <c r="R234" s="76">
        <v>733071.58327000006</v>
      </c>
      <c r="S234" s="64">
        <v>3590.3</v>
      </c>
      <c r="T234" s="64">
        <v>5983.83</v>
      </c>
      <c r="U234" s="65">
        <v>2289.5</v>
      </c>
      <c r="V234" s="65">
        <v>2410</v>
      </c>
      <c r="W234" s="65">
        <v>10000</v>
      </c>
      <c r="X234" s="7">
        <v>15</v>
      </c>
      <c r="Y234" s="7">
        <v>15</v>
      </c>
      <c r="Z234" s="7">
        <v>15</v>
      </c>
      <c r="AA234" s="7">
        <v>0</v>
      </c>
      <c r="AB234" s="7">
        <v>0</v>
      </c>
      <c r="AC234" s="85">
        <v>7</v>
      </c>
      <c r="AD234" s="64">
        <f t="shared" si="93"/>
        <v>376981.5</v>
      </c>
      <c r="AE234" s="7">
        <f t="shared" si="94"/>
        <v>628302.15</v>
      </c>
      <c r="AF234" s="86">
        <f t="shared" si="95"/>
        <v>240397.5</v>
      </c>
      <c r="AG234" s="86">
        <f t="shared" si="96"/>
        <v>0</v>
      </c>
      <c r="AH234" s="87">
        <f t="shared" si="97"/>
        <v>0</v>
      </c>
      <c r="AI234" s="7">
        <f t="shared" si="98"/>
        <v>105</v>
      </c>
      <c r="AJ234" s="7">
        <f t="shared" si="99"/>
        <v>105</v>
      </c>
      <c r="AK234" s="7">
        <f t="shared" si="100"/>
        <v>105</v>
      </c>
      <c r="AL234" s="7">
        <f t="shared" si="101"/>
        <v>0</v>
      </c>
      <c r="AM234" s="7">
        <f t="shared" si="102"/>
        <v>0</v>
      </c>
      <c r="AN234" s="64">
        <f t="shared" si="103"/>
        <v>1245681.1499999999</v>
      </c>
      <c r="AO234" s="64">
        <f t="shared" si="104"/>
        <v>6377182.2328900006</v>
      </c>
      <c r="AP234" s="88">
        <f t="shared" si="109"/>
        <v>4.0415551952092356E-3</v>
      </c>
      <c r="AQ234" s="64">
        <f t="shared" si="110"/>
        <v>191315.46698670002</v>
      </c>
      <c r="AR234" s="91">
        <f t="shared" si="123"/>
        <v>100000</v>
      </c>
      <c r="AS234" s="89">
        <v>0</v>
      </c>
      <c r="AT234" s="90">
        <v>4.0000000000000001E-3</v>
      </c>
      <c r="AU234" s="64">
        <f t="shared" si="111"/>
        <v>189348.36491999999</v>
      </c>
      <c r="AV234" s="64">
        <f t="shared" si="112"/>
        <v>6666530.5978100002</v>
      </c>
      <c r="AW234" s="64">
        <f t="shared" si="113"/>
        <v>16259.830726365853</v>
      </c>
      <c r="BD234" s="21">
        <f t="shared" si="106"/>
        <v>952361.51397285715</v>
      </c>
      <c r="BE234" s="21">
        <f t="shared" si="107"/>
        <v>2322.8329609094076</v>
      </c>
      <c r="BF234" s="21">
        <f t="shared" si="114"/>
        <v>9619.8132724531024</v>
      </c>
      <c r="BG234" s="22">
        <f t="shared" si="115"/>
        <v>23.462959201105125</v>
      </c>
    </row>
    <row r="235" spans="1:59" s="7" customFormat="1" x14ac:dyDescent="0.35">
      <c r="A235" s="7">
        <v>234</v>
      </c>
      <c r="B235" s="7" t="s">
        <v>1136</v>
      </c>
      <c r="C235" s="7" t="s">
        <v>1192</v>
      </c>
      <c r="D235" s="7" t="s">
        <v>1799</v>
      </c>
      <c r="E235" s="7" t="s">
        <v>1129</v>
      </c>
      <c r="F235" s="47" t="s">
        <v>1113</v>
      </c>
      <c r="G235" s="61">
        <v>113003</v>
      </c>
      <c r="H235" s="32" t="s">
        <v>734</v>
      </c>
      <c r="I235" s="32" t="s">
        <v>1031</v>
      </c>
      <c r="J235" s="7" t="s">
        <v>24</v>
      </c>
      <c r="K235" s="47" t="s">
        <v>33</v>
      </c>
      <c r="L235" s="7" t="s">
        <v>1148</v>
      </c>
      <c r="M235" s="47" t="s">
        <v>29</v>
      </c>
      <c r="N235" s="47">
        <v>4610047665</v>
      </c>
      <c r="O235" s="58">
        <v>4900049494</v>
      </c>
      <c r="P235" s="85">
        <v>7</v>
      </c>
      <c r="Q235" s="64">
        <f t="shared" si="108"/>
        <v>5919302.4455599999</v>
      </c>
      <c r="R235" s="76">
        <v>845614.63508000004</v>
      </c>
      <c r="S235" s="64">
        <v>3590.3</v>
      </c>
      <c r="T235" s="64">
        <v>5983.83</v>
      </c>
      <c r="U235" s="65">
        <v>2289.5</v>
      </c>
      <c r="V235" s="65">
        <v>2410</v>
      </c>
      <c r="W235" s="65">
        <v>10000</v>
      </c>
      <c r="X235" s="7">
        <v>15</v>
      </c>
      <c r="Y235" s="7">
        <v>15</v>
      </c>
      <c r="Z235" s="7">
        <v>15</v>
      </c>
      <c r="AA235" s="7">
        <v>0</v>
      </c>
      <c r="AB235" s="7">
        <v>0</v>
      </c>
      <c r="AC235" s="85">
        <v>7</v>
      </c>
      <c r="AD235" s="64">
        <f t="shared" si="93"/>
        <v>376981.5</v>
      </c>
      <c r="AE235" s="7">
        <f t="shared" si="94"/>
        <v>628302.15</v>
      </c>
      <c r="AF235" s="86">
        <f t="shared" si="95"/>
        <v>240397.5</v>
      </c>
      <c r="AG235" s="86">
        <f t="shared" si="96"/>
        <v>0</v>
      </c>
      <c r="AH235" s="87">
        <f t="shared" si="97"/>
        <v>0</v>
      </c>
      <c r="AI235" s="7">
        <f t="shared" si="98"/>
        <v>105</v>
      </c>
      <c r="AJ235" s="7">
        <f t="shared" si="99"/>
        <v>105</v>
      </c>
      <c r="AK235" s="7">
        <f t="shared" si="100"/>
        <v>105</v>
      </c>
      <c r="AL235" s="7">
        <f t="shared" si="101"/>
        <v>0</v>
      </c>
      <c r="AM235" s="7">
        <f t="shared" si="102"/>
        <v>0</v>
      </c>
      <c r="AN235" s="64">
        <f t="shared" si="103"/>
        <v>1245681.1499999999</v>
      </c>
      <c r="AO235" s="64">
        <f t="shared" si="104"/>
        <v>7164983.5955599993</v>
      </c>
      <c r="AP235" s="88">
        <f t="shared" si="109"/>
        <v>4.5408262798068847E-3</v>
      </c>
      <c r="AQ235" s="64">
        <f t="shared" si="110"/>
        <v>214949.50786679998</v>
      </c>
      <c r="AR235" s="91">
        <f t="shared" si="123"/>
        <v>100000</v>
      </c>
      <c r="AS235" s="89">
        <v>0</v>
      </c>
      <c r="AT235" s="90">
        <v>5.0000000000000001E-3</v>
      </c>
      <c r="AU235" s="64">
        <f t="shared" si="111"/>
        <v>236685.45614999998</v>
      </c>
      <c r="AV235" s="64">
        <f t="shared" si="112"/>
        <v>7501669.0517099993</v>
      </c>
      <c r="AW235" s="64">
        <f t="shared" si="113"/>
        <v>18296.753784658536</v>
      </c>
      <c r="BD235" s="21">
        <f t="shared" si="106"/>
        <v>1071667.0073871429</v>
      </c>
      <c r="BE235" s="21">
        <f t="shared" si="107"/>
        <v>2613.8219692369339</v>
      </c>
      <c r="BF235" s="21">
        <f t="shared" si="114"/>
        <v>10824.919266536795</v>
      </c>
      <c r="BG235" s="22">
        <f t="shared" si="115"/>
        <v>26.402242113504386</v>
      </c>
    </row>
    <row r="236" spans="1:59" s="7" customFormat="1" x14ac:dyDescent="0.35">
      <c r="A236" s="7">
        <v>235</v>
      </c>
      <c r="B236" s="7" t="s">
        <v>1136</v>
      </c>
      <c r="C236" s="7" t="s">
        <v>1128</v>
      </c>
      <c r="D236" s="7" t="s">
        <v>1112</v>
      </c>
      <c r="E236" s="7" t="s">
        <v>1129</v>
      </c>
      <c r="F236" s="47" t="s">
        <v>1113</v>
      </c>
      <c r="G236" s="61" t="s">
        <v>1114</v>
      </c>
      <c r="H236" s="32" t="s">
        <v>1515</v>
      </c>
      <c r="I236" s="32" t="s">
        <v>1516</v>
      </c>
      <c r="J236" s="7" t="s">
        <v>24</v>
      </c>
      <c r="K236" s="47" t="s">
        <v>1147</v>
      </c>
      <c r="L236" s="7" t="s">
        <v>1148</v>
      </c>
      <c r="M236" s="47" t="s">
        <v>30</v>
      </c>
      <c r="N236" s="47">
        <v>4610047666</v>
      </c>
      <c r="O236" s="58">
        <v>4900049414</v>
      </c>
      <c r="P236" s="85">
        <v>7</v>
      </c>
      <c r="Q236" s="64">
        <f t="shared" si="108"/>
        <v>5131795.0828900002</v>
      </c>
      <c r="R236" s="76">
        <v>733113.58327000006</v>
      </c>
      <c r="S236" s="64">
        <v>3590.3</v>
      </c>
      <c r="T236" s="64">
        <v>5983.83</v>
      </c>
      <c r="U236" s="65">
        <v>2289.5</v>
      </c>
      <c r="V236" s="65">
        <v>2410</v>
      </c>
      <c r="W236" s="65">
        <v>10000</v>
      </c>
      <c r="X236" s="7">
        <v>15</v>
      </c>
      <c r="Y236" s="7">
        <v>15</v>
      </c>
      <c r="Z236" s="7">
        <v>15</v>
      </c>
      <c r="AA236" s="7">
        <v>0</v>
      </c>
      <c r="AB236" s="7">
        <v>0</v>
      </c>
      <c r="AC236" s="85">
        <v>7</v>
      </c>
      <c r="AD236" s="64">
        <f t="shared" si="93"/>
        <v>376981.5</v>
      </c>
      <c r="AE236" s="7">
        <f t="shared" si="94"/>
        <v>628302.15</v>
      </c>
      <c r="AF236" s="86">
        <f t="shared" si="95"/>
        <v>240397.5</v>
      </c>
      <c r="AG236" s="86">
        <f t="shared" si="96"/>
        <v>0</v>
      </c>
      <c r="AH236" s="87">
        <f t="shared" si="97"/>
        <v>0</v>
      </c>
      <c r="AI236" s="7">
        <f t="shared" si="98"/>
        <v>105</v>
      </c>
      <c r="AJ236" s="7">
        <f t="shared" si="99"/>
        <v>105</v>
      </c>
      <c r="AK236" s="7">
        <f t="shared" si="100"/>
        <v>105</v>
      </c>
      <c r="AL236" s="7">
        <f t="shared" si="101"/>
        <v>0</v>
      </c>
      <c r="AM236" s="7">
        <f t="shared" si="102"/>
        <v>0</v>
      </c>
      <c r="AN236" s="64">
        <f t="shared" si="103"/>
        <v>1245681.1499999999</v>
      </c>
      <c r="AO236" s="64">
        <f t="shared" si="104"/>
        <v>6377476.2328900006</v>
      </c>
      <c r="AP236" s="88">
        <f t="shared" si="109"/>
        <v>4.0417415184447955E-3</v>
      </c>
      <c r="AQ236" s="64">
        <f t="shared" si="110"/>
        <v>191324.2869867</v>
      </c>
      <c r="AR236" s="91">
        <f t="shared" si="123"/>
        <v>100000</v>
      </c>
      <c r="AS236" s="89">
        <v>0</v>
      </c>
      <c r="AT236" s="90">
        <v>4.0000000000000001E-3</v>
      </c>
      <c r="AU236" s="64">
        <f t="shared" si="111"/>
        <v>189348.36491999999</v>
      </c>
      <c r="AV236" s="64">
        <f t="shared" si="112"/>
        <v>6666824.5978100002</v>
      </c>
      <c r="AW236" s="64">
        <f t="shared" si="113"/>
        <v>16260.547799536585</v>
      </c>
      <c r="BD236" s="21">
        <f t="shared" si="106"/>
        <v>952403.51397285715</v>
      </c>
      <c r="BE236" s="21">
        <f t="shared" si="107"/>
        <v>2322.9353999337977</v>
      </c>
      <c r="BF236" s="21">
        <f t="shared" si="114"/>
        <v>9620.2375148773463</v>
      </c>
      <c r="BG236" s="22">
        <f t="shared" si="115"/>
        <v>23.463993938725231</v>
      </c>
    </row>
    <row r="237" spans="1:59" s="7" customFormat="1" x14ac:dyDescent="0.35">
      <c r="A237" s="7">
        <v>236</v>
      </c>
      <c r="B237" s="7" t="s">
        <v>486</v>
      </c>
      <c r="C237" s="7" t="s">
        <v>1218</v>
      </c>
      <c r="D237" s="7" t="s">
        <v>1799</v>
      </c>
      <c r="E237" s="7" t="s">
        <v>1129</v>
      </c>
      <c r="F237" s="47" t="s">
        <v>1113</v>
      </c>
      <c r="G237" s="61">
        <v>113003</v>
      </c>
      <c r="H237" s="32" t="s">
        <v>1517</v>
      </c>
      <c r="I237" s="32" t="s">
        <v>53</v>
      </c>
      <c r="J237" s="7" t="s">
        <v>24</v>
      </c>
      <c r="K237" s="47" t="s">
        <v>33</v>
      </c>
      <c r="L237" s="7" t="s">
        <v>1119</v>
      </c>
      <c r="M237" s="47" t="s">
        <v>29</v>
      </c>
      <c r="N237" s="47">
        <v>4610047665</v>
      </c>
      <c r="O237" s="58">
        <v>4900049494</v>
      </c>
      <c r="P237" s="85">
        <v>7</v>
      </c>
      <c r="Q237" s="64">
        <f t="shared" si="108"/>
        <v>5919302.4455599999</v>
      </c>
      <c r="R237" s="76">
        <v>845614.63508000004</v>
      </c>
      <c r="S237" s="64">
        <v>3590.3</v>
      </c>
      <c r="T237" s="64">
        <v>5983.83</v>
      </c>
      <c r="U237" s="65">
        <v>2289.5</v>
      </c>
      <c r="V237" s="65">
        <v>2410</v>
      </c>
      <c r="W237" s="65">
        <v>10000</v>
      </c>
      <c r="X237" s="7">
        <v>15</v>
      </c>
      <c r="Y237" s="7">
        <v>15</v>
      </c>
      <c r="Z237" s="7">
        <v>15</v>
      </c>
      <c r="AA237" s="7">
        <v>0</v>
      </c>
      <c r="AB237" s="7">
        <v>0</v>
      </c>
      <c r="AC237" s="85">
        <v>7</v>
      </c>
      <c r="AD237" s="64">
        <f t="shared" si="93"/>
        <v>376981.5</v>
      </c>
      <c r="AE237" s="7">
        <f t="shared" si="94"/>
        <v>628302.15</v>
      </c>
      <c r="AF237" s="86">
        <f t="shared" si="95"/>
        <v>240397.5</v>
      </c>
      <c r="AG237" s="86">
        <f t="shared" si="96"/>
        <v>0</v>
      </c>
      <c r="AH237" s="87">
        <f t="shared" si="97"/>
        <v>0</v>
      </c>
      <c r="AI237" s="7">
        <f t="shared" si="98"/>
        <v>105</v>
      </c>
      <c r="AJ237" s="7">
        <f t="shared" si="99"/>
        <v>105</v>
      </c>
      <c r="AK237" s="7">
        <f t="shared" si="100"/>
        <v>105</v>
      </c>
      <c r="AL237" s="7">
        <f t="shared" si="101"/>
        <v>0</v>
      </c>
      <c r="AM237" s="7">
        <f t="shared" si="102"/>
        <v>0</v>
      </c>
      <c r="AN237" s="64">
        <f t="shared" si="103"/>
        <v>1245681.1499999999</v>
      </c>
      <c r="AO237" s="64">
        <f t="shared" si="104"/>
        <v>7164983.5955599993</v>
      </c>
      <c r="AP237" s="88">
        <f t="shared" si="109"/>
        <v>4.5408262798068847E-3</v>
      </c>
      <c r="AQ237" s="64">
        <f t="shared" si="110"/>
        <v>214949.50786679998</v>
      </c>
      <c r="AR237" s="91">
        <f t="shared" si="123"/>
        <v>100000</v>
      </c>
      <c r="AS237" s="89">
        <v>0</v>
      </c>
      <c r="AT237" s="90">
        <v>5.0000000000000001E-3</v>
      </c>
      <c r="AU237" s="64">
        <f t="shared" si="111"/>
        <v>236685.45614999998</v>
      </c>
      <c r="AV237" s="64">
        <f t="shared" si="112"/>
        <v>7501669.0517099993</v>
      </c>
      <c r="AW237" s="64">
        <f t="shared" si="113"/>
        <v>18296.753784658536</v>
      </c>
      <c r="BD237" s="21">
        <f t="shared" si="106"/>
        <v>1071667.0073871429</v>
      </c>
      <c r="BE237" s="21">
        <f t="shared" si="107"/>
        <v>2613.8219692369339</v>
      </c>
      <c r="BF237" s="21">
        <f t="shared" si="114"/>
        <v>10824.919266536795</v>
      </c>
      <c r="BG237" s="22">
        <f t="shared" si="115"/>
        <v>26.402242113504386</v>
      </c>
    </row>
    <row r="238" spans="1:59" s="7" customFormat="1" x14ac:dyDescent="0.35">
      <c r="A238" s="7">
        <v>237</v>
      </c>
      <c r="B238" s="7" t="s">
        <v>486</v>
      </c>
      <c r="C238" s="7" t="s">
        <v>1111</v>
      </c>
      <c r="D238" s="7" t="s">
        <v>1112</v>
      </c>
      <c r="E238" s="7" t="s">
        <v>1129</v>
      </c>
      <c r="F238" s="47" t="s">
        <v>1113</v>
      </c>
      <c r="G238" s="61" t="s">
        <v>1114</v>
      </c>
      <c r="H238" s="32" t="s">
        <v>1518</v>
      </c>
      <c r="I238" s="32" t="s">
        <v>1519</v>
      </c>
      <c r="J238" s="7" t="s">
        <v>24</v>
      </c>
      <c r="K238" s="47" t="s">
        <v>817</v>
      </c>
      <c r="L238" s="7" t="s">
        <v>1119</v>
      </c>
      <c r="M238" s="47" t="s">
        <v>29</v>
      </c>
      <c r="N238" s="47">
        <v>4610047665</v>
      </c>
      <c r="O238" s="58">
        <v>4900049494</v>
      </c>
      <c r="P238" s="85">
        <v>7</v>
      </c>
      <c r="Q238" s="64">
        <f t="shared" si="108"/>
        <v>5131270.0828900002</v>
      </c>
      <c r="R238" s="76">
        <v>733038.58327000006</v>
      </c>
      <c r="S238" s="64">
        <v>3590.3</v>
      </c>
      <c r="T238" s="64">
        <v>5983.83</v>
      </c>
      <c r="U238" s="65">
        <v>2289.5</v>
      </c>
      <c r="V238" s="65">
        <v>2410</v>
      </c>
      <c r="W238" s="65">
        <v>10000</v>
      </c>
      <c r="X238" s="7">
        <v>0</v>
      </c>
      <c r="Y238" s="7">
        <v>0</v>
      </c>
      <c r="Z238" s="7">
        <v>0</v>
      </c>
      <c r="AA238" s="7">
        <v>0</v>
      </c>
      <c r="AB238" s="7">
        <v>0</v>
      </c>
      <c r="AC238" s="85">
        <v>7</v>
      </c>
      <c r="AD238" s="64">
        <f t="shared" si="93"/>
        <v>0</v>
      </c>
      <c r="AE238" s="7">
        <f t="shared" si="94"/>
        <v>0</v>
      </c>
      <c r="AF238" s="86">
        <f t="shared" si="95"/>
        <v>0</v>
      </c>
      <c r="AG238" s="86">
        <f t="shared" si="96"/>
        <v>0</v>
      </c>
      <c r="AH238" s="87">
        <f t="shared" si="97"/>
        <v>0</v>
      </c>
      <c r="AI238" s="7">
        <f t="shared" si="98"/>
        <v>0</v>
      </c>
      <c r="AJ238" s="7">
        <f t="shared" si="99"/>
        <v>0</v>
      </c>
      <c r="AK238" s="7">
        <f t="shared" si="100"/>
        <v>0</v>
      </c>
      <c r="AL238" s="7">
        <f t="shared" si="101"/>
        <v>0</v>
      </c>
      <c r="AM238" s="7">
        <f t="shared" si="102"/>
        <v>0</v>
      </c>
      <c r="AN238" s="64">
        <f t="shared" si="103"/>
        <v>0</v>
      </c>
      <c r="AO238" s="64">
        <f t="shared" si="104"/>
        <v>5131270.0828900002</v>
      </c>
      <c r="AP238" s="88">
        <f t="shared" si="109"/>
        <v>3.251955252990732E-3</v>
      </c>
      <c r="AQ238" s="64">
        <f t="shared" si="110"/>
        <v>153938.10248669999</v>
      </c>
      <c r="AR238" s="89">
        <v>0</v>
      </c>
      <c r="AS238" s="89">
        <v>0</v>
      </c>
      <c r="AT238" s="90">
        <v>3.0000000000000001E-3</v>
      </c>
      <c r="AU238" s="64">
        <f t="shared" si="111"/>
        <v>142011.27369</v>
      </c>
      <c r="AV238" s="64">
        <f t="shared" si="112"/>
        <v>5273281.3565800004</v>
      </c>
      <c r="AW238" s="64">
        <f t="shared" si="113"/>
        <v>12861.661845317074</v>
      </c>
      <c r="BD238" s="21">
        <f t="shared" si="106"/>
        <v>753325.90808285715</v>
      </c>
      <c r="BE238" s="21">
        <f t="shared" si="107"/>
        <v>1837.380263616725</v>
      </c>
      <c r="BF238" s="21">
        <f t="shared" si="114"/>
        <v>7609.352606897547</v>
      </c>
      <c r="BG238" s="22">
        <f t="shared" si="115"/>
        <v>18.559396602189143</v>
      </c>
    </row>
    <row r="239" spans="1:59" s="7" customFormat="1" x14ac:dyDescent="0.35">
      <c r="A239" s="7">
        <v>238</v>
      </c>
      <c r="B239" s="7" t="s">
        <v>486</v>
      </c>
      <c r="C239" s="7" t="s">
        <v>1111</v>
      </c>
      <c r="D239" s="7" t="s">
        <v>1112</v>
      </c>
      <c r="E239" s="7" t="s">
        <v>1129</v>
      </c>
      <c r="F239" s="47" t="s">
        <v>1113</v>
      </c>
      <c r="G239" s="61" t="s">
        <v>1114</v>
      </c>
      <c r="H239" s="32" t="s">
        <v>1027</v>
      </c>
      <c r="I239" s="32" t="s">
        <v>1520</v>
      </c>
      <c r="J239" s="7" t="s">
        <v>24</v>
      </c>
      <c r="K239" s="47" t="s">
        <v>820</v>
      </c>
      <c r="L239" s="7" t="s">
        <v>1119</v>
      </c>
      <c r="M239" s="47" t="s">
        <v>29</v>
      </c>
      <c r="N239" s="47">
        <v>4610047665</v>
      </c>
      <c r="O239" s="58">
        <v>4900049494</v>
      </c>
      <c r="P239" s="85">
        <v>7</v>
      </c>
      <c r="Q239" s="64">
        <f t="shared" si="108"/>
        <v>5131655.0828900002</v>
      </c>
      <c r="R239" s="76">
        <v>733093.58327000006</v>
      </c>
      <c r="S239" s="64">
        <v>3590.3</v>
      </c>
      <c r="T239" s="64">
        <v>5983.83</v>
      </c>
      <c r="U239" s="65">
        <v>2289.5</v>
      </c>
      <c r="V239" s="65">
        <v>2410</v>
      </c>
      <c r="W239" s="65">
        <v>10000</v>
      </c>
      <c r="X239" s="7">
        <v>15</v>
      </c>
      <c r="Y239" s="7">
        <v>15</v>
      </c>
      <c r="Z239" s="7">
        <v>15</v>
      </c>
      <c r="AA239" s="7">
        <v>0</v>
      </c>
      <c r="AB239" s="47">
        <v>15</v>
      </c>
      <c r="AC239" s="85">
        <v>7</v>
      </c>
      <c r="AD239" s="64">
        <f t="shared" si="93"/>
        <v>376981.5</v>
      </c>
      <c r="AE239" s="7">
        <f t="shared" si="94"/>
        <v>628302.15</v>
      </c>
      <c r="AF239" s="86">
        <f t="shared" si="95"/>
        <v>240397.5</v>
      </c>
      <c r="AG239" s="86">
        <f t="shared" si="96"/>
        <v>0</v>
      </c>
      <c r="AH239" s="87">
        <f t="shared" si="97"/>
        <v>1050000</v>
      </c>
      <c r="AI239" s="7">
        <f t="shared" si="98"/>
        <v>105</v>
      </c>
      <c r="AJ239" s="7">
        <f t="shared" si="99"/>
        <v>105</v>
      </c>
      <c r="AK239" s="7">
        <f t="shared" si="100"/>
        <v>105</v>
      </c>
      <c r="AL239" s="7">
        <f t="shared" si="101"/>
        <v>0</v>
      </c>
      <c r="AM239" s="7">
        <f t="shared" si="102"/>
        <v>105</v>
      </c>
      <c r="AN239" s="64">
        <f t="shared" si="103"/>
        <v>2295681.15</v>
      </c>
      <c r="AO239" s="64">
        <f t="shared" si="104"/>
        <v>7427336.2328900006</v>
      </c>
      <c r="AP239" s="88">
        <f t="shared" si="109"/>
        <v>4.7070929200966035E-3</v>
      </c>
      <c r="AQ239" s="64">
        <f t="shared" si="110"/>
        <v>222820.08698670001</v>
      </c>
      <c r="AR239" s="89">
        <v>0</v>
      </c>
      <c r="AS239" s="91"/>
      <c r="AT239" s="90">
        <v>5.0000000000000001E-3</v>
      </c>
      <c r="AU239" s="64">
        <f t="shared" si="111"/>
        <v>236685.45614999998</v>
      </c>
      <c r="AV239" s="64">
        <f t="shared" si="112"/>
        <v>7664021.6890400006</v>
      </c>
      <c r="AW239" s="64">
        <f t="shared" si="113"/>
        <v>18692.73582692683</v>
      </c>
      <c r="BD239" s="21">
        <f t="shared" si="106"/>
        <v>1094860.2412914287</v>
      </c>
      <c r="BE239" s="21">
        <f t="shared" si="107"/>
        <v>2670.3908324181184</v>
      </c>
      <c r="BF239" s="21">
        <f t="shared" si="114"/>
        <v>11059.194356479078</v>
      </c>
      <c r="BG239" s="22">
        <f t="shared" si="115"/>
        <v>26.973644771900187</v>
      </c>
    </row>
    <row r="240" spans="1:59" s="7" customFormat="1" x14ac:dyDescent="0.35">
      <c r="A240" s="7">
        <v>239</v>
      </c>
      <c r="B240" s="7" t="s">
        <v>486</v>
      </c>
      <c r="C240" s="7" t="s">
        <v>1218</v>
      </c>
      <c r="D240" s="7" t="s">
        <v>1799</v>
      </c>
      <c r="E240" s="7" t="s">
        <v>1129</v>
      </c>
      <c r="F240" s="47" t="s">
        <v>1113</v>
      </c>
      <c r="G240" s="61">
        <v>113003</v>
      </c>
      <c r="H240" s="32" t="s">
        <v>1517</v>
      </c>
      <c r="I240" s="32" t="s">
        <v>53</v>
      </c>
      <c r="J240" s="7" t="s">
        <v>24</v>
      </c>
      <c r="K240" s="47" t="s">
        <v>33</v>
      </c>
      <c r="L240" s="7" t="s">
        <v>1119</v>
      </c>
      <c r="M240" s="47" t="s">
        <v>29</v>
      </c>
      <c r="N240" s="47">
        <v>4610047665</v>
      </c>
      <c r="O240" s="58">
        <v>4900049494</v>
      </c>
      <c r="P240" s="85">
        <v>7</v>
      </c>
      <c r="Q240" s="64">
        <f t="shared" si="108"/>
        <v>5919302.4455599999</v>
      </c>
      <c r="R240" s="76">
        <v>845614.63508000004</v>
      </c>
      <c r="S240" s="64">
        <v>3590.3</v>
      </c>
      <c r="T240" s="64">
        <v>5983.83</v>
      </c>
      <c r="U240" s="65">
        <v>2289.5</v>
      </c>
      <c r="V240" s="65">
        <v>2410</v>
      </c>
      <c r="W240" s="65">
        <v>10000</v>
      </c>
      <c r="X240" s="7">
        <v>15</v>
      </c>
      <c r="Y240" s="7">
        <v>15</v>
      </c>
      <c r="Z240" s="7">
        <v>15</v>
      </c>
      <c r="AA240" s="7">
        <v>0</v>
      </c>
      <c r="AB240" s="7">
        <v>0</v>
      </c>
      <c r="AC240" s="85">
        <v>7</v>
      </c>
      <c r="AD240" s="64">
        <f t="shared" si="93"/>
        <v>376981.5</v>
      </c>
      <c r="AE240" s="7">
        <f t="shared" si="94"/>
        <v>628302.15</v>
      </c>
      <c r="AF240" s="86">
        <f t="shared" si="95"/>
        <v>240397.5</v>
      </c>
      <c r="AG240" s="86">
        <f t="shared" si="96"/>
        <v>0</v>
      </c>
      <c r="AH240" s="87">
        <f t="shared" si="97"/>
        <v>0</v>
      </c>
      <c r="AI240" s="7">
        <f t="shared" si="98"/>
        <v>105</v>
      </c>
      <c r="AJ240" s="7">
        <f t="shared" si="99"/>
        <v>105</v>
      </c>
      <c r="AK240" s="7">
        <f t="shared" si="100"/>
        <v>105</v>
      </c>
      <c r="AL240" s="7">
        <f t="shared" si="101"/>
        <v>0</v>
      </c>
      <c r="AM240" s="7">
        <f t="shared" si="102"/>
        <v>0</v>
      </c>
      <c r="AN240" s="64">
        <f t="shared" si="103"/>
        <v>1245681.1499999999</v>
      </c>
      <c r="AO240" s="64">
        <f t="shared" si="104"/>
        <v>7164983.5955599993</v>
      </c>
      <c r="AP240" s="88">
        <f t="shared" si="109"/>
        <v>4.5408262798068847E-3</v>
      </c>
      <c r="AQ240" s="64">
        <f t="shared" si="110"/>
        <v>214949.50786679998</v>
      </c>
      <c r="AR240" s="91">
        <f>$BA$2</f>
        <v>100000</v>
      </c>
      <c r="AS240" s="89">
        <v>0</v>
      </c>
      <c r="AT240" s="90">
        <v>4.0000000000000001E-3</v>
      </c>
      <c r="AU240" s="64">
        <f t="shared" si="111"/>
        <v>189348.36491999999</v>
      </c>
      <c r="AV240" s="64">
        <f t="shared" si="112"/>
        <v>7454331.960479999</v>
      </c>
      <c r="AW240" s="64">
        <f t="shared" si="113"/>
        <v>18181.297464585365</v>
      </c>
      <c r="BD240" s="21">
        <f t="shared" si="106"/>
        <v>1064904.5657828569</v>
      </c>
      <c r="BE240" s="21">
        <f t="shared" si="107"/>
        <v>2597.3282092264808</v>
      </c>
      <c r="BF240" s="21">
        <f t="shared" si="114"/>
        <v>10756.611775584413</v>
      </c>
      <c r="BG240" s="22">
        <f t="shared" si="115"/>
        <v>26.235638477035163</v>
      </c>
    </row>
    <row r="241" spans="1:59" s="7" customFormat="1" x14ac:dyDescent="0.35">
      <c r="A241" s="7">
        <v>240</v>
      </c>
      <c r="B241" s="7" t="s">
        <v>486</v>
      </c>
      <c r="C241" s="7" t="s">
        <v>1198</v>
      </c>
      <c r="D241" s="7" t="s">
        <v>1112</v>
      </c>
      <c r="E241" s="7" t="s">
        <v>1129</v>
      </c>
      <c r="F241" s="47" t="s">
        <v>1113</v>
      </c>
      <c r="G241" s="61" t="s">
        <v>1114</v>
      </c>
      <c r="H241" s="32" t="s">
        <v>1574</v>
      </c>
      <c r="I241" s="32" t="s">
        <v>1135</v>
      </c>
      <c r="J241" s="7" t="s">
        <v>24</v>
      </c>
      <c r="K241" s="47" t="s">
        <v>820</v>
      </c>
      <c r="L241" s="7" t="s">
        <v>1119</v>
      </c>
      <c r="M241" s="47" t="s">
        <v>29</v>
      </c>
      <c r="N241" s="47">
        <v>4610047665</v>
      </c>
      <c r="O241" s="58">
        <v>4900049494</v>
      </c>
      <c r="P241" s="85">
        <v>7</v>
      </c>
      <c r="Q241" s="64">
        <f t="shared" si="108"/>
        <v>5131655.0828900002</v>
      </c>
      <c r="R241" s="76">
        <v>733093.58327000006</v>
      </c>
      <c r="S241" s="64">
        <v>3590.3</v>
      </c>
      <c r="T241" s="64">
        <v>5983.83</v>
      </c>
      <c r="U241" s="65">
        <v>2289.5</v>
      </c>
      <c r="V241" s="65">
        <v>2410</v>
      </c>
      <c r="W241" s="65">
        <v>10000</v>
      </c>
      <c r="X241" s="7">
        <v>0</v>
      </c>
      <c r="Y241" s="7">
        <v>0</v>
      </c>
      <c r="Z241" s="7">
        <v>0</v>
      </c>
      <c r="AA241" s="7">
        <v>0</v>
      </c>
      <c r="AB241" s="7">
        <v>0</v>
      </c>
      <c r="AC241" s="85">
        <v>7</v>
      </c>
      <c r="AD241" s="64">
        <f t="shared" si="93"/>
        <v>0</v>
      </c>
      <c r="AE241" s="7">
        <f t="shared" si="94"/>
        <v>0</v>
      </c>
      <c r="AF241" s="86">
        <f t="shared" si="95"/>
        <v>0</v>
      </c>
      <c r="AG241" s="86">
        <f t="shared" si="96"/>
        <v>0</v>
      </c>
      <c r="AH241" s="87">
        <f t="shared" si="97"/>
        <v>0</v>
      </c>
      <c r="AI241" s="7">
        <f t="shared" si="98"/>
        <v>0</v>
      </c>
      <c r="AJ241" s="7">
        <f t="shared" si="99"/>
        <v>0</v>
      </c>
      <c r="AK241" s="7">
        <f t="shared" si="100"/>
        <v>0</v>
      </c>
      <c r="AL241" s="7">
        <f t="shared" si="101"/>
        <v>0</v>
      </c>
      <c r="AM241" s="7">
        <f t="shared" si="102"/>
        <v>0</v>
      </c>
      <c r="AN241" s="64">
        <f t="shared" si="103"/>
        <v>0</v>
      </c>
      <c r="AO241" s="64">
        <f t="shared" si="104"/>
        <v>5131655.0828900002</v>
      </c>
      <c r="AP241" s="88">
        <f t="shared" si="109"/>
        <v>3.2521992477039662E-3</v>
      </c>
      <c r="AQ241" s="64">
        <f t="shared" si="110"/>
        <v>153949.65248670001</v>
      </c>
      <c r="AR241" s="89">
        <v>0</v>
      </c>
      <c r="AS241" s="89">
        <v>0</v>
      </c>
      <c r="AT241" s="90">
        <v>4.0000000000000001E-3</v>
      </c>
      <c r="AU241" s="64">
        <f t="shared" si="111"/>
        <v>189348.36491999999</v>
      </c>
      <c r="AV241" s="64">
        <f t="shared" si="112"/>
        <v>5321003.4478099998</v>
      </c>
      <c r="AW241" s="64">
        <f t="shared" si="113"/>
        <v>12978.057189780488</v>
      </c>
      <c r="BD241" s="21">
        <f t="shared" si="106"/>
        <v>760143.34968714288</v>
      </c>
      <c r="BE241" s="21">
        <f t="shared" si="107"/>
        <v>1854.0081699686411</v>
      </c>
      <c r="BF241" s="21">
        <f t="shared" si="114"/>
        <v>7678.2156534054839</v>
      </c>
      <c r="BG241" s="22">
        <f t="shared" si="115"/>
        <v>18.727355252208497</v>
      </c>
    </row>
    <row r="242" spans="1:59" s="7" customFormat="1" x14ac:dyDescent="0.35">
      <c r="A242" s="7">
        <v>241</v>
      </c>
      <c r="B242" s="7" t="s">
        <v>486</v>
      </c>
      <c r="C242" s="7" t="s">
        <v>1111</v>
      </c>
      <c r="D242" s="7" t="s">
        <v>1112</v>
      </c>
      <c r="E242" s="7" t="s">
        <v>1129</v>
      </c>
      <c r="F242" s="47" t="s">
        <v>1113</v>
      </c>
      <c r="G242" s="61" t="s">
        <v>1114</v>
      </c>
      <c r="H242" s="32" t="s">
        <v>1521</v>
      </c>
      <c r="I242" s="32" t="s">
        <v>1522</v>
      </c>
      <c r="J242" s="7" t="s">
        <v>24</v>
      </c>
      <c r="K242" s="47" t="s">
        <v>1082</v>
      </c>
      <c r="L242" s="7" t="s">
        <v>1119</v>
      </c>
      <c r="M242" s="47" t="s">
        <v>29</v>
      </c>
      <c r="N242" s="47">
        <v>4610047665</v>
      </c>
      <c r="O242" s="58">
        <v>4900049494</v>
      </c>
      <c r="P242" s="85">
        <v>7</v>
      </c>
      <c r="Q242" s="64">
        <f t="shared" si="108"/>
        <v>5131445.0828900002</v>
      </c>
      <c r="R242" s="76">
        <v>733063.58327000006</v>
      </c>
      <c r="S242" s="64">
        <v>3590.3</v>
      </c>
      <c r="T242" s="64">
        <v>5983.83</v>
      </c>
      <c r="U242" s="65">
        <v>2289.5</v>
      </c>
      <c r="V242" s="65">
        <v>2410</v>
      </c>
      <c r="W242" s="65">
        <v>10000</v>
      </c>
      <c r="X242" s="7">
        <v>15</v>
      </c>
      <c r="Y242" s="7">
        <v>15</v>
      </c>
      <c r="Z242" s="7">
        <v>15</v>
      </c>
      <c r="AA242" s="7">
        <v>0</v>
      </c>
      <c r="AB242" s="7">
        <v>0</v>
      </c>
      <c r="AC242" s="85">
        <v>7</v>
      </c>
      <c r="AD242" s="64">
        <f t="shared" si="93"/>
        <v>376981.5</v>
      </c>
      <c r="AE242" s="7">
        <f t="shared" si="94"/>
        <v>628302.15</v>
      </c>
      <c r="AF242" s="86">
        <f t="shared" si="95"/>
        <v>240397.5</v>
      </c>
      <c r="AG242" s="86">
        <f t="shared" si="96"/>
        <v>0</v>
      </c>
      <c r="AH242" s="87">
        <f t="shared" si="97"/>
        <v>0</v>
      </c>
      <c r="AI242" s="7">
        <f t="shared" si="98"/>
        <v>105</v>
      </c>
      <c r="AJ242" s="7">
        <f t="shared" si="99"/>
        <v>105</v>
      </c>
      <c r="AK242" s="7">
        <f t="shared" si="100"/>
        <v>105</v>
      </c>
      <c r="AL242" s="7">
        <f t="shared" si="101"/>
        <v>0</v>
      </c>
      <c r="AM242" s="7">
        <f t="shared" si="102"/>
        <v>0</v>
      </c>
      <c r="AN242" s="64">
        <f t="shared" si="103"/>
        <v>1245681.1499999999</v>
      </c>
      <c r="AO242" s="64">
        <f t="shared" si="104"/>
        <v>6377126.2328900006</v>
      </c>
      <c r="AP242" s="88">
        <f t="shared" si="109"/>
        <v>4.0415197050691284E-3</v>
      </c>
      <c r="AQ242" s="64">
        <f t="shared" si="110"/>
        <v>191313.7869867</v>
      </c>
      <c r="AR242" s="91">
        <f t="shared" ref="AR242:AR247" si="124">$BA$2</f>
        <v>100000</v>
      </c>
      <c r="AS242" s="89">
        <v>0</v>
      </c>
      <c r="AT242" s="90">
        <v>4.0000000000000001E-3</v>
      </c>
      <c r="AU242" s="64">
        <f t="shared" si="111"/>
        <v>189348.36491999999</v>
      </c>
      <c r="AV242" s="64">
        <f t="shared" si="112"/>
        <v>6666474.5978100002</v>
      </c>
      <c r="AW242" s="64">
        <f t="shared" si="113"/>
        <v>16259.694141</v>
      </c>
      <c r="BD242" s="21">
        <f t="shared" si="106"/>
        <v>952353.51397285715</v>
      </c>
      <c r="BE242" s="21">
        <f t="shared" si="107"/>
        <v>2322.8134487142856</v>
      </c>
      <c r="BF242" s="21">
        <f t="shared" si="114"/>
        <v>9619.732464372295</v>
      </c>
      <c r="BG242" s="22">
        <f t="shared" si="115"/>
        <v>23.462762108225107</v>
      </c>
    </row>
    <row r="243" spans="1:59" s="7" customFormat="1" x14ac:dyDescent="0.35">
      <c r="A243" s="7">
        <v>242</v>
      </c>
      <c r="B243" s="7" t="s">
        <v>486</v>
      </c>
      <c r="C243" s="7" t="s">
        <v>1111</v>
      </c>
      <c r="D243" s="7" t="s">
        <v>1112</v>
      </c>
      <c r="E243" s="7" t="s">
        <v>1129</v>
      </c>
      <c r="F243" s="47" t="s">
        <v>1113</v>
      </c>
      <c r="G243" s="61" t="s">
        <v>1114</v>
      </c>
      <c r="H243" s="32" t="s">
        <v>1523</v>
      </c>
      <c r="I243" s="32" t="s">
        <v>1524</v>
      </c>
      <c r="J243" s="7" t="s">
        <v>24</v>
      </c>
      <c r="K243" s="47" t="s">
        <v>1116</v>
      </c>
      <c r="L243" s="7" t="s">
        <v>1111</v>
      </c>
      <c r="M243" s="47" t="s">
        <v>29</v>
      </c>
      <c r="N243" s="47">
        <v>4610047665</v>
      </c>
      <c r="O243" s="58">
        <v>4900049494</v>
      </c>
      <c r="P243" s="85">
        <v>7</v>
      </c>
      <c r="Q243" s="64">
        <f t="shared" si="108"/>
        <v>3555504.96</v>
      </c>
      <c r="R243" s="76">
        <v>507929.28</v>
      </c>
      <c r="S243" s="64">
        <v>3590.3</v>
      </c>
      <c r="T243" s="64">
        <v>5983.83</v>
      </c>
      <c r="U243" s="65">
        <v>2289.5</v>
      </c>
      <c r="V243" s="65">
        <v>2410</v>
      </c>
      <c r="W243" s="65">
        <v>10000</v>
      </c>
      <c r="X243" s="7">
        <v>15</v>
      </c>
      <c r="Y243" s="7">
        <v>15</v>
      </c>
      <c r="Z243" s="7">
        <v>15</v>
      </c>
      <c r="AA243" s="7">
        <v>0</v>
      </c>
      <c r="AB243" s="7">
        <v>0</v>
      </c>
      <c r="AC243" s="85">
        <v>7</v>
      </c>
      <c r="AD243" s="64">
        <f t="shared" si="93"/>
        <v>376981.5</v>
      </c>
      <c r="AE243" s="7">
        <f t="shared" si="94"/>
        <v>628302.15</v>
      </c>
      <c r="AF243" s="86">
        <f t="shared" si="95"/>
        <v>240397.5</v>
      </c>
      <c r="AG243" s="86">
        <f t="shared" si="96"/>
        <v>0</v>
      </c>
      <c r="AH243" s="87">
        <f t="shared" si="97"/>
        <v>0</v>
      </c>
      <c r="AI243" s="7">
        <f t="shared" si="98"/>
        <v>105</v>
      </c>
      <c r="AJ243" s="7">
        <f t="shared" si="99"/>
        <v>105</v>
      </c>
      <c r="AK243" s="7">
        <f t="shared" si="100"/>
        <v>105</v>
      </c>
      <c r="AL243" s="7">
        <f t="shared" si="101"/>
        <v>0</v>
      </c>
      <c r="AM243" s="7">
        <f t="shared" si="102"/>
        <v>0</v>
      </c>
      <c r="AN243" s="64">
        <f t="shared" si="103"/>
        <v>1245681.1499999999</v>
      </c>
      <c r="AO243" s="64">
        <f t="shared" si="104"/>
        <v>4801186.1099999994</v>
      </c>
      <c r="AP243" s="88">
        <f t="shared" si="109"/>
        <v>3.042763709332378E-3</v>
      </c>
      <c r="AQ243" s="64">
        <f t="shared" si="110"/>
        <v>144035.58329999997</v>
      </c>
      <c r="AR243" s="91">
        <f t="shared" si="124"/>
        <v>100000</v>
      </c>
      <c r="AS243" s="89">
        <v>0</v>
      </c>
      <c r="AT243" s="90">
        <v>3.0000000000000001E-3</v>
      </c>
      <c r="AU243" s="64">
        <f t="shared" si="111"/>
        <v>142011.27369</v>
      </c>
      <c r="AV243" s="64">
        <f t="shared" si="112"/>
        <v>5043197.3836899996</v>
      </c>
      <c r="AW243" s="64">
        <f t="shared" si="113"/>
        <v>12300.481423634144</v>
      </c>
      <c r="BD243" s="21">
        <f t="shared" si="106"/>
        <v>720456.76909857139</v>
      </c>
      <c r="BE243" s="21">
        <f t="shared" si="107"/>
        <v>1757.211631947735</v>
      </c>
      <c r="BF243" s="21">
        <f t="shared" si="114"/>
        <v>7277.341102005772</v>
      </c>
      <c r="BG243" s="22">
        <f t="shared" si="115"/>
        <v>17.749612443916515</v>
      </c>
    </row>
    <row r="244" spans="1:59" s="7" customFormat="1" x14ac:dyDescent="0.35">
      <c r="A244" s="7">
        <v>243</v>
      </c>
      <c r="B244" s="7" t="s">
        <v>486</v>
      </c>
      <c r="C244" s="7" t="s">
        <v>1120</v>
      </c>
      <c r="D244" s="7" t="s">
        <v>1799</v>
      </c>
      <c r="E244" s="7" t="s">
        <v>1121</v>
      </c>
      <c r="F244" s="47" t="s">
        <v>1113</v>
      </c>
      <c r="G244" s="61">
        <v>113307</v>
      </c>
      <c r="H244" s="32" t="s">
        <v>1525</v>
      </c>
      <c r="I244" s="32" t="s">
        <v>55</v>
      </c>
      <c r="K244" s="47" t="s">
        <v>1214</v>
      </c>
      <c r="M244" s="47" t="s">
        <v>29</v>
      </c>
      <c r="N244" s="47">
        <v>4610047665</v>
      </c>
      <c r="O244" s="58">
        <v>4900049494</v>
      </c>
      <c r="P244" s="85">
        <v>7</v>
      </c>
      <c r="Q244" s="64">
        <f t="shared" si="108"/>
        <v>5131620.0828900002</v>
      </c>
      <c r="R244" s="76">
        <v>733088.58327000006</v>
      </c>
      <c r="S244" s="64">
        <v>3590.3</v>
      </c>
      <c r="T244" s="64">
        <v>5983.83</v>
      </c>
      <c r="U244" s="65">
        <v>2289.5</v>
      </c>
      <c r="V244" s="65">
        <v>2410</v>
      </c>
      <c r="W244" s="65">
        <v>10000</v>
      </c>
      <c r="X244" s="7">
        <v>15</v>
      </c>
      <c r="Y244" s="7">
        <v>15</v>
      </c>
      <c r="Z244" s="7">
        <v>15</v>
      </c>
      <c r="AA244" s="7">
        <v>0</v>
      </c>
      <c r="AB244" s="7">
        <v>0</v>
      </c>
      <c r="AC244" s="85">
        <v>7</v>
      </c>
      <c r="AD244" s="64">
        <f t="shared" si="93"/>
        <v>376981.5</v>
      </c>
      <c r="AE244" s="7">
        <f t="shared" si="94"/>
        <v>628302.15</v>
      </c>
      <c r="AF244" s="86">
        <f t="shared" si="95"/>
        <v>240397.5</v>
      </c>
      <c r="AG244" s="86">
        <f t="shared" si="96"/>
        <v>0</v>
      </c>
      <c r="AH244" s="87">
        <f t="shared" si="97"/>
        <v>0</v>
      </c>
      <c r="AI244" s="7">
        <f t="shared" si="98"/>
        <v>105</v>
      </c>
      <c r="AJ244" s="7">
        <f t="shared" si="99"/>
        <v>105</v>
      </c>
      <c r="AK244" s="7">
        <f t="shared" si="100"/>
        <v>105</v>
      </c>
      <c r="AL244" s="7">
        <f t="shared" si="101"/>
        <v>0</v>
      </c>
      <c r="AM244" s="7">
        <f t="shared" si="102"/>
        <v>0</v>
      </c>
      <c r="AN244" s="64">
        <f t="shared" si="103"/>
        <v>1245681.1499999999</v>
      </c>
      <c r="AO244" s="64">
        <f t="shared" si="104"/>
        <v>6377301.2328900006</v>
      </c>
      <c r="AP244" s="88">
        <f t="shared" si="109"/>
        <v>4.041630611756962E-3</v>
      </c>
      <c r="AQ244" s="64">
        <f t="shared" si="110"/>
        <v>191319.0369867</v>
      </c>
      <c r="AR244" s="91">
        <f t="shared" si="124"/>
        <v>100000</v>
      </c>
      <c r="AS244" s="89">
        <v>0</v>
      </c>
      <c r="AT244" s="90">
        <v>4.0000000000000001E-3</v>
      </c>
      <c r="AU244" s="64">
        <f t="shared" si="111"/>
        <v>189348.36491999999</v>
      </c>
      <c r="AV244" s="64">
        <f t="shared" si="112"/>
        <v>6666649.5978100002</v>
      </c>
      <c r="AW244" s="64">
        <f t="shared" si="113"/>
        <v>16260.120970268294</v>
      </c>
      <c r="BD244" s="21">
        <f t="shared" si="106"/>
        <v>952378.51397285715</v>
      </c>
      <c r="BE244" s="21">
        <f t="shared" si="107"/>
        <v>2322.8744243240421</v>
      </c>
      <c r="BF244" s="21">
        <f t="shared" si="114"/>
        <v>9619.9849896248197</v>
      </c>
      <c r="BG244" s="22">
        <f t="shared" si="115"/>
        <v>23.463378023475173</v>
      </c>
    </row>
    <row r="245" spans="1:59" s="7" customFormat="1" x14ac:dyDescent="0.35">
      <c r="A245" s="7">
        <v>244</v>
      </c>
      <c r="B245" s="7" t="s">
        <v>486</v>
      </c>
      <c r="C245" s="7" t="s">
        <v>1111</v>
      </c>
      <c r="D245" s="7" t="s">
        <v>1112</v>
      </c>
      <c r="E245" s="7" t="s">
        <v>1129</v>
      </c>
      <c r="F245" s="47" t="s">
        <v>1113</v>
      </c>
      <c r="G245" s="61" t="s">
        <v>1114</v>
      </c>
      <c r="H245" s="32" t="s">
        <v>1526</v>
      </c>
      <c r="I245" s="32" t="s">
        <v>1229</v>
      </c>
      <c r="J245" s="7" t="s">
        <v>24</v>
      </c>
      <c r="K245" s="47" t="s">
        <v>17</v>
      </c>
      <c r="L245" s="7" t="s">
        <v>1111</v>
      </c>
      <c r="M245" s="47" t="s">
        <v>29</v>
      </c>
      <c r="N245" s="47">
        <v>4610047665</v>
      </c>
      <c r="O245" s="58">
        <v>4900049494</v>
      </c>
      <c r="P245" s="85">
        <v>7</v>
      </c>
      <c r="Q245" s="64">
        <f t="shared" si="108"/>
        <v>3555539.9432000001</v>
      </c>
      <c r="R245" s="76">
        <v>507934.27760000003</v>
      </c>
      <c r="S245" s="64">
        <v>3590.3</v>
      </c>
      <c r="T245" s="64">
        <v>5983.83</v>
      </c>
      <c r="U245" s="65">
        <v>2289.5</v>
      </c>
      <c r="V245" s="65">
        <v>2410</v>
      </c>
      <c r="W245" s="65">
        <v>10000</v>
      </c>
      <c r="X245" s="7">
        <v>15</v>
      </c>
      <c r="Y245" s="7">
        <v>15</v>
      </c>
      <c r="Z245" s="7">
        <v>15</v>
      </c>
      <c r="AA245" s="7">
        <v>0</v>
      </c>
      <c r="AB245" s="7">
        <v>0</v>
      </c>
      <c r="AC245" s="85">
        <v>7</v>
      </c>
      <c r="AD245" s="64">
        <f t="shared" si="93"/>
        <v>376981.5</v>
      </c>
      <c r="AE245" s="7">
        <f t="shared" si="94"/>
        <v>628302.15</v>
      </c>
      <c r="AF245" s="86">
        <f t="shared" si="95"/>
        <v>240397.5</v>
      </c>
      <c r="AG245" s="86">
        <f t="shared" si="96"/>
        <v>0</v>
      </c>
      <c r="AH245" s="87">
        <f t="shared" si="97"/>
        <v>0</v>
      </c>
      <c r="AI245" s="7">
        <f t="shared" si="98"/>
        <v>105</v>
      </c>
      <c r="AJ245" s="7">
        <f t="shared" si="99"/>
        <v>105</v>
      </c>
      <c r="AK245" s="7">
        <f t="shared" si="100"/>
        <v>105</v>
      </c>
      <c r="AL245" s="7">
        <f t="shared" si="101"/>
        <v>0</v>
      </c>
      <c r="AM245" s="7">
        <f t="shared" si="102"/>
        <v>0</v>
      </c>
      <c r="AN245" s="64">
        <f t="shared" si="103"/>
        <v>1245681.1499999999</v>
      </c>
      <c r="AO245" s="64">
        <f t="shared" si="104"/>
        <v>4801221.0932</v>
      </c>
      <c r="AP245" s="88">
        <f t="shared" si="109"/>
        <v>3.0427858800229032E-3</v>
      </c>
      <c r="AQ245" s="64">
        <f t="shared" si="110"/>
        <v>144036.63279599999</v>
      </c>
      <c r="AR245" s="91">
        <f t="shared" si="124"/>
        <v>100000</v>
      </c>
      <c r="AS245" s="89">
        <v>0</v>
      </c>
      <c r="AT245" s="90">
        <v>3.0000000000000001E-3</v>
      </c>
      <c r="AU245" s="64">
        <f t="shared" si="111"/>
        <v>142011.27369</v>
      </c>
      <c r="AV245" s="64">
        <f t="shared" si="112"/>
        <v>5043232.3668900002</v>
      </c>
      <c r="AW245" s="64">
        <f t="shared" si="113"/>
        <v>12300.566748512196</v>
      </c>
      <c r="BD245" s="21">
        <f t="shared" si="106"/>
        <v>720461.7666985715</v>
      </c>
      <c r="BE245" s="21">
        <f t="shared" si="107"/>
        <v>1757.223821216028</v>
      </c>
      <c r="BF245" s="21">
        <f t="shared" si="114"/>
        <v>7277.3915828138533</v>
      </c>
      <c r="BG245" s="22">
        <f t="shared" si="115"/>
        <v>17.749735567838666</v>
      </c>
    </row>
    <row r="246" spans="1:59" s="7" customFormat="1" x14ac:dyDescent="0.35">
      <c r="A246" s="7">
        <v>245</v>
      </c>
      <c r="B246" s="7" t="s">
        <v>486</v>
      </c>
      <c r="C246" s="7" t="s">
        <v>1111</v>
      </c>
      <c r="D246" s="7" t="s">
        <v>1112</v>
      </c>
      <c r="E246" s="7" t="s">
        <v>1129</v>
      </c>
      <c r="F246" s="47" t="s">
        <v>1113</v>
      </c>
      <c r="G246" s="61" t="s">
        <v>1114</v>
      </c>
      <c r="H246" s="32" t="s">
        <v>1527</v>
      </c>
      <c r="I246" s="32" t="s">
        <v>47</v>
      </c>
      <c r="J246" s="7" t="s">
        <v>24</v>
      </c>
      <c r="K246" s="47" t="s">
        <v>1082</v>
      </c>
      <c r="L246" s="7" t="s">
        <v>1119</v>
      </c>
      <c r="M246" s="47" t="s">
        <v>29</v>
      </c>
      <c r="N246" s="47">
        <v>4610047665</v>
      </c>
      <c r="O246" s="58">
        <v>4900049494</v>
      </c>
      <c r="P246" s="85">
        <v>7</v>
      </c>
      <c r="Q246" s="64">
        <f t="shared" si="108"/>
        <v>5131445.0828900002</v>
      </c>
      <c r="R246" s="76">
        <v>733063.58327000006</v>
      </c>
      <c r="S246" s="64">
        <v>3590.3</v>
      </c>
      <c r="T246" s="64">
        <v>5983.83</v>
      </c>
      <c r="U246" s="65">
        <v>2289.5</v>
      </c>
      <c r="V246" s="65">
        <v>2410</v>
      </c>
      <c r="W246" s="65">
        <v>10000</v>
      </c>
      <c r="X246" s="7">
        <v>15</v>
      </c>
      <c r="Y246" s="7">
        <v>15</v>
      </c>
      <c r="Z246" s="7">
        <v>15</v>
      </c>
      <c r="AA246" s="7">
        <v>0</v>
      </c>
      <c r="AB246" s="7">
        <v>0</v>
      </c>
      <c r="AC246" s="85">
        <v>7</v>
      </c>
      <c r="AD246" s="64">
        <f t="shared" si="93"/>
        <v>376981.5</v>
      </c>
      <c r="AE246" s="7">
        <f t="shared" si="94"/>
        <v>628302.15</v>
      </c>
      <c r="AF246" s="86">
        <f t="shared" si="95"/>
        <v>240397.5</v>
      </c>
      <c r="AG246" s="86">
        <f t="shared" si="96"/>
        <v>0</v>
      </c>
      <c r="AH246" s="87">
        <f t="shared" si="97"/>
        <v>0</v>
      </c>
      <c r="AI246" s="7">
        <f t="shared" si="98"/>
        <v>105</v>
      </c>
      <c r="AJ246" s="7">
        <f t="shared" si="99"/>
        <v>105</v>
      </c>
      <c r="AK246" s="7">
        <f t="shared" si="100"/>
        <v>105</v>
      </c>
      <c r="AL246" s="7">
        <f t="shared" si="101"/>
        <v>0</v>
      </c>
      <c r="AM246" s="7">
        <f t="shared" si="102"/>
        <v>0</v>
      </c>
      <c r="AN246" s="64">
        <f t="shared" si="103"/>
        <v>1245681.1499999999</v>
      </c>
      <c r="AO246" s="64">
        <f t="shared" si="104"/>
        <v>6377126.2328900006</v>
      </c>
      <c r="AP246" s="88">
        <f t="shared" si="109"/>
        <v>4.0415197050691284E-3</v>
      </c>
      <c r="AQ246" s="64">
        <f t="shared" si="110"/>
        <v>191313.7869867</v>
      </c>
      <c r="AR246" s="91">
        <f t="shared" si="124"/>
        <v>100000</v>
      </c>
      <c r="AS246" s="89">
        <v>0</v>
      </c>
      <c r="AT246" s="90">
        <v>4.0000000000000001E-3</v>
      </c>
      <c r="AU246" s="64">
        <f t="shared" si="111"/>
        <v>189348.36491999999</v>
      </c>
      <c r="AV246" s="64">
        <f t="shared" si="112"/>
        <v>6666474.5978100002</v>
      </c>
      <c r="AW246" s="64">
        <f t="shared" si="113"/>
        <v>16259.694141</v>
      </c>
      <c r="BD246" s="21">
        <f t="shared" si="106"/>
        <v>952353.51397285715</v>
      </c>
      <c r="BE246" s="21">
        <f t="shared" si="107"/>
        <v>2322.8134487142856</v>
      </c>
      <c r="BF246" s="21">
        <f t="shared" si="114"/>
        <v>9619.732464372295</v>
      </c>
      <c r="BG246" s="22">
        <f t="shared" si="115"/>
        <v>23.462762108225107</v>
      </c>
    </row>
    <row r="247" spans="1:59" s="7" customFormat="1" x14ac:dyDescent="0.35">
      <c r="A247" s="7">
        <v>246</v>
      </c>
      <c r="B247" s="7" t="s">
        <v>486</v>
      </c>
      <c r="C247" s="7" t="s">
        <v>1111</v>
      </c>
      <c r="D247" s="7" t="s">
        <v>1112</v>
      </c>
      <c r="E247" s="7" t="s">
        <v>1129</v>
      </c>
      <c r="F247" s="47" t="s">
        <v>1113</v>
      </c>
      <c r="G247" s="61" t="s">
        <v>1114</v>
      </c>
      <c r="H247" s="32" t="s">
        <v>1528</v>
      </c>
      <c r="I247" s="32" t="s">
        <v>719</v>
      </c>
      <c r="J247" s="7" t="s">
        <v>24</v>
      </c>
      <c r="K247" s="47" t="s">
        <v>1077</v>
      </c>
      <c r="L247" s="7" t="s">
        <v>1119</v>
      </c>
      <c r="M247" s="47" t="s">
        <v>29</v>
      </c>
      <c r="N247" s="47">
        <v>4610047665</v>
      </c>
      <c r="O247" s="58">
        <v>4900049494</v>
      </c>
      <c r="P247" s="85">
        <v>7</v>
      </c>
      <c r="Q247" s="64">
        <f t="shared" si="108"/>
        <v>5131571.0828900002</v>
      </c>
      <c r="R247" s="76">
        <v>733081.58327000006</v>
      </c>
      <c r="S247" s="64">
        <v>3590.3</v>
      </c>
      <c r="T247" s="64">
        <v>5983.83</v>
      </c>
      <c r="U247" s="65">
        <v>2289.5</v>
      </c>
      <c r="V247" s="65">
        <v>2410</v>
      </c>
      <c r="W247" s="65">
        <v>10000</v>
      </c>
      <c r="X247" s="7">
        <v>15</v>
      </c>
      <c r="Y247" s="7">
        <v>15</v>
      </c>
      <c r="Z247" s="7">
        <v>15</v>
      </c>
      <c r="AA247" s="7">
        <v>0</v>
      </c>
      <c r="AB247" s="7">
        <v>0</v>
      </c>
      <c r="AC247" s="85">
        <v>7</v>
      </c>
      <c r="AD247" s="64">
        <f t="shared" si="93"/>
        <v>376981.5</v>
      </c>
      <c r="AE247" s="7">
        <f t="shared" si="94"/>
        <v>628302.15</v>
      </c>
      <c r="AF247" s="86">
        <f t="shared" si="95"/>
        <v>240397.5</v>
      </c>
      <c r="AG247" s="86">
        <f t="shared" si="96"/>
        <v>0</v>
      </c>
      <c r="AH247" s="87">
        <f t="shared" si="97"/>
        <v>0</v>
      </c>
      <c r="AI247" s="7">
        <f t="shared" si="98"/>
        <v>105</v>
      </c>
      <c r="AJ247" s="7">
        <f t="shared" si="99"/>
        <v>105</v>
      </c>
      <c r="AK247" s="7">
        <f t="shared" si="100"/>
        <v>105</v>
      </c>
      <c r="AL247" s="7">
        <f t="shared" si="101"/>
        <v>0</v>
      </c>
      <c r="AM247" s="7">
        <f t="shared" si="102"/>
        <v>0</v>
      </c>
      <c r="AN247" s="64">
        <f t="shared" si="103"/>
        <v>1245681.1499999999</v>
      </c>
      <c r="AO247" s="64">
        <f t="shared" si="104"/>
        <v>6377252.2328900006</v>
      </c>
      <c r="AP247" s="88">
        <f t="shared" si="109"/>
        <v>4.0415995578843679E-3</v>
      </c>
      <c r="AQ247" s="64">
        <f t="shared" si="110"/>
        <v>191317.5669867</v>
      </c>
      <c r="AR247" s="91">
        <f t="shared" si="124"/>
        <v>100000</v>
      </c>
      <c r="AS247" s="89">
        <v>0</v>
      </c>
      <c r="AT247" s="90">
        <v>4.0000000000000001E-3</v>
      </c>
      <c r="AU247" s="64">
        <f t="shared" si="111"/>
        <v>189348.36491999999</v>
      </c>
      <c r="AV247" s="64">
        <f t="shared" si="112"/>
        <v>6666600.5978100002</v>
      </c>
      <c r="AW247" s="64">
        <f t="shared" si="113"/>
        <v>16260.001458073171</v>
      </c>
      <c r="BD247" s="21">
        <f t="shared" si="106"/>
        <v>952371.51397285715</v>
      </c>
      <c r="BE247" s="21">
        <f t="shared" si="107"/>
        <v>2322.85735115331</v>
      </c>
      <c r="BF247" s="21">
        <f t="shared" si="114"/>
        <v>9619.914282554113</v>
      </c>
      <c r="BG247" s="22">
        <f t="shared" si="115"/>
        <v>23.463205567205151</v>
      </c>
    </row>
    <row r="248" spans="1:59" s="7" customFormat="1" x14ac:dyDescent="0.35">
      <c r="A248" s="7">
        <v>247</v>
      </c>
      <c r="B248" s="7" t="s">
        <v>486</v>
      </c>
      <c r="C248" s="7" t="s">
        <v>1111</v>
      </c>
      <c r="D248" s="7" t="s">
        <v>1112</v>
      </c>
      <c r="E248" s="7" t="s">
        <v>1129</v>
      </c>
      <c r="F248" s="47" t="s">
        <v>1113</v>
      </c>
      <c r="G248" s="61" t="s">
        <v>1114</v>
      </c>
      <c r="H248" s="32" t="s">
        <v>1529</v>
      </c>
      <c r="I248" s="32" t="s">
        <v>1530</v>
      </c>
      <c r="J248" s="7" t="s">
        <v>24</v>
      </c>
      <c r="K248" s="47" t="s">
        <v>820</v>
      </c>
      <c r="L248" s="7" t="s">
        <v>1119</v>
      </c>
      <c r="M248" s="47" t="s">
        <v>29</v>
      </c>
      <c r="N248" s="47">
        <v>4610047665</v>
      </c>
      <c r="O248" s="58">
        <v>4900049494</v>
      </c>
      <c r="P248" s="85">
        <v>7</v>
      </c>
      <c r="Q248" s="64">
        <f t="shared" si="108"/>
        <v>5131655.0828900002</v>
      </c>
      <c r="R248" s="76">
        <v>733093.58327000006</v>
      </c>
      <c r="S248" s="64">
        <v>3590.3</v>
      </c>
      <c r="T248" s="64">
        <v>5983.83</v>
      </c>
      <c r="U248" s="65">
        <v>2289.5</v>
      </c>
      <c r="V248" s="65">
        <v>2410</v>
      </c>
      <c r="W248" s="65">
        <v>10000</v>
      </c>
      <c r="X248" s="7">
        <v>15</v>
      </c>
      <c r="Y248" s="7">
        <v>15</v>
      </c>
      <c r="Z248" s="7">
        <v>15</v>
      </c>
      <c r="AA248" s="7">
        <v>0</v>
      </c>
      <c r="AB248" s="47">
        <v>15</v>
      </c>
      <c r="AC248" s="85">
        <v>7</v>
      </c>
      <c r="AD248" s="64">
        <f t="shared" si="93"/>
        <v>376981.5</v>
      </c>
      <c r="AE248" s="7">
        <f t="shared" si="94"/>
        <v>628302.15</v>
      </c>
      <c r="AF248" s="86">
        <f t="shared" si="95"/>
        <v>240397.5</v>
      </c>
      <c r="AG248" s="86">
        <f t="shared" si="96"/>
        <v>0</v>
      </c>
      <c r="AH248" s="87">
        <f t="shared" si="97"/>
        <v>1050000</v>
      </c>
      <c r="AI248" s="7">
        <f t="shared" si="98"/>
        <v>105</v>
      </c>
      <c r="AJ248" s="7">
        <f t="shared" si="99"/>
        <v>105</v>
      </c>
      <c r="AK248" s="7">
        <f t="shared" si="100"/>
        <v>105</v>
      </c>
      <c r="AL248" s="7">
        <f t="shared" si="101"/>
        <v>0</v>
      </c>
      <c r="AM248" s="7">
        <f t="shared" si="102"/>
        <v>105</v>
      </c>
      <c r="AN248" s="64">
        <f t="shared" si="103"/>
        <v>2295681.15</v>
      </c>
      <c r="AO248" s="64">
        <f t="shared" si="104"/>
        <v>7427336.2328900006</v>
      </c>
      <c r="AP248" s="88">
        <f t="shared" si="109"/>
        <v>4.7070929200966035E-3</v>
      </c>
      <c r="AQ248" s="64">
        <f t="shared" si="110"/>
        <v>222820.08698670001</v>
      </c>
      <c r="AR248" s="89">
        <v>0</v>
      </c>
      <c r="AS248" s="91"/>
      <c r="AT248" s="90">
        <v>5.0000000000000001E-3</v>
      </c>
      <c r="AU248" s="64">
        <f t="shared" si="111"/>
        <v>236685.45614999998</v>
      </c>
      <c r="AV248" s="64">
        <f t="shared" si="112"/>
        <v>7664021.6890400006</v>
      </c>
      <c r="AW248" s="64">
        <f t="shared" si="113"/>
        <v>18692.73582692683</v>
      </c>
      <c r="BD248" s="21">
        <f t="shared" si="106"/>
        <v>1094860.2412914287</v>
      </c>
      <c r="BE248" s="21">
        <f t="shared" si="107"/>
        <v>2670.3908324181184</v>
      </c>
      <c r="BF248" s="21">
        <f t="shared" si="114"/>
        <v>11059.194356479078</v>
      </c>
      <c r="BG248" s="22">
        <f t="shared" si="115"/>
        <v>26.973644771900187</v>
      </c>
    </row>
    <row r="249" spans="1:59" s="7" customFormat="1" x14ac:dyDescent="0.35">
      <c r="A249" s="7">
        <v>248</v>
      </c>
      <c r="B249" s="7" t="s">
        <v>486</v>
      </c>
      <c r="C249" s="7" t="s">
        <v>1111</v>
      </c>
      <c r="D249" s="7" t="s">
        <v>1112</v>
      </c>
      <c r="E249" s="7" t="s">
        <v>1129</v>
      </c>
      <c r="F249" s="47" t="s">
        <v>1113</v>
      </c>
      <c r="G249" s="61" t="s">
        <v>1114</v>
      </c>
      <c r="H249" s="32" t="s">
        <v>1531</v>
      </c>
      <c r="I249" s="32" t="s">
        <v>79</v>
      </c>
      <c r="J249" s="7" t="s">
        <v>24</v>
      </c>
      <c r="K249" s="47" t="s">
        <v>1116</v>
      </c>
      <c r="L249" s="7" t="s">
        <v>1111</v>
      </c>
      <c r="M249" s="47" t="s">
        <v>29</v>
      </c>
      <c r="N249" s="47">
        <v>4610047665</v>
      </c>
      <c r="O249" s="58">
        <v>4900049494</v>
      </c>
      <c r="P249" s="85">
        <v>7</v>
      </c>
      <c r="Q249" s="64">
        <f t="shared" si="108"/>
        <v>3555504.96</v>
      </c>
      <c r="R249" s="76">
        <v>507929.28</v>
      </c>
      <c r="S249" s="64">
        <v>3590.3</v>
      </c>
      <c r="T249" s="64">
        <v>5983.83</v>
      </c>
      <c r="U249" s="65">
        <v>2289.5</v>
      </c>
      <c r="V249" s="65">
        <v>2410</v>
      </c>
      <c r="W249" s="65">
        <v>10000</v>
      </c>
      <c r="X249" s="7">
        <v>15</v>
      </c>
      <c r="Y249" s="7">
        <v>15</v>
      </c>
      <c r="Z249" s="7">
        <v>15</v>
      </c>
      <c r="AA249" s="7">
        <v>0</v>
      </c>
      <c r="AB249" s="7">
        <v>0</v>
      </c>
      <c r="AC249" s="85">
        <v>7</v>
      </c>
      <c r="AD249" s="64">
        <f t="shared" si="93"/>
        <v>376981.5</v>
      </c>
      <c r="AE249" s="7">
        <f t="shared" si="94"/>
        <v>628302.15</v>
      </c>
      <c r="AF249" s="86">
        <f t="shared" si="95"/>
        <v>240397.5</v>
      </c>
      <c r="AG249" s="86">
        <f t="shared" si="96"/>
        <v>0</v>
      </c>
      <c r="AH249" s="87">
        <f t="shared" si="97"/>
        <v>0</v>
      </c>
      <c r="AI249" s="7">
        <f t="shared" si="98"/>
        <v>105</v>
      </c>
      <c r="AJ249" s="7">
        <f t="shared" si="99"/>
        <v>105</v>
      </c>
      <c r="AK249" s="7">
        <f t="shared" si="100"/>
        <v>105</v>
      </c>
      <c r="AL249" s="7">
        <f t="shared" si="101"/>
        <v>0</v>
      </c>
      <c r="AM249" s="7">
        <f t="shared" si="102"/>
        <v>0</v>
      </c>
      <c r="AN249" s="64">
        <f t="shared" si="103"/>
        <v>1245681.1499999999</v>
      </c>
      <c r="AO249" s="64">
        <f t="shared" si="104"/>
        <v>4801186.1099999994</v>
      </c>
      <c r="AP249" s="88">
        <f t="shared" si="109"/>
        <v>3.042763709332378E-3</v>
      </c>
      <c r="AQ249" s="64">
        <f t="shared" si="110"/>
        <v>144035.58329999997</v>
      </c>
      <c r="AR249" s="91">
        <f>$BA$2</f>
        <v>100000</v>
      </c>
      <c r="AS249" s="89">
        <v>0</v>
      </c>
      <c r="AT249" s="90">
        <v>3.0000000000000001E-3</v>
      </c>
      <c r="AU249" s="64">
        <f t="shared" si="111"/>
        <v>142011.27369</v>
      </c>
      <c r="AV249" s="64">
        <f t="shared" si="112"/>
        <v>5043197.3836899996</v>
      </c>
      <c r="AW249" s="64">
        <f t="shared" si="113"/>
        <v>12300.481423634144</v>
      </c>
      <c r="BD249" s="21">
        <f t="shared" si="106"/>
        <v>720456.76909857139</v>
      </c>
      <c r="BE249" s="21">
        <f t="shared" si="107"/>
        <v>1757.211631947735</v>
      </c>
      <c r="BF249" s="21">
        <f t="shared" si="114"/>
        <v>7277.341102005772</v>
      </c>
      <c r="BG249" s="22">
        <f t="shared" si="115"/>
        <v>17.749612443916515</v>
      </c>
    </row>
    <row r="250" spans="1:59" s="7" customFormat="1" x14ac:dyDescent="0.35">
      <c r="A250" s="7">
        <v>249</v>
      </c>
      <c r="B250" s="7" t="s">
        <v>1136</v>
      </c>
      <c r="C250" s="7" t="s">
        <v>1120</v>
      </c>
      <c r="D250" s="7" t="s">
        <v>1799</v>
      </c>
      <c r="E250" s="7" t="s">
        <v>1121</v>
      </c>
      <c r="F250" s="47" t="s">
        <v>1113</v>
      </c>
      <c r="G250" s="61">
        <v>113307</v>
      </c>
      <c r="H250" s="32" t="s">
        <v>1531</v>
      </c>
      <c r="I250" s="32" t="s">
        <v>1461</v>
      </c>
      <c r="J250" s="7" t="s">
        <v>23</v>
      </c>
      <c r="K250" s="47" t="s">
        <v>1214</v>
      </c>
      <c r="L250" s="7" t="s">
        <v>1148</v>
      </c>
      <c r="M250" s="47" t="s">
        <v>29</v>
      </c>
      <c r="N250" s="47">
        <v>4610047665</v>
      </c>
      <c r="O250" s="58">
        <v>4900049494</v>
      </c>
      <c r="P250" s="85">
        <v>7</v>
      </c>
      <c r="Q250" s="64">
        <f t="shared" si="108"/>
        <v>5131620.0828900002</v>
      </c>
      <c r="R250" s="76">
        <v>733088.58327000006</v>
      </c>
      <c r="S250" s="64">
        <v>3590.3</v>
      </c>
      <c r="T250" s="64">
        <v>5983.83</v>
      </c>
      <c r="U250" s="65">
        <v>2289.5</v>
      </c>
      <c r="V250" s="65">
        <v>2410</v>
      </c>
      <c r="W250" s="65">
        <v>10000</v>
      </c>
      <c r="X250" s="7">
        <v>15</v>
      </c>
      <c r="Y250" s="7">
        <v>15</v>
      </c>
      <c r="Z250" s="7">
        <v>15</v>
      </c>
      <c r="AA250" s="7">
        <v>0</v>
      </c>
      <c r="AB250" s="7">
        <v>0</v>
      </c>
      <c r="AC250" s="85">
        <v>7</v>
      </c>
      <c r="AD250" s="64">
        <f t="shared" si="93"/>
        <v>376981.5</v>
      </c>
      <c r="AE250" s="7">
        <f t="shared" si="94"/>
        <v>628302.15</v>
      </c>
      <c r="AF250" s="86">
        <f t="shared" si="95"/>
        <v>240397.5</v>
      </c>
      <c r="AG250" s="86">
        <f t="shared" si="96"/>
        <v>0</v>
      </c>
      <c r="AH250" s="87">
        <f t="shared" si="97"/>
        <v>0</v>
      </c>
      <c r="AI250" s="7">
        <f t="shared" si="98"/>
        <v>105</v>
      </c>
      <c r="AJ250" s="7">
        <f t="shared" si="99"/>
        <v>105</v>
      </c>
      <c r="AK250" s="7">
        <f t="shared" si="100"/>
        <v>105</v>
      </c>
      <c r="AL250" s="7">
        <f t="shared" si="101"/>
        <v>0</v>
      </c>
      <c r="AM250" s="7">
        <f t="shared" si="102"/>
        <v>0</v>
      </c>
      <c r="AN250" s="64">
        <f t="shared" si="103"/>
        <v>1245681.1499999999</v>
      </c>
      <c r="AO250" s="64">
        <f t="shared" si="104"/>
        <v>6377301.2328900006</v>
      </c>
      <c r="AP250" s="88">
        <f t="shared" si="109"/>
        <v>4.041630611756962E-3</v>
      </c>
      <c r="AQ250" s="64">
        <f t="shared" si="110"/>
        <v>191319.0369867</v>
      </c>
      <c r="AR250" s="89">
        <v>0</v>
      </c>
      <c r="AS250" s="89">
        <v>0</v>
      </c>
      <c r="AT250" s="90">
        <v>4.0000000000000001E-3</v>
      </c>
      <c r="AU250" s="64">
        <f t="shared" si="111"/>
        <v>189348.36491999999</v>
      </c>
      <c r="AV250" s="64">
        <f t="shared" si="112"/>
        <v>6566649.5978100002</v>
      </c>
      <c r="AW250" s="64">
        <f t="shared" si="113"/>
        <v>16016.218531243903</v>
      </c>
      <c r="BD250" s="21">
        <f t="shared" si="106"/>
        <v>938092.79968714283</v>
      </c>
      <c r="BE250" s="21">
        <f t="shared" si="107"/>
        <v>2288.031218749129</v>
      </c>
      <c r="BF250" s="21">
        <f t="shared" si="114"/>
        <v>9475.6848453246766</v>
      </c>
      <c r="BG250" s="22">
        <f t="shared" si="115"/>
        <v>23.111426452011408</v>
      </c>
    </row>
    <row r="251" spans="1:59" s="7" customFormat="1" x14ac:dyDescent="0.35">
      <c r="A251" s="7">
        <v>250</v>
      </c>
      <c r="B251" s="7" t="s">
        <v>486</v>
      </c>
      <c r="C251" s="7" t="s">
        <v>1176</v>
      </c>
      <c r="D251" s="7" t="s">
        <v>1112</v>
      </c>
      <c r="E251" s="7" t="s">
        <v>1129</v>
      </c>
      <c r="F251" s="47" t="s">
        <v>1113</v>
      </c>
      <c r="G251" s="61" t="s">
        <v>1114</v>
      </c>
      <c r="H251" s="32" t="s">
        <v>1532</v>
      </c>
      <c r="I251" s="32" t="s">
        <v>924</v>
      </c>
      <c r="J251" s="7" t="s">
        <v>24</v>
      </c>
      <c r="K251" s="47" t="s">
        <v>1077</v>
      </c>
      <c r="L251" s="7" t="s">
        <v>1119</v>
      </c>
      <c r="M251" s="47" t="s">
        <v>29</v>
      </c>
      <c r="N251" s="47">
        <v>4610047665</v>
      </c>
      <c r="O251" s="58">
        <v>4900049494</v>
      </c>
      <c r="P251" s="85">
        <v>7</v>
      </c>
      <c r="Q251" s="64">
        <f t="shared" si="108"/>
        <v>5131571.0828900002</v>
      </c>
      <c r="R251" s="76">
        <v>733081.58327000006</v>
      </c>
      <c r="S251" s="64">
        <v>3590.3</v>
      </c>
      <c r="T251" s="64">
        <v>5983.83</v>
      </c>
      <c r="U251" s="65">
        <v>2289.5</v>
      </c>
      <c r="V251" s="65">
        <v>2410</v>
      </c>
      <c r="W251" s="65">
        <v>10000</v>
      </c>
      <c r="X251" s="7">
        <v>15</v>
      </c>
      <c r="Y251" s="7">
        <v>15</v>
      </c>
      <c r="Z251" s="7">
        <v>15</v>
      </c>
      <c r="AA251" s="7">
        <v>0</v>
      </c>
      <c r="AB251" s="7">
        <v>0</v>
      </c>
      <c r="AC251" s="85">
        <v>7</v>
      </c>
      <c r="AD251" s="64">
        <f t="shared" si="93"/>
        <v>376981.5</v>
      </c>
      <c r="AE251" s="7">
        <f t="shared" si="94"/>
        <v>628302.15</v>
      </c>
      <c r="AF251" s="86">
        <f t="shared" si="95"/>
        <v>240397.5</v>
      </c>
      <c r="AG251" s="86">
        <f t="shared" si="96"/>
        <v>0</v>
      </c>
      <c r="AH251" s="87">
        <f t="shared" si="97"/>
        <v>0</v>
      </c>
      <c r="AI251" s="7">
        <f t="shared" si="98"/>
        <v>105</v>
      </c>
      <c r="AJ251" s="7">
        <f t="shared" si="99"/>
        <v>105</v>
      </c>
      <c r="AK251" s="7">
        <f t="shared" si="100"/>
        <v>105</v>
      </c>
      <c r="AL251" s="7">
        <f t="shared" si="101"/>
        <v>0</v>
      </c>
      <c r="AM251" s="7">
        <f t="shared" si="102"/>
        <v>0</v>
      </c>
      <c r="AN251" s="64">
        <f t="shared" si="103"/>
        <v>1245681.1499999999</v>
      </c>
      <c r="AO251" s="64">
        <f t="shared" si="104"/>
        <v>6377252.2328900006</v>
      </c>
      <c r="AP251" s="88">
        <f t="shared" si="109"/>
        <v>4.0415995578843679E-3</v>
      </c>
      <c r="AQ251" s="64">
        <f t="shared" si="110"/>
        <v>191317.5669867</v>
      </c>
      <c r="AR251" s="91">
        <f t="shared" ref="AR251:AR256" si="125">$BA$2</f>
        <v>100000</v>
      </c>
      <c r="AS251" s="89">
        <v>0</v>
      </c>
      <c r="AT251" s="90">
        <v>4.0000000000000001E-3</v>
      </c>
      <c r="AU251" s="64">
        <f t="shared" si="111"/>
        <v>189348.36491999999</v>
      </c>
      <c r="AV251" s="64">
        <f t="shared" si="112"/>
        <v>6666600.5978100002</v>
      </c>
      <c r="AW251" s="64">
        <f t="shared" si="113"/>
        <v>16260.001458073171</v>
      </c>
      <c r="BD251" s="21">
        <f t="shared" si="106"/>
        <v>952371.51397285715</v>
      </c>
      <c r="BE251" s="21">
        <f t="shared" si="107"/>
        <v>2322.85735115331</v>
      </c>
      <c r="BF251" s="21">
        <f t="shared" si="114"/>
        <v>9619.914282554113</v>
      </c>
      <c r="BG251" s="22">
        <f t="shared" si="115"/>
        <v>23.463205567205151</v>
      </c>
    </row>
    <row r="252" spans="1:59" s="7" customFormat="1" x14ac:dyDescent="0.35">
      <c r="A252" s="7">
        <v>251</v>
      </c>
      <c r="B252" s="7" t="s">
        <v>486</v>
      </c>
      <c r="C252" s="7" t="s">
        <v>1159</v>
      </c>
      <c r="D252" s="7" t="s">
        <v>1799</v>
      </c>
      <c r="E252" s="7" t="s">
        <v>1160</v>
      </c>
      <c r="F252" s="47" t="s">
        <v>1113</v>
      </c>
      <c r="G252" s="61" t="s">
        <v>1205</v>
      </c>
      <c r="H252" s="32" t="s">
        <v>1533</v>
      </c>
      <c r="I252" s="32" t="s">
        <v>648</v>
      </c>
      <c r="J252" s="7" t="s">
        <v>24</v>
      </c>
      <c r="K252" s="47" t="s">
        <v>33</v>
      </c>
      <c r="L252" s="7" t="s">
        <v>31</v>
      </c>
      <c r="M252" s="47" t="s">
        <v>29</v>
      </c>
      <c r="N252" s="47">
        <v>4610047665</v>
      </c>
      <c r="O252" s="58">
        <v>4900049494</v>
      </c>
      <c r="P252" s="85">
        <v>7</v>
      </c>
      <c r="Q252" s="64">
        <f t="shared" si="108"/>
        <v>5919302.4455599999</v>
      </c>
      <c r="R252" s="76">
        <v>845614.63508000004</v>
      </c>
      <c r="S252" s="64">
        <v>3590.3</v>
      </c>
      <c r="T252" s="64">
        <v>5983.83</v>
      </c>
      <c r="U252" s="65">
        <v>2289.5</v>
      </c>
      <c r="V252" s="65">
        <v>2410</v>
      </c>
      <c r="W252" s="65">
        <v>10000</v>
      </c>
      <c r="X252" s="7">
        <v>15</v>
      </c>
      <c r="Y252" s="7">
        <v>15</v>
      </c>
      <c r="Z252" s="7">
        <v>15</v>
      </c>
      <c r="AA252" s="7">
        <v>0</v>
      </c>
      <c r="AB252" s="7">
        <v>0</v>
      </c>
      <c r="AC252" s="85">
        <v>7</v>
      </c>
      <c r="AD252" s="64">
        <f t="shared" si="93"/>
        <v>376981.5</v>
      </c>
      <c r="AE252" s="7">
        <f t="shared" si="94"/>
        <v>628302.15</v>
      </c>
      <c r="AF252" s="86">
        <f t="shared" si="95"/>
        <v>240397.5</v>
      </c>
      <c r="AG252" s="86">
        <f t="shared" si="96"/>
        <v>0</v>
      </c>
      <c r="AH252" s="87">
        <f t="shared" si="97"/>
        <v>0</v>
      </c>
      <c r="AI252" s="7">
        <f t="shared" si="98"/>
        <v>105</v>
      </c>
      <c r="AJ252" s="7">
        <f t="shared" si="99"/>
        <v>105</v>
      </c>
      <c r="AK252" s="7">
        <f t="shared" si="100"/>
        <v>105</v>
      </c>
      <c r="AL252" s="7">
        <f t="shared" si="101"/>
        <v>0</v>
      </c>
      <c r="AM252" s="7">
        <f t="shared" si="102"/>
        <v>0</v>
      </c>
      <c r="AN252" s="64">
        <f t="shared" si="103"/>
        <v>1245681.1499999999</v>
      </c>
      <c r="AO252" s="64">
        <f t="shared" si="104"/>
        <v>7164983.5955599993</v>
      </c>
      <c r="AP252" s="88">
        <f t="shared" si="109"/>
        <v>4.5408262798068847E-3</v>
      </c>
      <c r="AQ252" s="64">
        <f t="shared" si="110"/>
        <v>214949.50786679998</v>
      </c>
      <c r="AR252" s="91">
        <f t="shared" si="125"/>
        <v>100000</v>
      </c>
      <c r="AS252" s="89">
        <v>0</v>
      </c>
      <c r="AT252" s="90">
        <v>5.0000000000000001E-3</v>
      </c>
      <c r="AU252" s="64">
        <f t="shared" si="111"/>
        <v>236685.45614999998</v>
      </c>
      <c r="AV252" s="64">
        <f t="shared" si="112"/>
        <v>7501669.0517099993</v>
      </c>
      <c r="AW252" s="64">
        <f t="shared" si="113"/>
        <v>18296.753784658536</v>
      </c>
      <c r="BD252" s="21">
        <f t="shared" si="106"/>
        <v>1071667.0073871429</v>
      </c>
      <c r="BE252" s="21">
        <f t="shared" si="107"/>
        <v>2613.8219692369339</v>
      </c>
      <c r="BF252" s="21">
        <f t="shared" si="114"/>
        <v>10824.919266536795</v>
      </c>
      <c r="BG252" s="22">
        <f t="shared" si="115"/>
        <v>26.402242113504386</v>
      </c>
    </row>
    <row r="253" spans="1:59" s="7" customFormat="1" x14ac:dyDescent="0.35">
      <c r="A253" s="7">
        <v>252</v>
      </c>
      <c r="B253" s="7" t="s">
        <v>486</v>
      </c>
      <c r="C253" s="7" t="s">
        <v>1159</v>
      </c>
      <c r="D253" s="7" t="s">
        <v>1799</v>
      </c>
      <c r="E253" s="7" t="s">
        <v>1160</v>
      </c>
      <c r="F253" s="47" t="s">
        <v>1113</v>
      </c>
      <c r="G253" s="61" t="s">
        <v>1205</v>
      </c>
      <c r="H253" s="32" t="s">
        <v>618</v>
      </c>
      <c r="I253" s="32" t="s">
        <v>52</v>
      </c>
      <c r="K253" s="47" t="s">
        <v>1239</v>
      </c>
      <c r="L253" s="7" t="s">
        <v>31</v>
      </c>
      <c r="M253" s="47" t="s">
        <v>29</v>
      </c>
      <c r="N253" s="47">
        <v>4610047665</v>
      </c>
      <c r="O253" s="58">
        <v>4900049494</v>
      </c>
      <c r="P253" s="85">
        <v>7</v>
      </c>
      <c r="Q253" s="64">
        <f t="shared" si="108"/>
        <v>3556393.9432000001</v>
      </c>
      <c r="R253" s="76">
        <v>508056.27760000003</v>
      </c>
      <c r="S253" s="64">
        <v>3590.3</v>
      </c>
      <c r="T253" s="64">
        <v>5983.83</v>
      </c>
      <c r="U253" s="65">
        <v>2289.5</v>
      </c>
      <c r="V253" s="65">
        <v>2410</v>
      </c>
      <c r="W253" s="65">
        <v>10000</v>
      </c>
      <c r="X253" s="7">
        <v>15</v>
      </c>
      <c r="Y253" s="7">
        <v>15</v>
      </c>
      <c r="Z253" s="7">
        <v>15</v>
      </c>
      <c r="AA253" s="7">
        <v>0</v>
      </c>
      <c r="AB253" s="7">
        <v>0</v>
      </c>
      <c r="AC253" s="85">
        <v>7</v>
      </c>
      <c r="AD253" s="64">
        <f t="shared" si="93"/>
        <v>376981.5</v>
      </c>
      <c r="AE253" s="7">
        <f t="shared" si="94"/>
        <v>628302.15</v>
      </c>
      <c r="AF253" s="86">
        <f t="shared" si="95"/>
        <v>240397.5</v>
      </c>
      <c r="AG253" s="86">
        <f t="shared" si="96"/>
        <v>0</v>
      </c>
      <c r="AH253" s="87">
        <f t="shared" si="97"/>
        <v>0</v>
      </c>
      <c r="AI253" s="7">
        <f t="shared" si="98"/>
        <v>105</v>
      </c>
      <c r="AJ253" s="7">
        <f t="shared" si="99"/>
        <v>105</v>
      </c>
      <c r="AK253" s="7">
        <f t="shared" si="100"/>
        <v>105</v>
      </c>
      <c r="AL253" s="7">
        <f t="shared" si="101"/>
        <v>0</v>
      </c>
      <c r="AM253" s="7">
        <f t="shared" si="102"/>
        <v>0</v>
      </c>
      <c r="AN253" s="64">
        <f t="shared" si="103"/>
        <v>1245681.1499999999</v>
      </c>
      <c r="AO253" s="64">
        <f t="shared" si="104"/>
        <v>4802075.0932</v>
      </c>
      <c r="AP253" s="88">
        <f t="shared" si="109"/>
        <v>3.0433271046595312E-3</v>
      </c>
      <c r="AQ253" s="64">
        <f t="shared" si="110"/>
        <v>144062.25279599999</v>
      </c>
      <c r="AR253" s="91">
        <f t="shared" si="125"/>
        <v>100000</v>
      </c>
      <c r="AS253" s="89">
        <v>0</v>
      </c>
      <c r="AT253" s="90">
        <v>3.0000000000000001E-3</v>
      </c>
      <c r="AU253" s="64">
        <f t="shared" si="111"/>
        <v>142011.27369</v>
      </c>
      <c r="AV253" s="64">
        <f t="shared" si="112"/>
        <v>5044086.3668900002</v>
      </c>
      <c r="AW253" s="64">
        <f t="shared" si="113"/>
        <v>12302.649675341463</v>
      </c>
      <c r="BD253" s="21">
        <f t="shared" si="106"/>
        <v>720583.7666985715</v>
      </c>
      <c r="BE253" s="21">
        <f t="shared" si="107"/>
        <v>1757.5213821916375</v>
      </c>
      <c r="BF253" s="21">
        <f t="shared" si="114"/>
        <v>7278.6239060461767</v>
      </c>
      <c r="BG253" s="22">
        <f t="shared" si="115"/>
        <v>17.752741234258963</v>
      </c>
    </row>
    <row r="254" spans="1:59" s="7" customFormat="1" x14ac:dyDescent="0.35">
      <c r="A254" s="7">
        <v>253</v>
      </c>
      <c r="B254" s="7" t="s">
        <v>486</v>
      </c>
      <c r="C254" s="7" t="s">
        <v>1360</v>
      </c>
      <c r="D254" s="7" t="s">
        <v>1799</v>
      </c>
      <c r="E254" s="7" t="s">
        <v>1361</v>
      </c>
      <c r="F254" s="47" t="s">
        <v>1113</v>
      </c>
      <c r="G254" s="61">
        <v>113307</v>
      </c>
      <c r="H254" s="32" t="s">
        <v>1534</v>
      </c>
      <c r="I254" s="32" t="s">
        <v>540</v>
      </c>
      <c r="J254" s="7" t="s">
        <v>24</v>
      </c>
      <c r="K254" s="47" t="s">
        <v>1535</v>
      </c>
      <c r="M254" s="47" t="s">
        <v>29</v>
      </c>
      <c r="N254" s="47">
        <v>4610047665</v>
      </c>
      <c r="O254" s="58">
        <v>4900049494</v>
      </c>
      <c r="P254" s="85">
        <v>7</v>
      </c>
      <c r="Q254" s="64">
        <f t="shared" si="108"/>
        <v>5131627.0828900002</v>
      </c>
      <c r="R254" s="76">
        <v>733089.58327000006</v>
      </c>
      <c r="S254" s="64">
        <v>3590.3</v>
      </c>
      <c r="T254" s="64">
        <v>5983.83</v>
      </c>
      <c r="U254" s="65">
        <v>2289.5</v>
      </c>
      <c r="V254" s="65">
        <v>2410</v>
      </c>
      <c r="W254" s="65">
        <v>10000</v>
      </c>
      <c r="X254" s="7">
        <v>15</v>
      </c>
      <c r="Y254" s="7">
        <v>15</v>
      </c>
      <c r="Z254" s="7">
        <v>15</v>
      </c>
      <c r="AA254" s="7">
        <v>0</v>
      </c>
      <c r="AB254" s="7">
        <v>0</v>
      </c>
      <c r="AC254" s="85">
        <v>7</v>
      </c>
      <c r="AD254" s="64">
        <f t="shared" si="93"/>
        <v>376981.5</v>
      </c>
      <c r="AE254" s="7">
        <f t="shared" si="94"/>
        <v>628302.15</v>
      </c>
      <c r="AF254" s="86">
        <f t="shared" si="95"/>
        <v>240397.5</v>
      </c>
      <c r="AG254" s="86">
        <f t="shared" si="96"/>
        <v>0</v>
      </c>
      <c r="AH254" s="87">
        <f t="shared" si="97"/>
        <v>0</v>
      </c>
      <c r="AI254" s="7">
        <f t="shared" si="98"/>
        <v>105</v>
      </c>
      <c r="AJ254" s="7">
        <f t="shared" si="99"/>
        <v>105</v>
      </c>
      <c r="AK254" s="7">
        <f t="shared" si="100"/>
        <v>105</v>
      </c>
      <c r="AL254" s="7">
        <f t="shared" si="101"/>
        <v>0</v>
      </c>
      <c r="AM254" s="7">
        <f t="shared" si="102"/>
        <v>0</v>
      </c>
      <c r="AN254" s="64">
        <f t="shared" si="103"/>
        <v>1245681.1499999999</v>
      </c>
      <c r="AO254" s="64">
        <f t="shared" si="104"/>
        <v>6377308.2328900006</v>
      </c>
      <c r="AP254" s="88">
        <f t="shared" si="109"/>
        <v>4.0416350480244759E-3</v>
      </c>
      <c r="AQ254" s="64">
        <f t="shared" si="110"/>
        <v>191319.24698670002</v>
      </c>
      <c r="AR254" s="91">
        <f t="shared" si="125"/>
        <v>100000</v>
      </c>
      <c r="AS254" s="89">
        <v>0</v>
      </c>
      <c r="AT254" s="90">
        <v>4.0000000000000001E-3</v>
      </c>
      <c r="AU254" s="64">
        <f t="shared" si="111"/>
        <v>189348.36491999999</v>
      </c>
      <c r="AV254" s="64">
        <f t="shared" si="112"/>
        <v>6666656.5978100002</v>
      </c>
      <c r="AW254" s="64">
        <f t="shared" si="113"/>
        <v>16260.138043439025</v>
      </c>
      <c r="BD254" s="21">
        <f t="shared" si="106"/>
        <v>952379.51397285715</v>
      </c>
      <c r="BE254" s="21">
        <f t="shared" si="107"/>
        <v>2322.8768633484319</v>
      </c>
      <c r="BF254" s="21">
        <f t="shared" si="114"/>
        <v>9619.9950906349222</v>
      </c>
      <c r="BG254" s="22">
        <f t="shared" si="115"/>
        <v>23.463402660085169</v>
      </c>
    </row>
    <row r="255" spans="1:59" s="7" customFormat="1" x14ac:dyDescent="0.35">
      <c r="A255" s="7">
        <v>254</v>
      </c>
      <c r="B255" s="7" t="s">
        <v>486</v>
      </c>
      <c r="C255" s="7" t="s">
        <v>1111</v>
      </c>
      <c r="D255" s="7" t="s">
        <v>1112</v>
      </c>
      <c r="E255" s="7" t="s">
        <v>1129</v>
      </c>
      <c r="F255" s="47" t="s">
        <v>1113</v>
      </c>
      <c r="G255" s="61" t="s">
        <v>1114</v>
      </c>
      <c r="H255" s="32" t="s">
        <v>1536</v>
      </c>
      <c r="I255" s="32" t="s">
        <v>58</v>
      </c>
      <c r="K255" s="47" t="s">
        <v>1077</v>
      </c>
      <c r="L255" s="7" t="s">
        <v>1119</v>
      </c>
      <c r="M255" s="47" t="s">
        <v>29</v>
      </c>
      <c r="N255" s="47">
        <v>4610047665</v>
      </c>
      <c r="O255" s="58">
        <v>4900049494</v>
      </c>
      <c r="P255" s="85">
        <v>7</v>
      </c>
      <c r="Q255" s="64">
        <f t="shared" si="108"/>
        <v>5131571.0828900002</v>
      </c>
      <c r="R255" s="76">
        <v>733081.58327000006</v>
      </c>
      <c r="S255" s="64">
        <v>3590.3</v>
      </c>
      <c r="T255" s="64">
        <v>5983.83</v>
      </c>
      <c r="U255" s="65">
        <v>2289.5</v>
      </c>
      <c r="V255" s="65">
        <v>2410</v>
      </c>
      <c r="W255" s="65">
        <v>10000</v>
      </c>
      <c r="X255" s="7">
        <v>15</v>
      </c>
      <c r="Y255" s="7">
        <v>15</v>
      </c>
      <c r="Z255" s="7">
        <v>15</v>
      </c>
      <c r="AA255" s="7">
        <v>0</v>
      </c>
      <c r="AB255" s="47">
        <v>15</v>
      </c>
      <c r="AC255" s="85">
        <v>7</v>
      </c>
      <c r="AD255" s="64">
        <f t="shared" si="93"/>
        <v>376981.5</v>
      </c>
      <c r="AE255" s="7">
        <f t="shared" si="94"/>
        <v>628302.15</v>
      </c>
      <c r="AF255" s="86">
        <f t="shared" si="95"/>
        <v>240397.5</v>
      </c>
      <c r="AG255" s="86">
        <f t="shared" si="96"/>
        <v>0</v>
      </c>
      <c r="AH255" s="87">
        <f t="shared" si="97"/>
        <v>1050000</v>
      </c>
      <c r="AI255" s="7">
        <f t="shared" si="98"/>
        <v>105</v>
      </c>
      <c r="AJ255" s="7">
        <f t="shared" si="99"/>
        <v>105</v>
      </c>
      <c r="AK255" s="7">
        <f t="shared" si="100"/>
        <v>105</v>
      </c>
      <c r="AL255" s="7">
        <f t="shared" si="101"/>
        <v>0</v>
      </c>
      <c r="AM255" s="7">
        <f t="shared" si="102"/>
        <v>105</v>
      </c>
      <c r="AN255" s="64">
        <f t="shared" si="103"/>
        <v>2295681.15</v>
      </c>
      <c r="AO255" s="64">
        <f t="shared" si="104"/>
        <v>7427252.2328900006</v>
      </c>
      <c r="AP255" s="88">
        <f t="shared" si="109"/>
        <v>4.7070396848864432E-3</v>
      </c>
      <c r="AQ255" s="64">
        <f t="shared" si="110"/>
        <v>222817.5669867</v>
      </c>
      <c r="AR255" s="91">
        <f t="shared" si="125"/>
        <v>100000</v>
      </c>
      <c r="AS255" s="91"/>
      <c r="AT255" s="90">
        <v>5.0000000000000001E-3</v>
      </c>
      <c r="AU255" s="64">
        <f t="shared" si="111"/>
        <v>236685.45614999998</v>
      </c>
      <c r="AV255" s="64">
        <f t="shared" si="112"/>
        <v>7763937.6890400006</v>
      </c>
      <c r="AW255" s="64">
        <f t="shared" si="113"/>
        <v>18936.433387902442</v>
      </c>
      <c r="BD255" s="21">
        <f t="shared" si="106"/>
        <v>1109133.955577143</v>
      </c>
      <c r="BE255" s="21">
        <f t="shared" si="107"/>
        <v>2705.2047697003486</v>
      </c>
      <c r="BF255" s="21">
        <f t="shared" si="114"/>
        <v>11203.373288658011</v>
      </c>
      <c r="BG255" s="22">
        <f t="shared" si="115"/>
        <v>27.325300704043926</v>
      </c>
    </row>
    <row r="256" spans="1:59" s="7" customFormat="1" x14ac:dyDescent="0.35">
      <c r="A256" s="7">
        <v>255</v>
      </c>
      <c r="B256" s="7" t="s">
        <v>486</v>
      </c>
      <c r="C256" s="7" t="s">
        <v>1111</v>
      </c>
      <c r="D256" s="7" t="s">
        <v>1112</v>
      </c>
      <c r="E256" s="7" t="s">
        <v>1129</v>
      </c>
      <c r="F256" s="47" t="s">
        <v>1113</v>
      </c>
      <c r="G256" s="61" t="s">
        <v>1114</v>
      </c>
      <c r="H256" s="32" t="s">
        <v>1537</v>
      </c>
      <c r="I256" s="32" t="s">
        <v>905</v>
      </c>
      <c r="J256" s="7" t="s">
        <v>24</v>
      </c>
      <c r="K256" s="47" t="s">
        <v>1127</v>
      </c>
      <c r="L256" s="7" t="s">
        <v>1111</v>
      </c>
      <c r="M256" s="47" t="s">
        <v>29</v>
      </c>
      <c r="N256" s="47">
        <v>4610047665</v>
      </c>
      <c r="O256" s="58">
        <v>4900049494</v>
      </c>
      <c r="P256" s="85">
        <v>7</v>
      </c>
      <c r="Q256" s="64">
        <f t="shared" si="108"/>
        <v>3555840.9432000001</v>
      </c>
      <c r="R256" s="76">
        <v>507977.27760000003</v>
      </c>
      <c r="S256" s="64">
        <v>3590.3</v>
      </c>
      <c r="T256" s="64">
        <v>5983.83</v>
      </c>
      <c r="U256" s="65">
        <v>2289.5</v>
      </c>
      <c r="V256" s="65">
        <v>2410</v>
      </c>
      <c r="W256" s="65">
        <v>10000</v>
      </c>
      <c r="X256" s="7">
        <v>15</v>
      </c>
      <c r="Y256" s="7">
        <v>15</v>
      </c>
      <c r="Z256" s="7">
        <v>15</v>
      </c>
      <c r="AA256" s="7">
        <v>0</v>
      </c>
      <c r="AB256" s="7">
        <v>0</v>
      </c>
      <c r="AC256" s="85">
        <v>7</v>
      </c>
      <c r="AD256" s="64">
        <f t="shared" si="93"/>
        <v>376981.5</v>
      </c>
      <c r="AE256" s="7">
        <f t="shared" si="94"/>
        <v>628302.15</v>
      </c>
      <c r="AF256" s="86">
        <f t="shared" si="95"/>
        <v>240397.5</v>
      </c>
      <c r="AG256" s="86">
        <f t="shared" si="96"/>
        <v>0</v>
      </c>
      <c r="AH256" s="87">
        <f t="shared" si="97"/>
        <v>0</v>
      </c>
      <c r="AI256" s="7">
        <f t="shared" si="98"/>
        <v>105</v>
      </c>
      <c r="AJ256" s="7">
        <f t="shared" si="99"/>
        <v>105</v>
      </c>
      <c r="AK256" s="7">
        <f t="shared" si="100"/>
        <v>105</v>
      </c>
      <c r="AL256" s="7">
        <f t="shared" si="101"/>
        <v>0</v>
      </c>
      <c r="AM256" s="7">
        <f t="shared" si="102"/>
        <v>0</v>
      </c>
      <c r="AN256" s="64">
        <f t="shared" si="103"/>
        <v>1245681.1499999999</v>
      </c>
      <c r="AO256" s="64">
        <f t="shared" si="104"/>
        <v>4801522.0932</v>
      </c>
      <c r="AP256" s="88">
        <f t="shared" si="109"/>
        <v>3.0429766395259771E-3</v>
      </c>
      <c r="AQ256" s="64">
        <f t="shared" si="110"/>
        <v>144045.66279599999</v>
      </c>
      <c r="AR256" s="91">
        <f t="shared" si="125"/>
        <v>100000</v>
      </c>
      <c r="AS256" s="89">
        <v>0</v>
      </c>
      <c r="AT256" s="90">
        <v>3.0000000000000001E-3</v>
      </c>
      <c r="AU256" s="64">
        <f t="shared" si="111"/>
        <v>142011.27369</v>
      </c>
      <c r="AV256" s="64">
        <f t="shared" si="112"/>
        <v>5043533.3668900002</v>
      </c>
      <c r="AW256" s="64">
        <f t="shared" si="113"/>
        <v>12301.300894853659</v>
      </c>
      <c r="BD256" s="21">
        <f t="shared" si="106"/>
        <v>720504.7666985715</v>
      </c>
      <c r="BE256" s="21">
        <f t="shared" si="107"/>
        <v>1757.3286992648084</v>
      </c>
      <c r="BF256" s="21">
        <f t="shared" si="114"/>
        <v>7277.825926248197</v>
      </c>
      <c r="BG256" s="22">
        <f t="shared" si="115"/>
        <v>17.750794942068772</v>
      </c>
    </row>
    <row r="257" spans="1:59" s="7" customFormat="1" x14ac:dyDescent="0.35">
      <c r="A257" s="7">
        <v>256</v>
      </c>
      <c r="B257" s="7" t="s">
        <v>486</v>
      </c>
      <c r="C257" s="7" t="s">
        <v>1111</v>
      </c>
      <c r="D257" s="7" t="s">
        <v>1112</v>
      </c>
      <c r="E257" s="7" t="s">
        <v>1129</v>
      </c>
      <c r="F257" s="47" t="s">
        <v>1113</v>
      </c>
      <c r="G257" s="61" t="s">
        <v>1114</v>
      </c>
      <c r="H257" s="32" t="s">
        <v>1538</v>
      </c>
      <c r="I257" s="32" t="s">
        <v>56</v>
      </c>
      <c r="J257" s="7" t="s">
        <v>24</v>
      </c>
      <c r="K257" s="47" t="s">
        <v>33</v>
      </c>
      <c r="L257" s="7" t="s">
        <v>1119</v>
      </c>
      <c r="M257" s="47" t="s">
        <v>29</v>
      </c>
      <c r="N257" s="47">
        <v>4610047665</v>
      </c>
      <c r="O257" s="58">
        <v>4900049494</v>
      </c>
      <c r="P257" s="85">
        <v>7</v>
      </c>
      <c r="Q257" s="64">
        <f t="shared" si="108"/>
        <v>5919302.4455599999</v>
      </c>
      <c r="R257" s="76">
        <v>845614.63508000004</v>
      </c>
      <c r="S257" s="64">
        <v>3590.3</v>
      </c>
      <c r="T257" s="64">
        <v>5983.83</v>
      </c>
      <c r="U257" s="65">
        <v>2289.5</v>
      </c>
      <c r="V257" s="65">
        <v>2410</v>
      </c>
      <c r="W257" s="65">
        <v>10000</v>
      </c>
      <c r="X257" s="7">
        <v>15</v>
      </c>
      <c r="Y257" s="7">
        <v>15</v>
      </c>
      <c r="Z257" s="7">
        <v>15</v>
      </c>
      <c r="AA257" s="7">
        <v>0</v>
      </c>
      <c r="AB257" s="47">
        <v>15</v>
      </c>
      <c r="AC257" s="85">
        <v>7</v>
      </c>
      <c r="AD257" s="64">
        <f t="shared" si="93"/>
        <v>376981.5</v>
      </c>
      <c r="AE257" s="7">
        <f t="shared" si="94"/>
        <v>628302.15</v>
      </c>
      <c r="AF257" s="86">
        <f t="shared" si="95"/>
        <v>240397.5</v>
      </c>
      <c r="AG257" s="86">
        <f t="shared" si="96"/>
        <v>0</v>
      </c>
      <c r="AH257" s="87">
        <f t="shared" si="97"/>
        <v>1050000</v>
      </c>
      <c r="AI257" s="7">
        <f t="shared" si="98"/>
        <v>105</v>
      </c>
      <c r="AJ257" s="7">
        <f t="shared" si="99"/>
        <v>105</v>
      </c>
      <c r="AK257" s="7">
        <f t="shared" si="100"/>
        <v>105</v>
      </c>
      <c r="AL257" s="7">
        <f t="shared" si="101"/>
        <v>0</v>
      </c>
      <c r="AM257" s="7">
        <f t="shared" si="102"/>
        <v>105</v>
      </c>
      <c r="AN257" s="64">
        <f t="shared" si="103"/>
        <v>2295681.15</v>
      </c>
      <c r="AO257" s="64">
        <f t="shared" si="104"/>
        <v>8214983.5955599993</v>
      </c>
      <c r="AP257" s="88">
        <f t="shared" si="109"/>
        <v>5.2062664068089591E-3</v>
      </c>
      <c r="AQ257" s="64">
        <f t="shared" si="110"/>
        <v>246449.50786679998</v>
      </c>
      <c r="AR257" s="89">
        <v>0</v>
      </c>
      <c r="AS257" s="91"/>
      <c r="AT257" s="90">
        <v>5.0000000000000001E-3</v>
      </c>
      <c r="AU257" s="64">
        <f t="shared" si="111"/>
        <v>236685.45614999998</v>
      </c>
      <c r="AV257" s="64">
        <f t="shared" si="112"/>
        <v>8451669.0517099984</v>
      </c>
      <c r="AW257" s="64">
        <f t="shared" si="113"/>
        <v>20613.826955390239</v>
      </c>
      <c r="BD257" s="21">
        <f t="shared" si="106"/>
        <v>1207381.2931014283</v>
      </c>
      <c r="BE257" s="21">
        <f t="shared" si="107"/>
        <v>2944.8324221986054</v>
      </c>
      <c r="BF257" s="21">
        <f t="shared" si="114"/>
        <v>12195.770637388165</v>
      </c>
      <c r="BG257" s="22">
        <f t="shared" si="115"/>
        <v>29.745782042410159</v>
      </c>
    </row>
    <row r="258" spans="1:59" s="7" customFormat="1" x14ac:dyDescent="0.35">
      <c r="A258" s="7">
        <v>257</v>
      </c>
      <c r="B258" s="7" t="s">
        <v>486</v>
      </c>
      <c r="C258" s="7" t="s">
        <v>1159</v>
      </c>
      <c r="D258" s="7" t="s">
        <v>1799</v>
      </c>
      <c r="E258" s="7" t="s">
        <v>1160</v>
      </c>
      <c r="F258" s="47" t="s">
        <v>1113</v>
      </c>
      <c r="G258" s="61" t="s">
        <v>1161</v>
      </c>
      <c r="H258" s="32" t="s">
        <v>1805</v>
      </c>
      <c r="I258" s="32" t="s">
        <v>1806</v>
      </c>
      <c r="J258" s="7" t="s">
        <v>24</v>
      </c>
      <c r="K258" s="47" t="s">
        <v>33</v>
      </c>
      <c r="L258" s="7" t="s">
        <v>1164</v>
      </c>
      <c r="M258" s="47" t="s">
        <v>29</v>
      </c>
      <c r="N258" s="47">
        <v>4610047665</v>
      </c>
      <c r="O258" s="58">
        <v>4900049494</v>
      </c>
      <c r="P258" s="85">
        <v>7</v>
      </c>
      <c r="Q258" s="64">
        <f t="shared" si="108"/>
        <v>5919302.4455599999</v>
      </c>
      <c r="R258" s="76">
        <v>845614.63508000004</v>
      </c>
      <c r="S258" s="64">
        <v>3590.3</v>
      </c>
      <c r="T258" s="64">
        <v>5983.83</v>
      </c>
      <c r="U258" s="65">
        <v>2289.5</v>
      </c>
      <c r="V258" s="65">
        <v>2410</v>
      </c>
      <c r="W258" s="65">
        <v>10000</v>
      </c>
      <c r="X258" s="7">
        <v>15</v>
      </c>
      <c r="Y258" s="7">
        <v>15</v>
      </c>
      <c r="Z258" s="7">
        <v>15</v>
      </c>
      <c r="AA258" s="7">
        <v>0</v>
      </c>
      <c r="AB258" s="7">
        <v>0</v>
      </c>
      <c r="AC258" s="85">
        <v>7</v>
      </c>
      <c r="AD258" s="64">
        <f t="shared" ref="AD258:AD304" si="126">S258*X258*AC258</f>
        <v>376981.5</v>
      </c>
      <c r="AE258" s="7">
        <f t="shared" ref="AE258:AE304" si="127">T258*Z258*AC258</f>
        <v>628302.15</v>
      </c>
      <c r="AF258" s="86">
        <f t="shared" ref="AF258:AF304" si="128">U258*Y258*AC258</f>
        <v>240397.5</v>
      </c>
      <c r="AG258" s="86">
        <f t="shared" ref="AG258:AG304" si="129">V258*AA258*AC258</f>
        <v>0</v>
      </c>
      <c r="AH258" s="87">
        <f t="shared" ref="AH258:AH304" si="130">W258*AB258*AC258</f>
        <v>0</v>
      </c>
      <c r="AI258" s="7">
        <f t="shared" ref="AI258:AI304" si="131">X258*AC258</f>
        <v>105</v>
      </c>
      <c r="AJ258" s="7">
        <f t="shared" ref="AJ258:AJ304" si="132">Z258*AC258</f>
        <v>105</v>
      </c>
      <c r="AK258" s="7">
        <f t="shared" ref="AK258:AK304" si="133">Y258*AC258</f>
        <v>105</v>
      </c>
      <c r="AL258" s="7">
        <f t="shared" ref="AL258:AL304" si="134">AA258*AC258</f>
        <v>0</v>
      </c>
      <c r="AM258" s="7">
        <f t="shared" ref="AM258:AM304" si="135">AB258*AC258</f>
        <v>0</v>
      </c>
      <c r="AN258" s="64">
        <f t="shared" ref="AN258:AN304" si="136">AD258+AE258+AF258+AG258+AH258</f>
        <v>1245681.1499999999</v>
      </c>
      <c r="AO258" s="64">
        <f t="shared" ref="AO258:AO304" si="137">Q258+AN258</f>
        <v>7164983.5955599993</v>
      </c>
      <c r="AP258" s="88">
        <f t="shared" si="109"/>
        <v>4.5408262798068847E-3</v>
      </c>
      <c r="AQ258" s="64">
        <f t="shared" si="110"/>
        <v>214949.50786679998</v>
      </c>
      <c r="AR258" s="91">
        <f t="shared" ref="AR258:AR265" si="138">$BA$2</f>
        <v>100000</v>
      </c>
      <c r="AS258" s="89">
        <v>0</v>
      </c>
      <c r="AT258" s="90">
        <v>5.0000000000000001E-3</v>
      </c>
      <c r="AU258" s="64">
        <f t="shared" si="111"/>
        <v>236685.45614999998</v>
      </c>
      <c r="AV258" s="64">
        <f t="shared" si="112"/>
        <v>7501669.0517099993</v>
      </c>
      <c r="AW258" s="64">
        <f t="shared" si="113"/>
        <v>18296.753784658536</v>
      </c>
      <c r="BD258" s="21">
        <f t="shared" ref="BD258:BD304" si="139">AV258/7</f>
        <v>1071667.0073871429</v>
      </c>
      <c r="BE258" s="21">
        <f t="shared" ref="BE258:BE304" si="140">AW258/7</f>
        <v>2613.8219692369339</v>
      </c>
      <c r="BF258" s="21">
        <f t="shared" si="114"/>
        <v>10824.919266536795</v>
      </c>
      <c r="BG258" s="22">
        <f t="shared" si="115"/>
        <v>26.402242113504386</v>
      </c>
    </row>
    <row r="259" spans="1:59" s="7" customFormat="1" x14ac:dyDescent="0.35">
      <c r="A259" s="7">
        <v>258</v>
      </c>
      <c r="B259" s="7" t="s">
        <v>486</v>
      </c>
      <c r="C259" s="7" t="s">
        <v>1111</v>
      </c>
      <c r="D259" s="7" t="s">
        <v>1112</v>
      </c>
      <c r="E259" s="7" t="s">
        <v>1129</v>
      </c>
      <c r="F259" s="47" t="s">
        <v>1113</v>
      </c>
      <c r="G259" s="61" t="s">
        <v>1130</v>
      </c>
      <c r="H259" s="32" t="s">
        <v>1539</v>
      </c>
      <c r="I259" s="32" t="s">
        <v>80</v>
      </c>
      <c r="J259" s="7" t="s">
        <v>24</v>
      </c>
      <c r="K259" s="47" t="s">
        <v>1116</v>
      </c>
      <c r="L259" s="7" t="s">
        <v>1111</v>
      </c>
      <c r="M259" s="47" t="s">
        <v>29</v>
      </c>
      <c r="N259" s="47">
        <v>4610047665</v>
      </c>
      <c r="O259" s="58">
        <v>4900049494</v>
      </c>
      <c r="P259" s="85">
        <v>7</v>
      </c>
      <c r="Q259" s="64">
        <f t="shared" ref="Q259:Q304" si="141">P259*R259</f>
        <v>3555504.96</v>
      </c>
      <c r="R259" s="76">
        <v>507929.28</v>
      </c>
      <c r="S259" s="64">
        <v>3590.3</v>
      </c>
      <c r="T259" s="64">
        <v>5983.83</v>
      </c>
      <c r="U259" s="65">
        <v>2289.5</v>
      </c>
      <c r="V259" s="65">
        <v>2410</v>
      </c>
      <c r="W259" s="65">
        <v>10000</v>
      </c>
      <c r="X259" s="7">
        <v>15</v>
      </c>
      <c r="Y259" s="7">
        <v>15</v>
      </c>
      <c r="Z259" s="7">
        <v>15</v>
      </c>
      <c r="AA259" s="7">
        <v>0</v>
      </c>
      <c r="AB259" s="7">
        <v>0</v>
      </c>
      <c r="AC259" s="85">
        <v>7</v>
      </c>
      <c r="AD259" s="64">
        <f t="shared" si="126"/>
        <v>376981.5</v>
      </c>
      <c r="AE259" s="7">
        <f t="shared" si="127"/>
        <v>628302.15</v>
      </c>
      <c r="AF259" s="86">
        <f t="shared" si="128"/>
        <v>240397.5</v>
      </c>
      <c r="AG259" s="86">
        <f t="shared" si="129"/>
        <v>0</v>
      </c>
      <c r="AH259" s="87">
        <f t="shared" si="130"/>
        <v>0</v>
      </c>
      <c r="AI259" s="7">
        <f t="shared" si="131"/>
        <v>105</v>
      </c>
      <c r="AJ259" s="7">
        <f t="shared" si="132"/>
        <v>105</v>
      </c>
      <c r="AK259" s="7">
        <f t="shared" si="133"/>
        <v>105</v>
      </c>
      <c r="AL259" s="7">
        <f t="shared" si="134"/>
        <v>0</v>
      </c>
      <c r="AM259" s="7">
        <f t="shared" si="135"/>
        <v>0</v>
      </c>
      <c r="AN259" s="64">
        <f t="shared" si="136"/>
        <v>1245681.1499999999</v>
      </c>
      <c r="AO259" s="64">
        <f t="shared" si="137"/>
        <v>4801186.1099999994</v>
      </c>
      <c r="AP259" s="88">
        <f t="shared" ref="AP259:AP304" si="142">(AO259*$AY$2)/$AZ$2</f>
        <v>3.042763709332378E-3</v>
      </c>
      <c r="AQ259" s="64">
        <f t="shared" ref="AQ259:AQ304" si="143">AO259*$AY$2</f>
        <v>144035.58329999997</v>
      </c>
      <c r="AR259" s="91">
        <f t="shared" si="138"/>
        <v>100000</v>
      </c>
      <c r="AS259" s="89">
        <v>0</v>
      </c>
      <c r="AT259" s="90">
        <v>3.0000000000000001E-3</v>
      </c>
      <c r="AU259" s="64">
        <f t="shared" ref="AU259:AU304" si="144">AT259*$AZ$2</f>
        <v>142011.27369</v>
      </c>
      <c r="AV259" s="64">
        <f t="shared" ref="AV259:AV304" si="145">AO259+AR259+AS259+AU259</f>
        <v>5043197.3836899996</v>
      </c>
      <c r="AW259" s="64">
        <f t="shared" ref="AW259:AW304" si="146">AV259/$AX$2</f>
        <v>12300.481423634144</v>
      </c>
      <c r="BD259" s="21">
        <f t="shared" si="139"/>
        <v>720456.76909857139</v>
      </c>
      <c r="BE259" s="21">
        <f t="shared" si="140"/>
        <v>1757.211631947735</v>
      </c>
      <c r="BF259" s="21">
        <f t="shared" ref="BF259:BF304" si="147">BD259*0.01/0.99</f>
        <v>7277.341102005772</v>
      </c>
      <c r="BG259" s="22">
        <f t="shared" ref="BG259:BG304" si="148">BE259*0.01/0.99</f>
        <v>17.749612443916515</v>
      </c>
    </row>
    <row r="260" spans="1:59" s="8" customFormat="1" x14ac:dyDescent="0.35">
      <c r="A260" s="7">
        <v>259</v>
      </c>
      <c r="B260" s="8" t="s">
        <v>486</v>
      </c>
      <c r="C260" s="8" t="s">
        <v>1128</v>
      </c>
      <c r="D260" s="8" t="s">
        <v>1112</v>
      </c>
      <c r="E260" s="8" t="s">
        <v>1129</v>
      </c>
      <c r="F260" s="8" t="s">
        <v>1113</v>
      </c>
      <c r="G260" s="57" t="s">
        <v>1540</v>
      </c>
      <c r="H260" s="100" t="s">
        <v>674</v>
      </c>
      <c r="I260" s="100" t="s">
        <v>1541</v>
      </c>
      <c r="J260" s="8" t="s">
        <v>24</v>
      </c>
      <c r="K260" s="8" t="s">
        <v>1197</v>
      </c>
      <c r="L260" s="8" t="s">
        <v>1128</v>
      </c>
      <c r="M260" s="8" t="s">
        <v>1140</v>
      </c>
      <c r="N260" s="8">
        <v>4610047677</v>
      </c>
      <c r="O260" s="58">
        <v>4900049416</v>
      </c>
      <c r="P260" s="102">
        <v>7</v>
      </c>
      <c r="Q260" s="103">
        <f t="shared" si="141"/>
        <v>7763810.6875</v>
      </c>
      <c r="R260" s="104">
        <v>1109115.8125</v>
      </c>
      <c r="S260" s="103">
        <v>3590.3</v>
      </c>
      <c r="T260" s="103">
        <v>5983.83</v>
      </c>
      <c r="U260" s="105">
        <v>2289.5</v>
      </c>
      <c r="V260" s="105">
        <v>2410</v>
      </c>
      <c r="W260" s="65">
        <v>8643.33</v>
      </c>
      <c r="X260" s="8">
        <v>0</v>
      </c>
      <c r="Y260" s="8">
        <v>0</v>
      </c>
      <c r="Z260" s="8">
        <v>0</v>
      </c>
      <c r="AA260" s="8">
        <v>0</v>
      </c>
      <c r="AB260" s="8">
        <v>15</v>
      </c>
      <c r="AC260" s="102">
        <v>7</v>
      </c>
      <c r="AD260" s="103">
        <f t="shared" si="126"/>
        <v>0</v>
      </c>
      <c r="AE260" s="8">
        <f t="shared" si="127"/>
        <v>0</v>
      </c>
      <c r="AF260" s="106">
        <f t="shared" si="128"/>
        <v>0</v>
      </c>
      <c r="AG260" s="106">
        <f t="shared" si="129"/>
        <v>0</v>
      </c>
      <c r="AH260" s="107">
        <f t="shared" si="130"/>
        <v>907549.65</v>
      </c>
      <c r="AI260" s="8">
        <f t="shared" si="131"/>
        <v>0</v>
      </c>
      <c r="AJ260" s="8">
        <f t="shared" si="132"/>
        <v>0</v>
      </c>
      <c r="AK260" s="8">
        <f t="shared" si="133"/>
        <v>0</v>
      </c>
      <c r="AL260" s="8">
        <f t="shared" si="134"/>
        <v>0</v>
      </c>
      <c r="AM260" s="8">
        <f t="shared" si="135"/>
        <v>105</v>
      </c>
      <c r="AN260" s="103">
        <f t="shared" si="136"/>
        <v>907549.65</v>
      </c>
      <c r="AO260" s="103">
        <f t="shared" si="137"/>
        <v>8671360.3375000004</v>
      </c>
      <c r="AP260" s="108">
        <f t="shared" si="142"/>
        <v>5.4954963088254798E-3</v>
      </c>
      <c r="AQ260" s="103">
        <f t="shared" si="143"/>
        <v>260140.81012499999</v>
      </c>
      <c r="AR260" s="91">
        <f t="shared" si="138"/>
        <v>100000</v>
      </c>
      <c r="AS260" s="91"/>
      <c r="AT260" s="109">
        <v>0</v>
      </c>
      <c r="AU260" s="103">
        <f t="shared" si="144"/>
        <v>0</v>
      </c>
      <c r="AV260" s="103">
        <f t="shared" si="145"/>
        <v>8771360.3375000004</v>
      </c>
      <c r="AW260" s="103">
        <f t="shared" si="146"/>
        <v>21393.561798780487</v>
      </c>
      <c r="BC260" s="110" t="s">
        <v>1800</v>
      </c>
      <c r="BD260" s="21">
        <f t="shared" si="139"/>
        <v>1253051.4767857143</v>
      </c>
      <c r="BE260" s="21">
        <f t="shared" si="140"/>
        <v>3056.223114111498</v>
      </c>
      <c r="BF260" s="21">
        <f t="shared" si="147"/>
        <v>12657.085624098125</v>
      </c>
      <c r="BG260" s="22">
        <f t="shared" si="148"/>
        <v>30.87094054658079</v>
      </c>
    </row>
    <row r="261" spans="1:59" s="7" customFormat="1" x14ac:dyDescent="0.35">
      <c r="A261" s="7">
        <v>260</v>
      </c>
      <c r="B261" s="7" t="s">
        <v>486</v>
      </c>
      <c r="C261" s="7" t="s">
        <v>1120</v>
      </c>
      <c r="D261" s="7" t="s">
        <v>1799</v>
      </c>
      <c r="E261" s="7" t="s">
        <v>1121</v>
      </c>
      <c r="F261" s="47" t="s">
        <v>1113</v>
      </c>
      <c r="G261" s="61" t="s">
        <v>1540</v>
      </c>
      <c r="H261" s="32" t="s">
        <v>1542</v>
      </c>
      <c r="I261" s="32" t="s">
        <v>46</v>
      </c>
      <c r="J261" s="7" t="s">
        <v>24</v>
      </c>
      <c r="K261" s="47" t="s">
        <v>1543</v>
      </c>
      <c r="L261" s="7" t="s">
        <v>1128</v>
      </c>
      <c r="M261" s="47" t="s">
        <v>32</v>
      </c>
      <c r="N261" s="47">
        <v>4610047712</v>
      </c>
      <c r="O261" s="58">
        <v>4900049495</v>
      </c>
      <c r="P261" s="85">
        <v>7</v>
      </c>
      <c r="Q261" s="64">
        <f t="shared" si="141"/>
        <v>5131711.0828899993</v>
      </c>
      <c r="R261" s="76">
        <v>733101.58326999994</v>
      </c>
      <c r="S261" s="64">
        <v>3590.3</v>
      </c>
      <c r="T261" s="64">
        <v>5983.83</v>
      </c>
      <c r="U261" s="65">
        <v>2289.5</v>
      </c>
      <c r="V261" s="65">
        <v>2410</v>
      </c>
      <c r="W261" s="65">
        <v>10000</v>
      </c>
      <c r="X261" s="7">
        <v>15</v>
      </c>
      <c r="Y261" s="7">
        <v>15</v>
      </c>
      <c r="Z261" s="7">
        <v>15</v>
      </c>
      <c r="AA261" s="7">
        <v>0</v>
      </c>
      <c r="AB261" s="7">
        <v>0</v>
      </c>
      <c r="AC261" s="85">
        <v>7</v>
      </c>
      <c r="AD261" s="64">
        <f t="shared" si="126"/>
        <v>376981.5</v>
      </c>
      <c r="AE261" s="7">
        <f t="shared" si="127"/>
        <v>628302.15</v>
      </c>
      <c r="AF261" s="86">
        <f t="shared" si="128"/>
        <v>240397.5</v>
      </c>
      <c r="AG261" s="86">
        <f t="shared" si="129"/>
        <v>0</v>
      </c>
      <c r="AH261" s="87">
        <f t="shared" si="130"/>
        <v>0</v>
      </c>
      <c r="AI261" s="7">
        <f t="shared" si="131"/>
        <v>105</v>
      </c>
      <c r="AJ261" s="7">
        <f t="shared" si="132"/>
        <v>105</v>
      </c>
      <c r="AK261" s="7">
        <f t="shared" si="133"/>
        <v>105</v>
      </c>
      <c r="AL261" s="7">
        <f t="shared" si="134"/>
        <v>0</v>
      </c>
      <c r="AM261" s="7">
        <f t="shared" si="135"/>
        <v>0</v>
      </c>
      <c r="AN261" s="64">
        <f t="shared" si="136"/>
        <v>1245681.1499999999</v>
      </c>
      <c r="AO261" s="64">
        <f t="shared" si="137"/>
        <v>6377392.2328899987</v>
      </c>
      <c r="AP261" s="88">
        <f t="shared" si="142"/>
        <v>4.0416882832346344E-3</v>
      </c>
      <c r="AQ261" s="64">
        <f t="shared" si="143"/>
        <v>191321.76698669995</v>
      </c>
      <c r="AR261" s="91">
        <f t="shared" si="138"/>
        <v>100000</v>
      </c>
      <c r="AS261" s="89">
        <v>0</v>
      </c>
      <c r="AT261" s="90">
        <v>4.0000000000000001E-3</v>
      </c>
      <c r="AU261" s="64">
        <f t="shared" si="144"/>
        <v>189348.36491999999</v>
      </c>
      <c r="AV261" s="64">
        <f t="shared" si="145"/>
        <v>6666740.5978099983</v>
      </c>
      <c r="AW261" s="64">
        <f t="shared" si="146"/>
        <v>16260.342921487802</v>
      </c>
      <c r="BD261" s="21">
        <f t="shared" si="139"/>
        <v>952391.51397285692</v>
      </c>
      <c r="BE261" s="21">
        <f t="shared" si="140"/>
        <v>2322.9061316411144</v>
      </c>
      <c r="BF261" s="21">
        <f t="shared" si="147"/>
        <v>9620.1163027561306</v>
      </c>
      <c r="BG261" s="22">
        <f t="shared" si="148"/>
        <v>23.463698299405195</v>
      </c>
    </row>
    <row r="262" spans="1:59" s="7" customFormat="1" x14ac:dyDescent="0.35">
      <c r="A262" s="7">
        <v>261</v>
      </c>
      <c r="B262" s="7" t="s">
        <v>486</v>
      </c>
      <c r="C262" s="7" t="s">
        <v>1120</v>
      </c>
      <c r="D262" s="7" t="s">
        <v>1799</v>
      </c>
      <c r="E262" s="7" t="s">
        <v>1121</v>
      </c>
      <c r="F262" s="47" t="s">
        <v>1113</v>
      </c>
      <c r="G262" s="61" t="s">
        <v>1540</v>
      </c>
      <c r="H262" s="32" t="s">
        <v>1544</v>
      </c>
      <c r="I262" s="32" t="s">
        <v>1545</v>
      </c>
      <c r="J262" s="7" t="s">
        <v>24</v>
      </c>
      <c r="K262" s="47" t="s">
        <v>1543</v>
      </c>
      <c r="L262" s="7" t="s">
        <v>1128</v>
      </c>
      <c r="M262" s="47" t="s">
        <v>32</v>
      </c>
      <c r="N262" s="47">
        <v>4610047712</v>
      </c>
      <c r="O262" s="58">
        <v>4900049495</v>
      </c>
      <c r="P262" s="85">
        <v>7</v>
      </c>
      <c r="Q262" s="64">
        <f t="shared" si="141"/>
        <v>5131711.0828900002</v>
      </c>
      <c r="R262" s="76">
        <v>733101.58327000006</v>
      </c>
      <c r="S262" s="64">
        <v>3590.3</v>
      </c>
      <c r="T262" s="64">
        <v>5983.83</v>
      </c>
      <c r="U262" s="65">
        <v>2289.5</v>
      </c>
      <c r="V262" s="65">
        <v>2410</v>
      </c>
      <c r="W262" s="65">
        <v>10000</v>
      </c>
      <c r="X262" s="7">
        <v>15</v>
      </c>
      <c r="Y262" s="7">
        <v>15</v>
      </c>
      <c r="Z262" s="7">
        <v>15</v>
      </c>
      <c r="AA262" s="7">
        <v>0</v>
      </c>
      <c r="AB262" s="7">
        <v>0</v>
      </c>
      <c r="AC262" s="85">
        <v>7</v>
      </c>
      <c r="AD262" s="64">
        <f t="shared" si="126"/>
        <v>376981.5</v>
      </c>
      <c r="AE262" s="7">
        <f t="shared" si="127"/>
        <v>628302.15</v>
      </c>
      <c r="AF262" s="86">
        <f t="shared" si="128"/>
        <v>240397.5</v>
      </c>
      <c r="AG262" s="86">
        <f t="shared" si="129"/>
        <v>0</v>
      </c>
      <c r="AH262" s="87">
        <f t="shared" si="130"/>
        <v>0</v>
      </c>
      <c r="AI262" s="7">
        <f t="shared" si="131"/>
        <v>105</v>
      </c>
      <c r="AJ262" s="7">
        <f t="shared" si="132"/>
        <v>105</v>
      </c>
      <c r="AK262" s="7">
        <f t="shared" si="133"/>
        <v>105</v>
      </c>
      <c r="AL262" s="7">
        <f t="shared" si="134"/>
        <v>0</v>
      </c>
      <c r="AM262" s="7">
        <f t="shared" si="135"/>
        <v>0</v>
      </c>
      <c r="AN262" s="64">
        <f t="shared" si="136"/>
        <v>1245681.1499999999</v>
      </c>
      <c r="AO262" s="64">
        <f t="shared" si="137"/>
        <v>6377392.2328900006</v>
      </c>
      <c r="AP262" s="88">
        <f t="shared" si="142"/>
        <v>4.0416882832346353E-3</v>
      </c>
      <c r="AQ262" s="64">
        <f t="shared" si="143"/>
        <v>191321.76698670001</v>
      </c>
      <c r="AR262" s="91">
        <f t="shared" si="138"/>
        <v>100000</v>
      </c>
      <c r="AS262" s="89">
        <v>0</v>
      </c>
      <c r="AT262" s="90">
        <v>4.0000000000000001E-3</v>
      </c>
      <c r="AU262" s="64">
        <f t="shared" si="144"/>
        <v>189348.36491999999</v>
      </c>
      <c r="AV262" s="64">
        <f t="shared" si="145"/>
        <v>6666740.5978100002</v>
      </c>
      <c r="AW262" s="64">
        <f t="shared" si="146"/>
        <v>16260.342921487805</v>
      </c>
      <c r="BD262" s="21">
        <f t="shared" si="139"/>
        <v>952391.51397285715</v>
      </c>
      <c r="BE262" s="21">
        <f t="shared" si="140"/>
        <v>2322.9061316411148</v>
      </c>
      <c r="BF262" s="21">
        <f t="shared" si="147"/>
        <v>9620.1163027561324</v>
      </c>
      <c r="BG262" s="22">
        <f t="shared" si="148"/>
        <v>23.463698299405198</v>
      </c>
    </row>
    <row r="263" spans="1:59" s="7" customFormat="1" x14ac:dyDescent="0.35">
      <c r="A263" s="7">
        <v>262</v>
      </c>
      <c r="B263" s="7" t="s">
        <v>486</v>
      </c>
      <c r="C263" s="7" t="s">
        <v>1120</v>
      </c>
      <c r="D263" s="7" t="s">
        <v>1799</v>
      </c>
      <c r="E263" s="7" t="s">
        <v>1121</v>
      </c>
      <c r="F263" s="47" t="s">
        <v>1113</v>
      </c>
      <c r="G263" s="61" t="s">
        <v>1540</v>
      </c>
      <c r="H263" s="32" t="s">
        <v>1261</v>
      </c>
      <c r="I263" s="32" t="s">
        <v>1546</v>
      </c>
      <c r="J263" s="7" t="s">
        <v>23</v>
      </c>
      <c r="K263" s="47" t="s">
        <v>1543</v>
      </c>
      <c r="L263" s="7" t="s">
        <v>1128</v>
      </c>
      <c r="M263" s="47" t="s">
        <v>32</v>
      </c>
      <c r="N263" s="47">
        <v>4610047712</v>
      </c>
      <c r="O263" s="58">
        <v>4900049495</v>
      </c>
      <c r="P263" s="85">
        <v>7</v>
      </c>
      <c r="Q263" s="64">
        <f t="shared" si="141"/>
        <v>5131711.0828900002</v>
      </c>
      <c r="R263" s="76">
        <v>733101.58327000006</v>
      </c>
      <c r="S263" s="64">
        <v>3590.3</v>
      </c>
      <c r="T263" s="64">
        <v>5983.83</v>
      </c>
      <c r="U263" s="65">
        <v>2289.5</v>
      </c>
      <c r="V263" s="65">
        <v>2410</v>
      </c>
      <c r="W263" s="65">
        <v>10000</v>
      </c>
      <c r="X263" s="7">
        <v>15</v>
      </c>
      <c r="Y263" s="7">
        <v>15</v>
      </c>
      <c r="Z263" s="7">
        <v>15</v>
      </c>
      <c r="AA263" s="7">
        <v>0</v>
      </c>
      <c r="AB263" s="7">
        <v>0</v>
      </c>
      <c r="AC263" s="85">
        <v>7</v>
      </c>
      <c r="AD263" s="64">
        <f t="shared" si="126"/>
        <v>376981.5</v>
      </c>
      <c r="AE263" s="7">
        <f t="shared" si="127"/>
        <v>628302.15</v>
      </c>
      <c r="AF263" s="86">
        <f t="shared" si="128"/>
        <v>240397.5</v>
      </c>
      <c r="AG263" s="86">
        <f t="shared" si="129"/>
        <v>0</v>
      </c>
      <c r="AH263" s="87">
        <f t="shared" si="130"/>
        <v>0</v>
      </c>
      <c r="AI263" s="7">
        <f t="shared" si="131"/>
        <v>105</v>
      </c>
      <c r="AJ263" s="7">
        <f t="shared" si="132"/>
        <v>105</v>
      </c>
      <c r="AK263" s="7">
        <f t="shared" si="133"/>
        <v>105</v>
      </c>
      <c r="AL263" s="7">
        <f t="shared" si="134"/>
        <v>0</v>
      </c>
      <c r="AM263" s="7">
        <f t="shared" si="135"/>
        <v>0</v>
      </c>
      <c r="AN263" s="64">
        <f t="shared" si="136"/>
        <v>1245681.1499999999</v>
      </c>
      <c r="AO263" s="64">
        <f t="shared" si="137"/>
        <v>6377392.2328900006</v>
      </c>
      <c r="AP263" s="88">
        <f t="shared" si="142"/>
        <v>4.0416882832346353E-3</v>
      </c>
      <c r="AQ263" s="64">
        <f t="shared" si="143"/>
        <v>191321.76698670001</v>
      </c>
      <c r="AR263" s="91">
        <f t="shared" si="138"/>
        <v>100000</v>
      </c>
      <c r="AS263" s="89">
        <v>0</v>
      </c>
      <c r="AT263" s="90">
        <v>4.0000000000000001E-3</v>
      </c>
      <c r="AU263" s="64">
        <f t="shared" si="144"/>
        <v>189348.36491999999</v>
      </c>
      <c r="AV263" s="64">
        <f t="shared" si="145"/>
        <v>6666740.5978100002</v>
      </c>
      <c r="AW263" s="64">
        <f t="shared" si="146"/>
        <v>16260.342921487805</v>
      </c>
      <c r="BD263" s="21">
        <f t="shared" si="139"/>
        <v>952391.51397285715</v>
      </c>
      <c r="BE263" s="21">
        <f t="shared" si="140"/>
        <v>2322.9061316411148</v>
      </c>
      <c r="BF263" s="21">
        <f t="shared" si="147"/>
        <v>9620.1163027561324</v>
      </c>
      <c r="BG263" s="22">
        <f t="shared" si="148"/>
        <v>23.463698299405198</v>
      </c>
    </row>
    <row r="264" spans="1:59" s="7" customFormat="1" x14ac:dyDescent="0.35">
      <c r="A264" s="7">
        <v>263</v>
      </c>
      <c r="B264" s="7" t="s">
        <v>486</v>
      </c>
      <c r="C264" s="7" t="s">
        <v>1120</v>
      </c>
      <c r="D264" s="7" t="s">
        <v>1799</v>
      </c>
      <c r="E264" s="7" t="s">
        <v>1121</v>
      </c>
      <c r="F264" s="47" t="s">
        <v>1113</v>
      </c>
      <c r="G264" s="61" t="s">
        <v>1540</v>
      </c>
      <c r="H264" s="32" t="s">
        <v>650</v>
      </c>
      <c r="I264" s="32" t="s">
        <v>75</v>
      </c>
      <c r="J264" s="7" t="s">
        <v>24</v>
      </c>
      <c r="K264" s="47" t="s">
        <v>1543</v>
      </c>
      <c r="L264" s="7" t="s">
        <v>1128</v>
      </c>
      <c r="M264" s="47" t="s">
        <v>32</v>
      </c>
      <c r="N264" s="47">
        <v>4610047712</v>
      </c>
      <c r="O264" s="58">
        <v>4900049495</v>
      </c>
      <c r="P264" s="85">
        <v>7</v>
      </c>
      <c r="Q264" s="64">
        <f t="shared" si="141"/>
        <v>5131711.0828900002</v>
      </c>
      <c r="R264" s="76">
        <v>733101.58327000006</v>
      </c>
      <c r="S264" s="64">
        <v>3590.3</v>
      </c>
      <c r="T264" s="64">
        <v>5983.83</v>
      </c>
      <c r="U264" s="65">
        <v>2289.5</v>
      </c>
      <c r="V264" s="65">
        <v>2410</v>
      </c>
      <c r="W264" s="65">
        <v>10000</v>
      </c>
      <c r="X264" s="7">
        <v>15</v>
      </c>
      <c r="Y264" s="7">
        <v>15</v>
      </c>
      <c r="Z264" s="7">
        <v>15</v>
      </c>
      <c r="AA264" s="7">
        <v>0</v>
      </c>
      <c r="AB264" s="7">
        <v>0</v>
      </c>
      <c r="AC264" s="85">
        <v>7</v>
      </c>
      <c r="AD264" s="64">
        <f t="shared" si="126"/>
        <v>376981.5</v>
      </c>
      <c r="AE264" s="7">
        <f t="shared" si="127"/>
        <v>628302.15</v>
      </c>
      <c r="AF264" s="86">
        <f t="shared" si="128"/>
        <v>240397.5</v>
      </c>
      <c r="AG264" s="86">
        <f t="shared" si="129"/>
        <v>0</v>
      </c>
      <c r="AH264" s="87">
        <f t="shared" si="130"/>
        <v>0</v>
      </c>
      <c r="AI264" s="7">
        <f t="shared" si="131"/>
        <v>105</v>
      </c>
      <c r="AJ264" s="7">
        <f t="shared" si="132"/>
        <v>105</v>
      </c>
      <c r="AK264" s="7">
        <f t="shared" si="133"/>
        <v>105</v>
      </c>
      <c r="AL264" s="7">
        <f t="shared" si="134"/>
        <v>0</v>
      </c>
      <c r="AM264" s="7">
        <f t="shared" si="135"/>
        <v>0</v>
      </c>
      <c r="AN264" s="64">
        <f t="shared" si="136"/>
        <v>1245681.1499999999</v>
      </c>
      <c r="AO264" s="64">
        <f t="shared" si="137"/>
        <v>6377392.2328900006</v>
      </c>
      <c r="AP264" s="88">
        <f t="shared" si="142"/>
        <v>4.0416882832346353E-3</v>
      </c>
      <c r="AQ264" s="64">
        <f t="shared" si="143"/>
        <v>191321.76698670001</v>
      </c>
      <c r="AR264" s="91">
        <f t="shared" si="138"/>
        <v>100000</v>
      </c>
      <c r="AS264" s="89">
        <v>0</v>
      </c>
      <c r="AT264" s="90">
        <v>4.0000000000000001E-3</v>
      </c>
      <c r="AU264" s="64">
        <f t="shared" si="144"/>
        <v>189348.36491999999</v>
      </c>
      <c r="AV264" s="64">
        <f t="shared" si="145"/>
        <v>6666740.5978100002</v>
      </c>
      <c r="AW264" s="64">
        <f t="shared" si="146"/>
        <v>16260.342921487805</v>
      </c>
      <c r="BD264" s="21">
        <f t="shared" si="139"/>
        <v>952391.51397285715</v>
      </c>
      <c r="BE264" s="21">
        <f t="shared" si="140"/>
        <v>2322.9061316411148</v>
      </c>
      <c r="BF264" s="21">
        <f t="shared" si="147"/>
        <v>9620.1163027561324</v>
      </c>
      <c r="BG264" s="22">
        <f t="shared" si="148"/>
        <v>23.463698299405198</v>
      </c>
    </row>
    <row r="265" spans="1:59" s="7" customFormat="1" x14ac:dyDescent="0.35">
      <c r="A265" s="7">
        <v>264</v>
      </c>
      <c r="B265" s="7" t="s">
        <v>486</v>
      </c>
      <c r="C265" s="7" t="s">
        <v>1128</v>
      </c>
      <c r="D265" s="7" t="s">
        <v>1112</v>
      </c>
      <c r="E265" s="7" t="s">
        <v>1129</v>
      </c>
      <c r="F265" s="47" t="s">
        <v>1113</v>
      </c>
      <c r="G265" s="61" t="s">
        <v>1540</v>
      </c>
      <c r="H265" s="32" t="s">
        <v>1547</v>
      </c>
      <c r="I265" s="32" t="s">
        <v>566</v>
      </c>
      <c r="J265" s="7" t="s">
        <v>24</v>
      </c>
      <c r="K265" s="47" t="s">
        <v>1167</v>
      </c>
      <c r="L265" s="7" t="s">
        <v>1128</v>
      </c>
      <c r="M265" s="47" t="s">
        <v>32</v>
      </c>
      <c r="N265" s="47">
        <v>4610047712</v>
      </c>
      <c r="O265" s="58">
        <v>4900049495</v>
      </c>
      <c r="P265" s="85">
        <v>7</v>
      </c>
      <c r="Q265" s="64">
        <f t="shared" si="141"/>
        <v>5131396.0828900002</v>
      </c>
      <c r="R265" s="76">
        <v>733056.58327000006</v>
      </c>
      <c r="S265" s="64">
        <v>3590.3</v>
      </c>
      <c r="T265" s="64">
        <v>5983.83</v>
      </c>
      <c r="U265" s="65">
        <v>2289.5</v>
      </c>
      <c r="V265" s="65">
        <v>2410</v>
      </c>
      <c r="W265" s="65">
        <v>10000</v>
      </c>
      <c r="X265" s="7">
        <v>15</v>
      </c>
      <c r="Y265" s="7">
        <v>15</v>
      </c>
      <c r="Z265" s="7">
        <v>15</v>
      </c>
      <c r="AA265" s="7">
        <v>0</v>
      </c>
      <c r="AB265" s="7">
        <v>0</v>
      </c>
      <c r="AC265" s="85">
        <v>7</v>
      </c>
      <c r="AD265" s="64">
        <f t="shared" si="126"/>
        <v>376981.5</v>
      </c>
      <c r="AE265" s="7">
        <f t="shared" si="127"/>
        <v>628302.15</v>
      </c>
      <c r="AF265" s="86">
        <f t="shared" si="128"/>
        <v>240397.5</v>
      </c>
      <c r="AG265" s="86">
        <f t="shared" si="129"/>
        <v>0</v>
      </c>
      <c r="AH265" s="87">
        <f t="shared" si="130"/>
        <v>0</v>
      </c>
      <c r="AI265" s="7">
        <f t="shared" si="131"/>
        <v>105</v>
      </c>
      <c r="AJ265" s="7">
        <f t="shared" si="132"/>
        <v>105</v>
      </c>
      <c r="AK265" s="7">
        <f t="shared" si="133"/>
        <v>105</v>
      </c>
      <c r="AL265" s="7">
        <f t="shared" si="134"/>
        <v>0</v>
      </c>
      <c r="AM265" s="7">
        <f t="shared" si="135"/>
        <v>0</v>
      </c>
      <c r="AN265" s="64">
        <f t="shared" si="136"/>
        <v>1245681.1499999999</v>
      </c>
      <c r="AO265" s="64">
        <f t="shared" si="137"/>
        <v>6377077.2328900006</v>
      </c>
      <c r="AP265" s="88">
        <f t="shared" si="142"/>
        <v>4.0414886511965344E-3</v>
      </c>
      <c r="AQ265" s="64">
        <f t="shared" si="143"/>
        <v>191312.3169867</v>
      </c>
      <c r="AR265" s="91">
        <f t="shared" si="138"/>
        <v>100000</v>
      </c>
      <c r="AS265" s="89">
        <v>0</v>
      </c>
      <c r="AT265" s="90">
        <v>4.0000000000000001E-3</v>
      </c>
      <c r="AU265" s="64">
        <f t="shared" si="144"/>
        <v>189348.36491999999</v>
      </c>
      <c r="AV265" s="64">
        <f t="shared" si="145"/>
        <v>6666425.5978100002</v>
      </c>
      <c r="AW265" s="64">
        <f t="shared" si="146"/>
        <v>16259.574628804878</v>
      </c>
      <c r="BD265" s="21">
        <f t="shared" si="139"/>
        <v>952346.51397285715</v>
      </c>
      <c r="BE265" s="21">
        <f t="shared" si="140"/>
        <v>2322.7963755435539</v>
      </c>
      <c r="BF265" s="21">
        <f t="shared" si="147"/>
        <v>9619.6617573015883</v>
      </c>
      <c r="BG265" s="22">
        <f t="shared" si="148"/>
        <v>23.462589651955088</v>
      </c>
    </row>
    <row r="266" spans="1:59" s="7" customFormat="1" x14ac:dyDescent="0.35">
      <c r="A266" s="7">
        <v>265</v>
      </c>
      <c r="B266" s="7" t="s">
        <v>486</v>
      </c>
      <c r="C266" s="7" t="s">
        <v>1128</v>
      </c>
      <c r="D266" s="7" t="s">
        <v>1112</v>
      </c>
      <c r="E266" s="7" t="s">
        <v>1129</v>
      </c>
      <c r="F266" s="47" t="s">
        <v>1113</v>
      </c>
      <c r="G266" s="61" t="s">
        <v>1540</v>
      </c>
      <c r="H266" s="32" t="s">
        <v>81</v>
      </c>
      <c r="I266" s="32" t="s">
        <v>1548</v>
      </c>
      <c r="J266" s="7" t="s">
        <v>24</v>
      </c>
      <c r="K266" s="47" t="s">
        <v>1077</v>
      </c>
      <c r="L266" s="7" t="s">
        <v>1128</v>
      </c>
      <c r="M266" s="47" t="s">
        <v>32</v>
      </c>
      <c r="N266" s="47">
        <v>4610047712</v>
      </c>
      <c r="O266" s="58">
        <v>4900049495</v>
      </c>
      <c r="P266" s="85">
        <v>7</v>
      </c>
      <c r="Q266" s="64">
        <f t="shared" si="141"/>
        <v>5131571.0828900002</v>
      </c>
      <c r="R266" s="76">
        <v>733081.58327000006</v>
      </c>
      <c r="S266" s="64">
        <v>3590.3</v>
      </c>
      <c r="T266" s="64">
        <v>5983.83</v>
      </c>
      <c r="U266" s="65">
        <v>2289.5</v>
      </c>
      <c r="V266" s="65">
        <v>2410</v>
      </c>
      <c r="W266" s="65">
        <v>10000</v>
      </c>
      <c r="X266" s="7">
        <v>15</v>
      </c>
      <c r="Y266" s="7">
        <v>15</v>
      </c>
      <c r="Z266" s="7">
        <v>15</v>
      </c>
      <c r="AA266" s="7">
        <v>0</v>
      </c>
      <c r="AB266" s="7">
        <v>0</v>
      </c>
      <c r="AC266" s="85">
        <v>7</v>
      </c>
      <c r="AD266" s="64">
        <f t="shared" si="126"/>
        <v>376981.5</v>
      </c>
      <c r="AE266" s="7">
        <f t="shared" si="127"/>
        <v>628302.15</v>
      </c>
      <c r="AF266" s="86">
        <f t="shared" si="128"/>
        <v>240397.5</v>
      </c>
      <c r="AG266" s="86">
        <f t="shared" si="129"/>
        <v>0</v>
      </c>
      <c r="AH266" s="87">
        <f t="shared" si="130"/>
        <v>0</v>
      </c>
      <c r="AI266" s="7">
        <f t="shared" si="131"/>
        <v>105</v>
      </c>
      <c r="AJ266" s="7">
        <f t="shared" si="132"/>
        <v>105</v>
      </c>
      <c r="AK266" s="7">
        <f t="shared" si="133"/>
        <v>105</v>
      </c>
      <c r="AL266" s="7">
        <f t="shared" si="134"/>
        <v>0</v>
      </c>
      <c r="AM266" s="7">
        <f t="shared" si="135"/>
        <v>0</v>
      </c>
      <c r="AN266" s="64">
        <f t="shared" si="136"/>
        <v>1245681.1499999999</v>
      </c>
      <c r="AO266" s="64">
        <f t="shared" si="137"/>
        <v>6377252.2328900006</v>
      </c>
      <c r="AP266" s="88">
        <f t="shared" si="142"/>
        <v>4.0415995578843679E-3</v>
      </c>
      <c r="AQ266" s="64">
        <f t="shared" si="143"/>
        <v>191317.5669867</v>
      </c>
      <c r="AR266" s="89">
        <v>0</v>
      </c>
      <c r="AS266" s="89">
        <v>0</v>
      </c>
      <c r="AT266" s="90">
        <v>4.0000000000000001E-3</v>
      </c>
      <c r="AU266" s="64">
        <f t="shared" si="144"/>
        <v>189348.36491999999</v>
      </c>
      <c r="AV266" s="64">
        <f t="shared" si="145"/>
        <v>6566600.5978100002</v>
      </c>
      <c r="AW266" s="64">
        <f t="shared" si="146"/>
        <v>16016.099019048781</v>
      </c>
      <c r="BD266" s="21">
        <f t="shared" si="139"/>
        <v>938085.79968714283</v>
      </c>
      <c r="BE266" s="21">
        <f t="shared" si="140"/>
        <v>2288.0141455783973</v>
      </c>
      <c r="BF266" s="21">
        <f t="shared" si="147"/>
        <v>9475.6141382539699</v>
      </c>
      <c r="BG266" s="22">
        <f t="shared" si="148"/>
        <v>23.111253995741389</v>
      </c>
    </row>
    <row r="267" spans="1:59" s="7" customFormat="1" x14ac:dyDescent="0.35">
      <c r="A267" s="7">
        <v>266</v>
      </c>
      <c r="B267" s="7" t="s">
        <v>486</v>
      </c>
      <c r="C267" s="7" t="s">
        <v>1128</v>
      </c>
      <c r="D267" s="7" t="s">
        <v>1112</v>
      </c>
      <c r="E267" s="7" t="s">
        <v>1129</v>
      </c>
      <c r="F267" s="47" t="s">
        <v>1113</v>
      </c>
      <c r="G267" s="61" t="s">
        <v>1540</v>
      </c>
      <c r="H267" s="32" t="s">
        <v>1549</v>
      </c>
      <c r="I267" s="32" t="s">
        <v>608</v>
      </c>
      <c r="J267" s="7" t="s">
        <v>24</v>
      </c>
      <c r="K267" s="47" t="s">
        <v>14</v>
      </c>
      <c r="L267" s="7" t="s">
        <v>1128</v>
      </c>
      <c r="M267" s="47" t="s">
        <v>32</v>
      </c>
      <c r="N267" s="47">
        <v>4610047712</v>
      </c>
      <c r="O267" s="58">
        <v>4900049495</v>
      </c>
      <c r="P267" s="85">
        <v>7</v>
      </c>
      <c r="Q267" s="64">
        <f t="shared" si="141"/>
        <v>3555714.9432000001</v>
      </c>
      <c r="R267" s="76">
        <v>507959.27760000003</v>
      </c>
      <c r="S267" s="64">
        <v>3590.3</v>
      </c>
      <c r="T267" s="64">
        <v>5983.83</v>
      </c>
      <c r="U267" s="65">
        <v>2289.5</v>
      </c>
      <c r="V267" s="65">
        <v>2410</v>
      </c>
      <c r="W267" s="65">
        <v>10000</v>
      </c>
      <c r="X267" s="7">
        <v>15</v>
      </c>
      <c r="Y267" s="7">
        <v>15</v>
      </c>
      <c r="Z267" s="7">
        <v>15</v>
      </c>
      <c r="AA267" s="7">
        <v>0</v>
      </c>
      <c r="AB267" s="7">
        <v>0</v>
      </c>
      <c r="AC267" s="85">
        <v>7</v>
      </c>
      <c r="AD267" s="64">
        <f t="shared" si="126"/>
        <v>376981.5</v>
      </c>
      <c r="AE267" s="7">
        <f t="shared" si="127"/>
        <v>628302.15</v>
      </c>
      <c r="AF267" s="86">
        <f t="shared" si="128"/>
        <v>240397.5</v>
      </c>
      <c r="AG267" s="86">
        <f t="shared" si="129"/>
        <v>0</v>
      </c>
      <c r="AH267" s="87">
        <f t="shared" si="130"/>
        <v>0</v>
      </c>
      <c r="AI267" s="7">
        <f t="shared" si="131"/>
        <v>105</v>
      </c>
      <c r="AJ267" s="7">
        <f t="shared" si="132"/>
        <v>105</v>
      </c>
      <c r="AK267" s="7">
        <f t="shared" si="133"/>
        <v>105</v>
      </c>
      <c r="AL267" s="7">
        <f t="shared" si="134"/>
        <v>0</v>
      </c>
      <c r="AM267" s="7">
        <f t="shared" si="135"/>
        <v>0</v>
      </c>
      <c r="AN267" s="64">
        <f t="shared" si="136"/>
        <v>1245681.1499999999</v>
      </c>
      <c r="AO267" s="64">
        <f t="shared" si="137"/>
        <v>4801396.0932</v>
      </c>
      <c r="AP267" s="88">
        <f t="shared" si="142"/>
        <v>3.0428967867107367E-3</v>
      </c>
      <c r="AQ267" s="64">
        <f t="shared" si="143"/>
        <v>144041.88279599999</v>
      </c>
      <c r="AR267" s="91">
        <f t="shared" ref="AR267:AR274" si="149">$BA$2</f>
        <v>100000</v>
      </c>
      <c r="AS267" s="89">
        <v>0</v>
      </c>
      <c r="AT267" s="90">
        <v>3.0000000000000001E-3</v>
      </c>
      <c r="AU267" s="64">
        <f t="shared" si="144"/>
        <v>142011.27369</v>
      </c>
      <c r="AV267" s="64">
        <f t="shared" si="145"/>
        <v>5043407.3668900002</v>
      </c>
      <c r="AW267" s="64">
        <f t="shared" si="146"/>
        <v>12300.993577780488</v>
      </c>
      <c r="BD267" s="21">
        <f t="shared" si="139"/>
        <v>720486.7666985715</v>
      </c>
      <c r="BE267" s="21">
        <f t="shared" si="140"/>
        <v>1757.284796825784</v>
      </c>
      <c r="BF267" s="21">
        <f t="shared" si="147"/>
        <v>7277.644108066379</v>
      </c>
      <c r="BG267" s="22">
        <f t="shared" si="148"/>
        <v>17.750351483088728</v>
      </c>
    </row>
    <row r="268" spans="1:59" s="7" customFormat="1" x14ac:dyDescent="0.35">
      <c r="A268" s="7">
        <v>267</v>
      </c>
      <c r="B268" s="7" t="s">
        <v>486</v>
      </c>
      <c r="C268" s="7" t="s">
        <v>1128</v>
      </c>
      <c r="D268" s="7" t="s">
        <v>1112</v>
      </c>
      <c r="E268" s="7" t="s">
        <v>1129</v>
      </c>
      <c r="F268" s="47" t="s">
        <v>1113</v>
      </c>
      <c r="G268" s="61" t="s">
        <v>1540</v>
      </c>
      <c r="H268" s="32" t="s">
        <v>1550</v>
      </c>
      <c r="I268" s="32" t="s">
        <v>1551</v>
      </c>
      <c r="J268" s="7" t="s">
        <v>24</v>
      </c>
      <c r="K268" s="47" t="s">
        <v>14</v>
      </c>
      <c r="L268" s="7" t="s">
        <v>1128</v>
      </c>
      <c r="M268" s="47" t="s">
        <v>32</v>
      </c>
      <c r="N268" s="47">
        <v>4610047712</v>
      </c>
      <c r="O268" s="58">
        <v>4900049495</v>
      </c>
      <c r="P268" s="85">
        <v>7</v>
      </c>
      <c r="Q268" s="64">
        <f t="shared" si="141"/>
        <v>3555714.9432000001</v>
      </c>
      <c r="R268" s="76">
        <v>507959.27760000003</v>
      </c>
      <c r="S268" s="64">
        <v>3590.3</v>
      </c>
      <c r="T268" s="64">
        <v>5983.83</v>
      </c>
      <c r="U268" s="65">
        <v>2289.5</v>
      </c>
      <c r="V268" s="65">
        <v>2410</v>
      </c>
      <c r="W268" s="65">
        <v>10000</v>
      </c>
      <c r="X268" s="7">
        <v>15</v>
      </c>
      <c r="Y268" s="7">
        <v>15</v>
      </c>
      <c r="Z268" s="7">
        <v>15</v>
      </c>
      <c r="AA268" s="7">
        <v>0</v>
      </c>
      <c r="AB268" s="7">
        <v>0</v>
      </c>
      <c r="AC268" s="85">
        <v>7</v>
      </c>
      <c r="AD268" s="64">
        <f t="shared" si="126"/>
        <v>376981.5</v>
      </c>
      <c r="AE268" s="7">
        <f t="shared" si="127"/>
        <v>628302.15</v>
      </c>
      <c r="AF268" s="86">
        <f t="shared" si="128"/>
        <v>240397.5</v>
      </c>
      <c r="AG268" s="86">
        <f t="shared" si="129"/>
        <v>0</v>
      </c>
      <c r="AH268" s="87">
        <f t="shared" si="130"/>
        <v>0</v>
      </c>
      <c r="AI268" s="7">
        <f t="shared" si="131"/>
        <v>105</v>
      </c>
      <c r="AJ268" s="7">
        <f t="shared" si="132"/>
        <v>105</v>
      </c>
      <c r="AK268" s="7">
        <f t="shared" si="133"/>
        <v>105</v>
      </c>
      <c r="AL268" s="7">
        <f t="shared" si="134"/>
        <v>0</v>
      </c>
      <c r="AM268" s="7">
        <f t="shared" si="135"/>
        <v>0</v>
      </c>
      <c r="AN268" s="64">
        <f t="shared" si="136"/>
        <v>1245681.1499999999</v>
      </c>
      <c r="AO268" s="64">
        <f t="shared" si="137"/>
        <v>4801396.0932</v>
      </c>
      <c r="AP268" s="88">
        <f t="shared" si="142"/>
        <v>3.0428967867107367E-3</v>
      </c>
      <c r="AQ268" s="64">
        <f t="shared" si="143"/>
        <v>144041.88279599999</v>
      </c>
      <c r="AR268" s="91">
        <f t="shared" si="149"/>
        <v>100000</v>
      </c>
      <c r="AS268" s="89">
        <v>0</v>
      </c>
      <c r="AT268" s="90">
        <v>3.0000000000000001E-3</v>
      </c>
      <c r="AU268" s="64">
        <f t="shared" si="144"/>
        <v>142011.27369</v>
      </c>
      <c r="AV268" s="64">
        <f t="shared" si="145"/>
        <v>5043407.3668900002</v>
      </c>
      <c r="AW268" s="64">
        <f t="shared" si="146"/>
        <v>12300.993577780488</v>
      </c>
      <c r="BD268" s="21">
        <f t="shared" si="139"/>
        <v>720486.7666985715</v>
      </c>
      <c r="BE268" s="21">
        <f t="shared" si="140"/>
        <v>1757.284796825784</v>
      </c>
      <c r="BF268" s="21">
        <f t="shared" si="147"/>
        <v>7277.644108066379</v>
      </c>
      <c r="BG268" s="22">
        <f t="shared" si="148"/>
        <v>17.750351483088728</v>
      </c>
    </row>
    <row r="269" spans="1:59" s="7" customFormat="1" x14ac:dyDescent="0.35">
      <c r="A269" s="7">
        <v>268</v>
      </c>
      <c r="B269" s="7" t="s">
        <v>486</v>
      </c>
      <c r="C269" s="7" t="s">
        <v>1128</v>
      </c>
      <c r="D269" s="7" t="s">
        <v>1112</v>
      </c>
      <c r="E269" s="7" t="s">
        <v>1129</v>
      </c>
      <c r="F269" s="47" t="s">
        <v>1113</v>
      </c>
      <c r="G269" s="61" t="s">
        <v>1540</v>
      </c>
      <c r="H269" s="93" t="s">
        <v>1807</v>
      </c>
      <c r="I269" s="32" t="s">
        <v>1552</v>
      </c>
      <c r="J269" s="7" t="s">
        <v>24</v>
      </c>
      <c r="K269" s="47" t="s">
        <v>16</v>
      </c>
      <c r="L269" s="7" t="s">
        <v>1128</v>
      </c>
      <c r="M269" s="47" t="s">
        <v>32</v>
      </c>
      <c r="N269" s="47">
        <v>4610047712</v>
      </c>
      <c r="O269" s="58">
        <v>4900049495</v>
      </c>
      <c r="P269" s="85">
        <v>7</v>
      </c>
      <c r="Q269" s="64">
        <f t="shared" si="141"/>
        <v>3555504.9432000001</v>
      </c>
      <c r="R269" s="76">
        <v>507929.27760000003</v>
      </c>
      <c r="S269" s="64">
        <v>3590.3</v>
      </c>
      <c r="T269" s="64">
        <v>5983.83</v>
      </c>
      <c r="U269" s="65">
        <v>2289.5</v>
      </c>
      <c r="V269" s="65">
        <v>2410</v>
      </c>
      <c r="W269" s="65">
        <v>10000</v>
      </c>
      <c r="X269" s="7">
        <v>15</v>
      </c>
      <c r="Y269" s="7">
        <v>15</v>
      </c>
      <c r="Z269" s="7">
        <v>15</v>
      </c>
      <c r="AA269" s="7">
        <v>0</v>
      </c>
      <c r="AB269" s="7">
        <v>0</v>
      </c>
      <c r="AC269" s="85">
        <v>7</v>
      </c>
      <c r="AD269" s="64">
        <f t="shared" si="126"/>
        <v>376981.5</v>
      </c>
      <c r="AE269" s="7">
        <f t="shared" si="127"/>
        <v>628302.15</v>
      </c>
      <c r="AF269" s="86">
        <f t="shared" si="128"/>
        <v>240397.5</v>
      </c>
      <c r="AG269" s="86">
        <f t="shared" si="129"/>
        <v>0</v>
      </c>
      <c r="AH269" s="87">
        <f t="shared" si="130"/>
        <v>0</v>
      </c>
      <c r="AI269" s="7">
        <f t="shared" si="131"/>
        <v>105</v>
      </c>
      <c r="AJ269" s="7">
        <f t="shared" si="132"/>
        <v>105</v>
      </c>
      <c r="AK269" s="7">
        <f t="shared" si="133"/>
        <v>105</v>
      </c>
      <c r="AL269" s="7">
        <f t="shared" si="134"/>
        <v>0</v>
      </c>
      <c r="AM269" s="7">
        <f t="shared" si="135"/>
        <v>0</v>
      </c>
      <c r="AN269" s="64">
        <f t="shared" si="136"/>
        <v>1245681.1499999999</v>
      </c>
      <c r="AO269" s="64">
        <f t="shared" si="137"/>
        <v>4801186.0932</v>
      </c>
      <c r="AP269" s="88">
        <f t="shared" si="142"/>
        <v>3.0427636986853366E-3</v>
      </c>
      <c r="AQ269" s="64">
        <f t="shared" si="143"/>
        <v>144035.582796</v>
      </c>
      <c r="AR269" s="91">
        <f t="shared" si="149"/>
        <v>100000</v>
      </c>
      <c r="AS269" s="89">
        <v>0</v>
      </c>
      <c r="AT269" s="90">
        <v>3.0000000000000001E-3</v>
      </c>
      <c r="AU269" s="64">
        <f t="shared" si="144"/>
        <v>142011.27369</v>
      </c>
      <c r="AV269" s="64">
        <f t="shared" si="145"/>
        <v>5043197.3668900002</v>
      </c>
      <c r="AW269" s="64">
        <f t="shared" si="146"/>
        <v>12300.481382658538</v>
      </c>
      <c r="BD269" s="21">
        <f t="shared" si="139"/>
        <v>720456.7666985715</v>
      </c>
      <c r="BE269" s="21">
        <f t="shared" si="140"/>
        <v>1757.2116260940768</v>
      </c>
      <c r="BF269" s="21">
        <f t="shared" si="147"/>
        <v>7277.341077763348</v>
      </c>
      <c r="BG269" s="22">
        <f t="shared" si="148"/>
        <v>17.749612384788655</v>
      </c>
    </row>
    <row r="270" spans="1:59" s="7" customFormat="1" x14ac:dyDescent="0.35">
      <c r="A270" s="7">
        <v>269</v>
      </c>
      <c r="B270" s="7" t="s">
        <v>486</v>
      </c>
      <c r="C270" s="7" t="s">
        <v>1128</v>
      </c>
      <c r="D270" s="7" t="s">
        <v>1112</v>
      </c>
      <c r="E270" s="7" t="s">
        <v>1129</v>
      </c>
      <c r="F270" s="47" t="s">
        <v>1113</v>
      </c>
      <c r="G270" s="61" t="s">
        <v>1540</v>
      </c>
      <c r="H270" s="32" t="s">
        <v>1553</v>
      </c>
      <c r="I270" s="32" t="s">
        <v>1554</v>
      </c>
      <c r="J270" s="7" t="s">
        <v>23</v>
      </c>
      <c r="K270" s="47" t="s">
        <v>817</v>
      </c>
      <c r="L270" s="7" t="s">
        <v>1128</v>
      </c>
      <c r="M270" s="47" t="s">
        <v>32</v>
      </c>
      <c r="N270" s="47">
        <v>4610047712</v>
      </c>
      <c r="O270" s="58">
        <v>4900049495</v>
      </c>
      <c r="P270" s="85">
        <v>7</v>
      </c>
      <c r="Q270" s="64">
        <f t="shared" si="141"/>
        <v>5131270.0828900002</v>
      </c>
      <c r="R270" s="76">
        <v>733038.58327000006</v>
      </c>
      <c r="S270" s="64">
        <v>3590.3</v>
      </c>
      <c r="T270" s="64">
        <v>5983.83</v>
      </c>
      <c r="U270" s="65">
        <v>2289.5</v>
      </c>
      <c r="V270" s="65">
        <v>2410</v>
      </c>
      <c r="W270" s="65">
        <v>10000</v>
      </c>
      <c r="X270" s="7">
        <v>15</v>
      </c>
      <c r="Y270" s="7">
        <v>15</v>
      </c>
      <c r="Z270" s="7">
        <v>15</v>
      </c>
      <c r="AA270" s="7">
        <v>0</v>
      </c>
      <c r="AB270" s="7">
        <v>0</v>
      </c>
      <c r="AC270" s="85">
        <v>7</v>
      </c>
      <c r="AD270" s="64">
        <f t="shared" si="126"/>
        <v>376981.5</v>
      </c>
      <c r="AE270" s="7">
        <f t="shared" si="127"/>
        <v>628302.15</v>
      </c>
      <c r="AF270" s="86">
        <f t="shared" si="128"/>
        <v>240397.5</v>
      </c>
      <c r="AG270" s="86">
        <f t="shared" si="129"/>
        <v>0</v>
      </c>
      <c r="AH270" s="87">
        <f t="shared" si="130"/>
        <v>0</v>
      </c>
      <c r="AI270" s="7">
        <f t="shared" si="131"/>
        <v>105</v>
      </c>
      <c r="AJ270" s="7">
        <f t="shared" si="132"/>
        <v>105</v>
      </c>
      <c r="AK270" s="7">
        <f t="shared" si="133"/>
        <v>105</v>
      </c>
      <c r="AL270" s="7">
        <f t="shared" si="134"/>
        <v>0</v>
      </c>
      <c r="AM270" s="7">
        <f t="shared" si="135"/>
        <v>0</v>
      </c>
      <c r="AN270" s="64">
        <f t="shared" si="136"/>
        <v>1245681.1499999999</v>
      </c>
      <c r="AO270" s="64">
        <f t="shared" si="137"/>
        <v>6376951.2328900006</v>
      </c>
      <c r="AP270" s="88">
        <f t="shared" si="142"/>
        <v>4.041408798381294E-3</v>
      </c>
      <c r="AQ270" s="64">
        <f t="shared" si="143"/>
        <v>191308.5369867</v>
      </c>
      <c r="AR270" s="91">
        <f t="shared" si="149"/>
        <v>100000</v>
      </c>
      <c r="AS270" s="89">
        <v>0</v>
      </c>
      <c r="AT270" s="90">
        <v>4.0000000000000001E-3</v>
      </c>
      <c r="AU270" s="64">
        <f t="shared" si="144"/>
        <v>189348.36491999999</v>
      </c>
      <c r="AV270" s="64">
        <f t="shared" si="145"/>
        <v>6666299.5978100002</v>
      </c>
      <c r="AW270" s="64">
        <f t="shared" si="146"/>
        <v>16259.267311731708</v>
      </c>
      <c r="BD270" s="21">
        <f t="shared" si="139"/>
        <v>952328.51397285715</v>
      </c>
      <c r="BE270" s="21">
        <f t="shared" si="140"/>
        <v>2322.7524731045296</v>
      </c>
      <c r="BF270" s="21">
        <f t="shared" si="147"/>
        <v>9619.4799391197703</v>
      </c>
      <c r="BG270" s="22">
        <f t="shared" si="148"/>
        <v>23.462146192975048</v>
      </c>
    </row>
    <row r="271" spans="1:59" s="7" customFormat="1" x14ac:dyDescent="0.35">
      <c r="A271" s="7">
        <v>270</v>
      </c>
      <c r="B271" s="7" t="s">
        <v>486</v>
      </c>
      <c r="C271" s="7" t="s">
        <v>1120</v>
      </c>
      <c r="D271" s="7" t="s">
        <v>1799</v>
      </c>
      <c r="E271" s="7" t="s">
        <v>1121</v>
      </c>
      <c r="F271" s="47" t="s">
        <v>1113</v>
      </c>
      <c r="G271" s="61" t="s">
        <v>1540</v>
      </c>
      <c r="H271" s="32" t="s">
        <v>1555</v>
      </c>
      <c r="I271" s="32" t="s">
        <v>69</v>
      </c>
      <c r="J271" s="7" t="s">
        <v>24</v>
      </c>
      <c r="K271" s="47" t="s">
        <v>1556</v>
      </c>
      <c r="L271" s="7" t="s">
        <v>1128</v>
      </c>
      <c r="M271" s="47" t="s">
        <v>32</v>
      </c>
      <c r="N271" s="47">
        <v>4610047712</v>
      </c>
      <c r="O271" s="58">
        <v>4900049495</v>
      </c>
      <c r="P271" s="85">
        <v>7</v>
      </c>
      <c r="Q271" s="64">
        <f t="shared" si="141"/>
        <v>3555980.9431999996</v>
      </c>
      <c r="R271" s="76">
        <v>507997.27759999997</v>
      </c>
      <c r="S271" s="64">
        <v>3590.3</v>
      </c>
      <c r="T271" s="64">
        <v>5983.83</v>
      </c>
      <c r="U271" s="65">
        <v>2289.5</v>
      </c>
      <c r="V271" s="65">
        <v>2410</v>
      </c>
      <c r="W271" s="65">
        <v>10000</v>
      </c>
      <c r="X271" s="7">
        <v>15</v>
      </c>
      <c r="Y271" s="7">
        <v>15</v>
      </c>
      <c r="Z271" s="7">
        <v>15</v>
      </c>
      <c r="AA271" s="7">
        <v>0</v>
      </c>
      <c r="AB271" s="7">
        <v>0</v>
      </c>
      <c r="AC271" s="85">
        <v>7</v>
      </c>
      <c r="AD271" s="64">
        <f t="shared" si="126"/>
        <v>376981.5</v>
      </c>
      <c r="AE271" s="7">
        <f t="shared" si="127"/>
        <v>628302.15</v>
      </c>
      <c r="AF271" s="86">
        <f t="shared" si="128"/>
        <v>240397.5</v>
      </c>
      <c r="AG271" s="86">
        <f t="shared" si="129"/>
        <v>0</v>
      </c>
      <c r="AH271" s="87">
        <f t="shared" si="130"/>
        <v>0</v>
      </c>
      <c r="AI271" s="7">
        <f t="shared" si="131"/>
        <v>105</v>
      </c>
      <c r="AJ271" s="7">
        <f t="shared" si="132"/>
        <v>105</v>
      </c>
      <c r="AK271" s="7">
        <f t="shared" si="133"/>
        <v>105</v>
      </c>
      <c r="AL271" s="7">
        <f t="shared" si="134"/>
        <v>0</v>
      </c>
      <c r="AM271" s="7">
        <f t="shared" si="135"/>
        <v>0</v>
      </c>
      <c r="AN271" s="64">
        <f t="shared" si="136"/>
        <v>1245681.1499999999</v>
      </c>
      <c r="AO271" s="64">
        <f t="shared" si="137"/>
        <v>4801662.0932</v>
      </c>
      <c r="AP271" s="88">
        <f t="shared" si="142"/>
        <v>3.0430653648762444E-3</v>
      </c>
      <c r="AQ271" s="64">
        <f t="shared" si="143"/>
        <v>144049.862796</v>
      </c>
      <c r="AR271" s="91">
        <f t="shared" si="149"/>
        <v>100000</v>
      </c>
      <c r="AS271" s="89">
        <v>0</v>
      </c>
      <c r="AT271" s="90">
        <v>3.0000000000000001E-3</v>
      </c>
      <c r="AU271" s="64">
        <f t="shared" si="144"/>
        <v>142011.27369</v>
      </c>
      <c r="AV271" s="64">
        <f t="shared" si="145"/>
        <v>5043673.3668900002</v>
      </c>
      <c r="AW271" s="64">
        <f t="shared" si="146"/>
        <v>12301.642358268293</v>
      </c>
      <c r="BD271" s="21">
        <f t="shared" si="139"/>
        <v>720524.7666985715</v>
      </c>
      <c r="BE271" s="21">
        <f t="shared" si="140"/>
        <v>1757.3774797526132</v>
      </c>
      <c r="BF271" s="21">
        <f t="shared" si="147"/>
        <v>7278.0279464502173</v>
      </c>
      <c r="BG271" s="22">
        <f t="shared" si="148"/>
        <v>17.751287674268823</v>
      </c>
    </row>
    <row r="272" spans="1:59" s="7" customFormat="1" x14ac:dyDescent="0.35">
      <c r="A272" s="7">
        <v>271</v>
      </c>
      <c r="B272" s="7" t="s">
        <v>486</v>
      </c>
      <c r="C272" s="7" t="s">
        <v>1557</v>
      </c>
      <c r="D272" s="7" t="s">
        <v>1799</v>
      </c>
      <c r="E272" s="7" t="s">
        <v>1121</v>
      </c>
      <c r="F272" s="47" t="s">
        <v>1113</v>
      </c>
      <c r="G272" s="61" t="s">
        <v>1540</v>
      </c>
      <c r="H272" s="32" t="s">
        <v>1558</v>
      </c>
      <c r="I272" s="32" t="s">
        <v>994</v>
      </c>
      <c r="J272" s="7" t="s">
        <v>24</v>
      </c>
      <c r="K272" s="47" t="s">
        <v>1556</v>
      </c>
      <c r="L272" s="7" t="s">
        <v>1128</v>
      </c>
      <c r="M272" s="47" t="s">
        <v>32</v>
      </c>
      <c r="N272" s="47">
        <v>4610047712</v>
      </c>
      <c r="O272" s="58">
        <v>4900049495</v>
      </c>
      <c r="P272" s="85">
        <v>7</v>
      </c>
      <c r="Q272" s="64">
        <f t="shared" si="141"/>
        <v>3555980.9432000001</v>
      </c>
      <c r="R272" s="76">
        <v>507997.27760000003</v>
      </c>
      <c r="S272" s="64">
        <v>3590.3</v>
      </c>
      <c r="T272" s="64">
        <v>5983.83</v>
      </c>
      <c r="U272" s="65">
        <v>2289.5</v>
      </c>
      <c r="V272" s="65">
        <v>2410</v>
      </c>
      <c r="W272" s="65">
        <v>10000</v>
      </c>
      <c r="X272" s="7">
        <v>15</v>
      </c>
      <c r="Y272" s="7">
        <v>15</v>
      </c>
      <c r="Z272" s="7">
        <v>15</v>
      </c>
      <c r="AA272" s="7">
        <v>0</v>
      </c>
      <c r="AB272" s="7">
        <v>0</v>
      </c>
      <c r="AC272" s="85">
        <v>7</v>
      </c>
      <c r="AD272" s="64">
        <f t="shared" si="126"/>
        <v>376981.5</v>
      </c>
      <c r="AE272" s="7">
        <f t="shared" si="127"/>
        <v>628302.15</v>
      </c>
      <c r="AF272" s="86">
        <f t="shared" si="128"/>
        <v>240397.5</v>
      </c>
      <c r="AG272" s="86">
        <f t="shared" si="129"/>
        <v>0</v>
      </c>
      <c r="AH272" s="87">
        <f t="shared" si="130"/>
        <v>0</v>
      </c>
      <c r="AI272" s="7">
        <f t="shared" si="131"/>
        <v>105</v>
      </c>
      <c r="AJ272" s="7">
        <f t="shared" si="132"/>
        <v>105</v>
      </c>
      <c r="AK272" s="7">
        <f t="shared" si="133"/>
        <v>105</v>
      </c>
      <c r="AL272" s="7">
        <f t="shared" si="134"/>
        <v>0</v>
      </c>
      <c r="AM272" s="7">
        <f t="shared" si="135"/>
        <v>0</v>
      </c>
      <c r="AN272" s="64">
        <f t="shared" si="136"/>
        <v>1245681.1499999999</v>
      </c>
      <c r="AO272" s="64">
        <f t="shared" si="137"/>
        <v>4801662.0932</v>
      </c>
      <c r="AP272" s="88">
        <f t="shared" si="142"/>
        <v>3.0430653648762444E-3</v>
      </c>
      <c r="AQ272" s="64">
        <f t="shared" si="143"/>
        <v>144049.862796</v>
      </c>
      <c r="AR272" s="91">
        <f t="shared" si="149"/>
        <v>100000</v>
      </c>
      <c r="AS272" s="89">
        <v>0</v>
      </c>
      <c r="AT272" s="90">
        <v>3.0000000000000001E-3</v>
      </c>
      <c r="AU272" s="64">
        <f t="shared" si="144"/>
        <v>142011.27369</v>
      </c>
      <c r="AV272" s="64">
        <f t="shared" si="145"/>
        <v>5043673.3668900002</v>
      </c>
      <c r="AW272" s="64">
        <f t="shared" si="146"/>
        <v>12301.642358268293</v>
      </c>
      <c r="BD272" s="21">
        <f t="shared" si="139"/>
        <v>720524.7666985715</v>
      </c>
      <c r="BE272" s="21">
        <f t="shared" si="140"/>
        <v>1757.3774797526132</v>
      </c>
      <c r="BF272" s="21">
        <f t="shared" si="147"/>
        <v>7278.0279464502173</v>
      </c>
      <c r="BG272" s="22">
        <f t="shared" si="148"/>
        <v>17.751287674268823</v>
      </c>
    </row>
    <row r="273" spans="1:59" s="7" customFormat="1" x14ac:dyDescent="0.35">
      <c r="A273" s="7">
        <v>272</v>
      </c>
      <c r="B273" s="7" t="s">
        <v>486</v>
      </c>
      <c r="C273" s="7" t="s">
        <v>1120</v>
      </c>
      <c r="D273" s="7" t="s">
        <v>1799</v>
      </c>
      <c r="E273" s="7" t="s">
        <v>1121</v>
      </c>
      <c r="F273" s="47" t="s">
        <v>1113</v>
      </c>
      <c r="G273" s="61" t="s">
        <v>1540</v>
      </c>
      <c r="H273" s="32" t="s">
        <v>1559</v>
      </c>
      <c r="I273" s="32" t="s">
        <v>1560</v>
      </c>
      <c r="J273" s="7" t="s">
        <v>24</v>
      </c>
      <c r="K273" s="47" t="s">
        <v>1556</v>
      </c>
      <c r="L273" s="7" t="s">
        <v>1128</v>
      </c>
      <c r="M273" s="47" t="s">
        <v>32</v>
      </c>
      <c r="N273" s="47">
        <v>4610047712</v>
      </c>
      <c r="O273" s="58">
        <v>4900049495</v>
      </c>
      <c r="P273" s="85">
        <v>7</v>
      </c>
      <c r="Q273" s="64">
        <f t="shared" si="141"/>
        <v>3555980.9432000001</v>
      </c>
      <c r="R273" s="76">
        <v>507997.27760000003</v>
      </c>
      <c r="S273" s="64">
        <v>3590.3</v>
      </c>
      <c r="T273" s="64">
        <v>5983.83</v>
      </c>
      <c r="U273" s="65">
        <v>2289.5</v>
      </c>
      <c r="V273" s="65">
        <v>2410</v>
      </c>
      <c r="W273" s="65">
        <v>10000</v>
      </c>
      <c r="X273" s="7">
        <v>15</v>
      </c>
      <c r="Y273" s="7">
        <v>15</v>
      </c>
      <c r="Z273" s="7">
        <v>15</v>
      </c>
      <c r="AA273" s="7">
        <v>0</v>
      </c>
      <c r="AB273" s="7">
        <v>0</v>
      </c>
      <c r="AC273" s="85">
        <v>7</v>
      </c>
      <c r="AD273" s="64">
        <f t="shared" si="126"/>
        <v>376981.5</v>
      </c>
      <c r="AE273" s="7">
        <f t="shared" si="127"/>
        <v>628302.15</v>
      </c>
      <c r="AF273" s="86">
        <f t="shared" si="128"/>
        <v>240397.5</v>
      </c>
      <c r="AG273" s="86">
        <f t="shared" si="129"/>
        <v>0</v>
      </c>
      <c r="AH273" s="87">
        <f t="shared" si="130"/>
        <v>0</v>
      </c>
      <c r="AI273" s="7">
        <f t="shared" si="131"/>
        <v>105</v>
      </c>
      <c r="AJ273" s="7">
        <f t="shared" si="132"/>
        <v>105</v>
      </c>
      <c r="AK273" s="7">
        <f t="shared" si="133"/>
        <v>105</v>
      </c>
      <c r="AL273" s="7">
        <f t="shared" si="134"/>
        <v>0</v>
      </c>
      <c r="AM273" s="7">
        <f t="shared" si="135"/>
        <v>0</v>
      </c>
      <c r="AN273" s="64">
        <f t="shared" si="136"/>
        <v>1245681.1499999999</v>
      </c>
      <c r="AO273" s="64">
        <f t="shared" si="137"/>
        <v>4801662.0932</v>
      </c>
      <c r="AP273" s="88">
        <f t="shared" si="142"/>
        <v>3.0430653648762444E-3</v>
      </c>
      <c r="AQ273" s="64">
        <f t="shared" si="143"/>
        <v>144049.862796</v>
      </c>
      <c r="AR273" s="91">
        <f t="shared" si="149"/>
        <v>100000</v>
      </c>
      <c r="AS273" s="89">
        <v>0</v>
      </c>
      <c r="AT273" s="90">
        <v>3.0000000000000001E-3</v>
      </c>
      <c r="AU273" s="64">
        <f t="shared" si="144"/>
        <v>142011.27369</v>
      </c>
      <c r="AV273" s="64">
        <f t="shared" si="145"/>
        <v>5043673.3668900002</v>
      </c>
      <c r="AW273" s="64">
        <f t="shared" si="146"/>
        <v>12301.642358268293</v>
      </c>
      <c r="BD273" s="21">
        <f t="shared" si="139"/>
        <v>720524.7666985715</v>
      </c>
      <c r="BE273" s="21">
        <f t="shared" si="140"/>
        <v>1757.3774797526132</v>
      </c>
      <c r="BF273" s="21">
        <f t="shared" si="147"/>
        <v>7278.0279464502173</v>
      </c>
      <c r="BG273" s="22">
        <f t="shared" si="148"/>
        <v>17.751287674268823</v>
      </c>
    </row>
    <row r="274" spans="1:59" s="7" customFormat="1" x14ac:dyDescent="0.35">
      <c r="A274" s="7">
        <v>273</v>
      </c>
      <c r="B274" s="7" t="s">
        <v>486</v>
      </c>
      <c r="C274" s="7" t="s">
        <v>1120</v>
      </c>
      <c r="D274" s="7" t="s">
        <v>1799</v>
      </c>
      <c r="E274" s="7" t="s">
        <v>1121</v>
      </c>
      <c r="F274" s="47" t="s">
        <v>1113</v>
      </c>
      <c r="G274" s="61" t="s">
        <v>1540</v>
      </c>
      <c r="H274" s="32" t="s">
        <v>1561</v>
      </c>
      <c r="I274" s="32" t="s">
        <v>47</v>
      </c>
      <c r="J274" s="7" t="s">
        <v>24</v>
      </c>
      <c r="K274" s="47" t="s">
        <v>16</v>
      </c>
      <c r="L274" s="7" t="s">
        <v>1128</v>
      </c>
      <c r="M274" s="47" t="s">
        <v>32</v>
      </c>
      <c r="N274" s="47">
        <v>4610047712</v>
      </c>
      <c r="O274" s="58">
        <v>4900049495</v>
      </c>
      <c r="P274" s="85">
        <v>7</v>
      </c>
      <c r="Q274" s="64">
        <f t="shared" si="141"/>
        <v>3555504.9431999996</v>
      </c>
      <c r="R274" s="76">
        <v>507929.27759999997</v>
      </c>
      <c r="S274" s="64">
        <v>3590.3</v>
      </c>
      <c r="T274" s="64">
        <v>5983.83</v>
      </c>
      <c r="U274" s="65">
        <v>2289.5</v>
      </c>
      <c r="V274" s="65">
        <v>2410</v>
      </c>
      <c r="W274" s="65">
        <v>10000</v>
      </c>
      <c r="X274" s="7">
        <v>15</v>
      </c>
      <c r="Y274" s="7">
        <v>15</v>
      </c>
      <c r="Z274" s="7">
        <v>15</v>
      </c>
      <c r="AA274" s="7">
        <v>0</v>
      </c>
      <c r="AB274" s="7">
        <v>0</v>
      </c>
      <c r="AC274" s="85">
        <v>7</v>
      </c>
      <c r="AD274" s="64">
        <f t="shared" si="126"/>
        <v>376981.5</v>
      </c>
      <c r="AE274" s="7">
        <f t="shared" si="127"/>
        <v>628302.15</v>
      </c>
      <c r="AF274" s="86">
        <f t="shared" si="128"/>
        <v>240397.5</v>
      </c>
      <c r="AG274" s="86">
        <f t="shared" si="129"/>
        <v>0</v>
      </c>
      <c r="AH274" s="87">
        <f t="shared" si="130"/>
        <v>0</v>
      </c>
      <c r="AI274" s="7">
        <f t="shared" si="131"/>
        <v>105</v>
      </c>
      <c r="AJ274" s="7">
        <f t="shared" si="132"/>
        <v>105</v>
      </c>
      <c r="AK274" s="7">
        <f t="shared" si="133"/>
        <v>105</v>
      </c>
      <c r="AL274" s="7">
        <f t="shared" si="134"/>
        <v>0</v>
      </c>
      <c r="AM274" s="7">
        <f t="shared" si="135"/>
        <v>0</v>
      </c>
      <c r="AN274" s="64">
        <f t="shared" si="136"/>
        <v>1245681.1499999999</v>
      </c>
      <c r="AO274" s="64">
        <f t="shared" si="137"/>
        <v>4801186.0932</v>
      </c>
      <c r="AP274" s="88">
        <f t="shared" si="142"/>
        <v>3.0427636986853366E-3</v>
      </c>
      <c r="AQ274" s="64">
        <f t="shared" si="143"/>
        <v>144035.582796</v>
      </c>
      <c r="AR274" s="91">
        <f t="shared" si="149"/>
        <v>100000</v>
      </c>
      <c r="AS274" s="89">
        <v>0</v>
      </c>
      <c r="AT274" s="90">
        <v>3.0000000000000001E-3</v>
      </c>
      <c r="AU274" s="64">
        <f t="shared" si="144"/>
        <v>142011.27369</v>
      </c>
      <c r="AV274" s="64">
        <f t="shared" si="145"/>
        <v>5043197.3668900002</v>
      </c>
      <c r="AW274" s="64">
        <f t="shared" si="146"/>
        <v>12300.481382658538</v>
      </c>
      <c r="BD274" s="21">
        <f t="shared" si="139"/>
        <v>720456.7666985715</v>
      </c>
      <c r="BE274" s="21">
        <f t="shared" si="140"/>
        <v>1757.2116260940768</v>
      </c>
      <c r="BF274" s="21">
        <f t="shared" si="147"/>
        <v>7277.341077763348</v>
      </c>
      <c r="BG274" s="22">
        <f t="shared" si="148"/>
        <v>17.749612384788655</v>
      </c>
    </row>
    <row r="275" spans="1:59" s="7" customFormat="1" x14ac:dyDescent="0.35">
      <c r="A275" s="7">
        <v>274</v>
      </c>
      <c r="B275" s="7" t="s">
        <v>1136</v>
      </c>
      <c r="C275" s="7" t="s">
        <v>1128</v>
      </c>
      <c r="D275" s="7" t="s">
        <v>1112</v>
      </c>
      <c r="E275" s="7" t="s">
        <v>1129</v>
      </c>
      <c r="F275" s="47" t="s">
        <v>1113</v>
      </c>
      <c r="G275" s="61" t="s">
        <v>1114</v>
      </c>
      <c r="H275" s="32" t="s">
        <v>1562</v>
      </c>
      <c r="I275" s="32" t="s">
        <v>1563</v>
      </c>
      <c r="J275" s="7" t="s">
        <v>24</v>
      </c>
      <c r="K275" s="47" t="s">
        <v>1564</v>
      </c>
      <c r="L275" s="7" t="s">
        <v>1148</v>
      </c>
      <c r="M275" s="47" t="s">
        <v>1140</v>
      </c>
      <c r="N275" s="47">
        <v>4610047677</v>
      </c>
      <c r="O275" s="58">
        <v>4900049416</v>
      </c>
      <c r="P275" s="85">
        <v>7</v>
      </c>
      <c r="Q275" s="64">
        <f t="shared" si="141"/>
        <v>12317097.1</v>
      </c>
      <c r="R275" s="76">
        <v>1759585.3</v>
      </c>
      <c r="S275" s="64">
        <v>3590.3</v>
      </c>
      <c r="T275" s="64">
        <v>5983.83</v>
      </c>
      <c r="U275" s="65">
        <v>2289.5</v>
      </c>
      <c r="V275" s="65">
        <v>2410</v>
      </c>
      <c r="W275" s="65">
        <v>8643.33</v>
      </c>
      <c r="X275" s="9">
        <v>0</v>
      </c>
      <c r="Y275" s="9">
        <v>0</v>
      </c>
      <c r="Z275" s="9">
        <v>0</v>
      </c>
      <c r="AA275" s="9">
        <v>0</v>
      </c>
      <c r="AB275" s="47">
        <v>15</v>
      </c>
      <c r="AC275" s="85">
        <v>7</v>
      </c>
      <c r="AD275" s="64">
        <f t="shared" si="126"/>
        <v>0</v>
      </c>
      <c r="AE275" s="7">
        <f t="shared" si="127"/>
        <v>0</v>
      </c>
      <c r="AF275" s="86">
        <f t="shared" si="128"/>
        <v>0</v>
      </c>
      <c r="AG275" s="86">
        <f t="shared" si="129"/>
        <v>0</v>
      </c>
      <c r="AH275" s="87">
        <f t="shared" si="130"/>
        <v>907549.65</v>
      </c>
      <c r="AI275" s="7">
        <f t="shared" si="131"/>
        <v>0</v>
      </c>
      <c r="AJ275" s="7">
        <f t="shared" si="132"/>
        <v>0</v>
      </c>
      <c r="AK275" s="7">
        <f t="shared" si="133"/>
        <v>0</v>
      </c>
      <c r="AL275" s="7">
        <f t="shared" si="134"/>
        <v>0</v>
      </c>
      <c r="AM275" s="7">
        <f t="shared" si="135"/>
        <v>105</v>
      </c>
      <c r="AN275" s="64">
        <f t="shared" si="136"/>
        <v>907549.65</v>
      </c>
      <c r="AO275" s="64">
        <f t="shared" si="137"/>
        <v>13224646.75</v>
      </c>
      <c r="AP275" s="88">
        <f t="shared" si="142"/>
        <v>8.3811529646453092E-3</v>
      </c>
      <c r="AQ275" s="64">
        <f t="shared" si="143"/>
        <v>396739.40249999997</v>
      </c>
      <c r="AR275" s="89">
        <v>0</v>
      </c>
      <c r="AS275" s="91"/>
      <c r="AT275" s="92">
        <v>0</v>
      </c>
      <c r="AU275" s="64">
        <f t="shared" si="144"/>
        <v>0</v>
      </c>
      <c r="AV275" s="64">
        <f t="shared" si="145"/>
        <v>13224646.75</v>
      </c>
      <c r="AW275" s="64">
        <f t="shared" si="146"/>
        <v>32255.235975609758</v>
      </c>
      <c r="BC275" s="59" t="s">
        <v>1800</v>
      </c>
      <c r="BD275" s="21">
        <f t="shared" si="139"/>
        <v>1889235.25</v>
      </c>
      <c r="BE275" s="21">
        <f t="shared" si="140"/>
        <v>4607.8908536585368</v>
      </c>
      <c r="BF275" s="21">
        <f t="shared" si="147"/>
        <v>19083.184343434343</v>
      </c>
      <c r="BG275" s="22">
        <f t="shared" si="148"/>
        <v>46.544352057156935</v>
      </c>
    </row>
    <row r="276" spans="1:59" s="7" customFormat="1" x14ac:dyDescent="0.35">
      <c r="A276" s="7">
        <v>275</v>
      </c>
      <c r="B276" s="7" t="s">
        <v>1136</v>
      </c>
      <c r="C276" s="7" t="s">
        <v>1128</v>
      </c>
      <c r="D276" s="7" t="s">
        <v>1112</v>
      </c>
      <c r="E276" s="7" t="s">
        <v>1129</v>
      </c>
      <c r="F276" s="47" t="s">
        <v>1113</v>
      </c>
      <c r="G276" s="61" t="s">
        <v>1114</v>
      </c>
      <c r="H276" s="32" t="s">
        <v>1565</v>
      </c>
      <c r="I276" s="32" t="s">
        <v>1566</v>
      </c>
      <c r="J276" s="7" t="s">
        <v>24</v>
      </c>
      <c r="K276" s="47" t="s">
        <v>1567</v>
      </c>
      <c r="L276" s="7" t="s">
        <v>1148</v>
      </c>
      <c r="M276" s="47" t="s">
        <v>1140</v>
      </c>
      <c r="N276" s="47">
        <v>4610047677</v>
      </c>
      <c r="O276" s="58">
        <v>4900049416</v>
      </c>
      <c r="P276" s="85">
        <v>7</v>
      </c>
      <c r="Q276" s="64">
        <f t="shared" si="141"/>
        <v>9787493.5374999996</v>
      </c>
      <c r="R276" s="76">
        <v>1398213.3625</v>
      </c>
      <c r="S276" s="64">
        <v>3590.3</v>
      </c>
      <c r="T276" s="64">
        <v>5983.83</v>
      </c>
      <c r="U276" s="65">
        <v>2289.5</v>
      </c>
      <c r="V276" s="65">
        <v>2410</v>
      </c>
      <c r="W276" s="65">
        <v>8643.33</v>
      </c>
      <c r="X276" s="9">
        <v>0</v>
      </c>
      <c r="Y276" s="9">
        <v>0</v>
      </c>
      <c r="Z276" s="9">
        <v>0</v>
      </c>
      <c r="AA276" s="9">
        <v>0</v>
      </c>
      <c r="AB276" s="47">
        <v>15</v>
      </c>
      <c r="AC276" s="85">
        <v>7</v>
      </c>
      <c r="AD276" s="64">
        <f t="shared" si="126"/>
        <v>0</v>
      </c>
      <c r="AE276" s="7">
        <f t="shared" si="127"/>
        <v>0</v>
      </c>
      <c r="AF276" s="86">
        <f t="shared" si="128"/>
        <v>0</v>
      </c>
      <c r="AG276" s="86">
        <f t="shared" si="129"/>
        <v>0</v>
      </c>
      <c r="AH276" s="87">
        <f t="shared" si="130"/>
        <v>907549.65</v>
      </c>
      <c r="AI276" s="7">
        <f t="shared" si="131"/>
        <v>0</v>
      </c>
      <c r="AJ276" s="7">
        <f t="shared" si="132"/>
        <v>0</v>
      </c>
      <c r="AK276" s="7">
        <f t="shared" si="133"/>
        <v>0</v>
      </c>
      <c r="AL276" s="7">
        <f t="shared" si="134"/>
        <v>0</v>
      </c>
      <c r="AM276" s="7">
        <f t="shared" si="135"/>
        <v>105</v>
      </c>
      <c r="AN276" s="64">
        <f t="shared" si="136"/>
        <v>907549.65</v>
      </c>
      <c r="AO276" s="64">
        <f t="shared" si="137"/>
        <v>10695043.1875</v>
      </c>
      <c r="AP276" s="88">
        <f t="shared" si="142"/>
        <v>6.7780103780787377E-3</v>
      </c>
      <c r="AQ276" s="64">
        <f t="shared" si="143"/>
        <v>320851.29562499997</v>
      </c>
      <c r="AR276" s="89">
        <v>0</v>
      </c>
      <c r="AS276" s="91"/>
      <c r="AT276" s="92">
        <v>0</v>
      </c>
      <c r="AU276" s="64">
        <f t="shared" si="144"/>
        <v>0</v>
      </c>
      <c r="AV276" s="64">
        <f t="shared" si="145"/>
        <v>10695043.1875</v>
      </c>
      <c r="AW276" s="64">
        <f t="shared" si="146"/>
        <v>26085.471189024389</v>
      </c>
      <c r="BC276" s="59" t="s">
        <v>1800</v>
      </c>
      <c r="BD276" s="21">
        <f t="shared" si="139"/>
        <v>1527863.3125</v>
      </c>
      <c r="BE276" s="21">
        <f t="shared" si="140"/>
        <v>3726.4958841463413</v>
      </c>
      <c r="BF276" s="21">
        <f t="shared" si="147"/>
        <v>15432.962752525253</v>
      </c>
      <c r="BG276" s="22">
        <f t="shared" si="148"/>
        <v>37.641372567134759</v>
      </c>
    </row>
    <row r="277" spans="1:59" s="7" customFormat="1" ht="14.25" customHeight="1" x14ac:dyDescent="0.35">
      <c r="A277" s="7">
        <v>276</v>
      </c>
      <c r="B277" s="7" t="s">
        <v>486</v>
      </c>
      <c r="C277" s="7" t="s">
        <v>1271</v>
      </c>
      <c r="D277" s="7" t="s">
        <v>1803</v>
      </c>
      <c r="E277" s="7" t="s">
        <v>1804</v>
      </c>
      <c r="F277" s="47" t="s">
        <v>1272</v>
      </c>
      <c r="G277" s="61">
        <v>103521</v>
      </c>
      <c r="H277" s="32" t="s">
        <v>1568</v>
      </c>
      <c r="I277" s="32" t="s">
        <v>82</v>
      </c>
      <c r="J277" s="7" t="s">
        <v>541</v>
      </c>
      <c r="K277" s="47" t="s">
        <v>1569</v>
      </c>
      <c r="L277" s="7" t="s">
        <v>1148</v>
      </c>
      <c r="M277" s="47" t="s">
        <v>29</v>
      </c>
      <c r="N277" s="47">
        <v>4610047665</v>
      </c>
      <c r="O277" s="58">
        <v>4900049417</v>
      </c>
      <c r="P277" s="85">
        <v>7</v>
      </c>
      <c r="Q277" s="64">
        <f t="shared" si="141"/>
        <v>5919302.4455599999</v>
      </c>
      <c r="R277" s="76">
        <v>845614.63508000004</v>
      </c>
      <c r="S277" s="64">
        <v>3590.3</v>
      </c>
      <c r="T277" s="64">
        <v>5983.83</v>
      </c>
      <c r="U277" s="65">
        <v>2289.5</v>
      </c>
      <c r="V277" s="65">
        <v>2410</v>
      </c>
      <c r="W277" s="65">
        <v>10000</v>
      </c>
      <c r="X277" s="7">
        <v>15</v>
      </c>
      <c r="Y277" s="7">
        <v>15</v>
      </c>
      <c r="Z277" s="7">
        <v>15</v>
      </c>
      <c r="AA277" s="7">
        <v>0</v>
      </c>
      <c r="AB277" s="7">
        <v>0</v>
      </c>
      <c r="AC277" s="85">
        <v>7</v>
      </c>
      <c r="AD277" s="64">
        <f t="shared" si="126"/>
        <v>376981.5</v>
      </c>
      <c r="AE277" s="7">
        <f t="shared" si="127"/>
        <v>628302.15</v>
      </c>
      <c r="AF277" s="86">
        <f t="shared" si="128"/>
        <v>240397.5</v>
      </c>
      <c r="AG277" s="86">
        <f t="shared" si="129"/>
        <v>0</v>
      </c>
      <c r="AH277" s="87">
        <f t="shared" si="130"/>
        <v>0</v>
      </c>
      <c r="AI277" s="7">
        <f t="shared" si="131"/>
        <v>105</v>
      </c>
      <c r="AJ277" s="7">
        <f t="shared" si="132"/>
        <v>105</v>
      </c>
      <c r="AK277" s="7">
        <f t="shared" si="133"/>
        <v>105</v>
      </c>
      <c r="AL277" s="7">
        <f t="shared" si="134"/>
        <v>0</v>
      </c>
      <c r="AM277" s="7">
        <f t="shared" si="135"/>
        <v>0</v>
      </c>
      <c r="AN277" s="64">
        <f t="shared" si="136"/>
        <v>1245681.1499999999</v>
      </c>
      <c r="AO277" s="64">
        <f t="shared" si="137"/>
        <v>7164983.5955599993</v>
      </c>
      <c r="AP277" s="88">
        <f t="shared" si="142"/>
        <v>4.5408262798068847E-3</v>
      </c>
      <c r="AQ277" s="64">
        <f t="shared" si="143"/>
        <v>214949.50786679998</v>
      </c>
      <c r="AR277" s="91">
        <f t="shared" ref="AR277:AR282" si="150">$BA$2</f>
        <v>100000</v>
      </c>
      <c r="AS277" s="89">
        <v>0</v>
      </c>
      <c r="AT277" s="90">
        <v>5.0000000000000001E-3</v>
      </c>
      <c r="AU277" s="64">
        <f t="shared" si="144"/>
        <v>236685.45614999998</v>
      </c>
      <c r="AV277" s="64">
        <f t="shared" si="145"/>
        <v>7501669.0517099993</v>
      </c>
      <c r="AW277" s="64">
        <f t="shared" si="146"/>
        <v>18296.753784658536</v>
      </c>
      <c r="BD277" s="21">
        <f t="shared" si="139"/>
        <v>1071667.0073871429</v>
      </c>
      <c r="BE277" s="21">
        <f t="shared" si="140"/>
        <v>2613.8219692369339</v>
      </c>
      <c r="BF277" s="21">
        <f t="shared" si="147"/>
        <v>10824.919266536795</v>
      </c>
      <c r="BG277" s="22">
        <f t="shared" si="148"/>
        <v>26.402242113504386</v>
      </c>
    </row>
    <row r="278" spans="1:59" s="7" customFormat="1" x14ac:dyDescent="0.35">
      <c r="A278" s="7">
        <v>277</v>
      </c>
      <c r="B278" s="7" t="s">
        <v>486</v>
      </c>
      <c r="C278" s="7" t="s">
        <v>1154</v>
      </c>
      <c r="D278" s="7" t="s">
        <v>1799</v>
      </c>
      <c r="E278" s="7" t="s">
        <v>1155</v>
      </c>
      <c r="F278" s="47" t="s">
        <v>1113</v>
      </c>
      <c r="G278" s="61">
        <v>113166</v>
      </c>
      <c r="H278" s="32" t="s">
        <v>1570</v>
      </c>
      <c r="I278" s="32" t="s">
        <v>1571</v>
      </c>
      <c r="J278" s="7" t="s">
        <v>24</v>
      </c>
      <c r="K278" s="47" t="s">
        <v>1077</v>
      </c>
      <c r="L278" s="7" t="s">
        <v>1157</v>
      </c>
      <c r="M278" s="47" t="s">
        <v>25</v>
      </c>
      <c r="N278" s="47">
        <v>4610047675</v>
      </c>
      <c r="O278" s="58">
        <v>4900049498</v>
      </c>
      <c r="P278" s="85">
        <v>7</v>
      </c>
      <c r="Q278" s="64">
        <f t="shared" si="141"/>
        <v>5131571.0828900002</v>
      </c>
      <c r="R278" s="76">
        <v>733081.58327000006</v>
      </c>
      <c r="S278" s="64">
        <v>3590.3</v>
      </c>
      <c r="T278" s="64">
        <v>5983.83</v>
      </c>
      <c r="U278" s="65">
        <v>2289.5</v>
      </c>
      <c r="V278" s="65">
        <v>2410</v>
      </c>
      <c r="W278" s="65">
        <v>10000</v>
      </c>
      <c r="X278" s="7">
        <v>15</v>
      </c>
      <c r="Y278" s="7">
        <v>15</v>
      </c>
      <c r="Z278" s="7">
        <v>15</v>
      </c>
      <c r="AA278" s="7">
        <v>0</v>
      </c>
      <c r="AB278" s="7">
        <v>0</v>
      </c>
      <c r="AC278" s="85">
        <v>7</v>
      </c>
      <c r="AD278" s="64">
        <f t="shared" si="126"/>
        <v>376981.5</v>
      </c>
      <c r="AE278" s="7">
        <f t="shared" si="127"/>
        <v>628302.15</v>
      </c>
      <c r="AF278" s="86">
        <f t="shared" si="128"/>
        <v>240397.5</v>
      </c>
      <c r="AG278" s="86">
        <f t="shared" si="129"/>
        <v>0</v>
      </c>
      <c r="AH278" s="87">
        <f t="shared" si="130"/>
        <v>0</v>
      </c>
      <c r="AI278" s="7">
        <f t="shared" si="131"/>
        <v>105</v>
      </c>
      <c r="AJ278" s="7">
        <f t="shared" si="132"/>
        <v>105</v>
      </c>
      <c r="AK278" s="7">
        <f t="shared" si="133"/>
        <v>105</v>
      </c>
      <c r="AL278" s="7">
        <f t="shared" si="134"/>
        <v>0</v>
      </c>
      <c r="AM278" s="7">
        <f t="shared" si="135"/>
        <v>0</v>
      </c>
      <c r="AN278" s="64">
        <f t="shared" si="136"/>
        <v>1245681.1499999999</v>
      </c>
      <c r="AO278" s="64">
        <f t="shared" si="137"/>
        <v>6377252.2328900006</v>
      </c>
      <c r="AP278" s="88">
        <f t="shared" si="142"/>
        <v>4.0415995578843679E-3</v>
      </c>
      <c r="AQ278" s="64">
        <f t="shared" si="143"/>
        <v>191317.5669867</v>
      </c>
      <c r="AR278" s="91">
        <f t="shared" si="150"/>
        <v>100000</v>
      </c>
      <c r="AS278" s="89">
        <v>0</v>
      </c>
      <c r="AT278" s="90">
        <v>4.0000000000000001E-3</v>
      </c>
      <c r="AU278" s="64">
        <f t="shared" si="144"/>
        <v>189348.36491999999</v>
      </c>
      <c r="AV278" s="64">
        <f t="shared" si="145"/>
        <v>6666600.5978100002</v>
      </c>
      <c r="AW278" s="64">
        <f t="shared" si="146"/>
        <v>16260.001458073171</v>
      </c>
      <c r="BD278" s="21">
        <f t="shared" si="139"/>
        <v>952371.51397285715</v>
      </c>
      <c r="BE278" s="21">
        <f t="shared" si="140"/>
        <v>2322.85735115331</v>
      </c>
      <c r="BF278" s="21">
        <f t="shared" si="147"/>
        <v>9619.914282554113</v>
      </c>
      <c r="BG278" s="22">
        <f t="shared" si="148"/>
        <v>23.463205567205151</v>
      </c>
    </row>
    <row r="279" spans="1:59" s="7" customFormat="1" x14ac:dyDescent="0.35">
      <c r="A279" s="7">
        <v>278</v>
      </c>
      <c r="B279" s="7" t="s">
        <v>486</v>
      </c>
      <c r="C279" s="7" t="s">
        <v>1154</v>
      </c>
      <c r="D279" s="7" t="s">
        <v>1799</v>
      </c>
      <c r="E279" s="7" t="s">
        <v>1155</v>
      </c>
      <c r="F279" s="47" t="s">
        <v>1113</v>
      </c>
      <c r="G279" s="61">
        <v>113166</v>
      </c>
      <c r="H279" s="32" t="s">
        <v>35</v>
      </c>
      <c r="I279" s="32" t="s">
        <v>35</v>
      </c>
      <c r="J279" s="7" t="s">
        <v>24</v>
      </c>
      <c r="K279" s="47" t="s">
        <v>1077</v>
      </c>
      <c r="L279" s="7" t="s">
        <v>1119</v>
      </c>
      <c r="M279" s="47" t="s">
        <v>29</v>
      </c>
      <c r="N279" s="47">
        <v>4610047665</v>
      </c>
      <c r="O279" s="58">
        <v>4900049494</v>
      </c>
      <c r="P279" s="85">
        <v>7</v>
      </c>
      <c r="Q279" s="64">
        <f t="shared" si="141"/>
        <v>5131571.0828900002</v>
      </c>
      <c r="R279" s="76">
        <v>733081.58327000006</v>
      </c>
      <c r="S279" s="64">
        <v>3590.3</v>
      </c>
      <c r="T279" s="64">
        <v>5983.83</v>
      </c>
      <c r="U279" s="65">
        <v>2289.5</v>
      </c>
      <c r="V279" s="65">
        <v>2410</v>
      </c>
      <c r="W279" s="65">
        <v>10000</v>
      </c>
      <c r="X279" s="7">
        <v>15</v>
      </c>
      <c r="Y279" s="7">
        <v>15</v>
      </c>
      <c r="Z279" s="7">
        <v>15</v>
      </c>
      <c r="AA279" s="7">
        <v>0</v>
      </c>
      <c r="AB279" s="7">
        <v>0</v>
      </c>
      <c r="AC279" s="85">
        <v>7</v>
      </c>
      <c r="AD279" s="64">
        <f t="shared" si="126"/>
        <v>376981.5</v>
      </c>
      <c r="AE279" s="7">
        <f t="shared" si="127"/>
        <v>628302.15</v>
      </c>
      <c r="AF279" s="86">
        <f t="shared" si="128"/>
        <v>240397.5</v>
      </c>
      <c r="AG279" s="86">
        <f t="shared" si="129"/>
        <v>0</v>
      </c>
      <c r="AH279" s="87">
        <f t="shared" si="130"/>
        <v>0</v>
      </c>
      <c r="AI279" s="7">
        <f t="shared" si="131"/>
        <v>105</v>
      </c>
      <c r="AJ279" s="7">
        <f t="shared" si="132"/>
        <v>105</v>
      </c>
      <c r="AK279" s="7">
        <f t="shared" si="133"/>
        <v>105</v>
      </c>
      <c r="AL279" s="7">
        <f t="shared" si="134"/>
        <v>0</v>
      </c>
      <c r="AM279" s="7">
        <f t="shared" si="135"/>
        <v>0</v>
      </c>
      <c r="AN279" s="64">
        <f t="shared" si="136"/>
        <v>1245681.1499999999</v>
      </c>
      <c r="AO279" s="64">
        <f t="shared" si="137"/>
        <v>6377252.2328900006</v>
      </c>
      <c r="AP279" s="88">
        <f t="shared" si="142"/>
        <v>4.0415995578843679E-3</v>
      </c>
      <c r="AQ279" s="64">
        <f t="shared" si="143"/>
        <v>191317.5669867</v>
      </c>
      <c r="AR279" s="91">
        <f t="shared" si="150"/>
        <v>100000</v>
      </c>
      <c r="AS279" s="89">
        <v>0</v>
      </c>
      <c r="AT279" s="90">
        <v>4.0000000000000001E-3</v>
      </c>
      <c r="AU279" s="64">
        <f t="shared" si="144"/>
        <v>189348.36491999999</v>
      </c>
      <c r="AV279" s="64">
        <f t="shared" si="145"/>
        <v>6666600.5978100002</v>
      </c>
      <c r="AW279" s="64">
        <f t="shared" si="146"/>
        <v>16260.001458073171</v>
      </c>
      <c r="BD279" s="21">
        <f t="shared" si="139"/>
        <v>952371.51397285715</v>
      </c>
      <c r="BE279" s="21">
        <f t="shared" si="140"/>
        <v>2322.85735115331</v>
      </c>
      <c r="BF279" s="21">
        <f t="shared" si="147"/>
        <v>9619.914282554113</v>
      </c>
      <c r="BG279" s="22">
        <f t="shared" si="148"/>
        <v>23.463205567205151</v>
      </c>
    </row>
    <row r="280" spans="1:59" s="7" customFormat="1" x14ac:dyDescent="0.35">
      <c r="A280" s="7">
        <v>279</v>
      </c>
      <c r="B280" s="7" t="s">
        <v>486</v>
      </c>
      <c r="C280" s="7" t="s">
        <v>1154</v>
      </c>
      <c r="D280" s="7" t="s">
        <v>1799</v>
      </c>
      <c r="E280" s="7" t="s">
        <v>1155</v>
      </c>
      <c r="F280" s="47" t="s">
        <v>1113</v>
      </c>
      <c r="G280" s="61">
        <v>113166</v>
      </c>
      <c r="H280" s="32" t="s">
        <v>45</v>
      </c>
      <c r="I280" s="32" t="s">
        <v>1572</v>
      </c>
      <c r="J280" s="7" t="s">
        <v>24</v>
      </c>
      <c r="K280" s="47" t="s">
        <v>1077</v>
      </c>
      <c r="L280" s="7" t="s">
        <v>1119</v>
      </c>
      <c r="M280" s="47" t="s">
        <v>29</v>
      </c>
      <c r="N280" s="47">
        <v>4610047665</v>
      </c>
      <c r="O280" s="58">
        <v>4900049494</v>
      </c>
      <c r="P280" s="85">
        <v>7</v>
      </c>
      <c r="Q280" s="64">
        <f t="shared" si="141"/>
        <v>5131571.0828900002</v>
      </c>
      <c r="R280" s="76">
        <v>733081.58327000006</v>
      </c>
      <c r="S280" s="64">
        <v>3590.3</v>
      </c>
      <c r="T280" s="64">
        <v>5983.83</v>
      </c>
      <c r="U280" s="65">
        <v>2289.5</v>
      </c>
      <c r="V280" s="65">
        <v>2410</v>
      </c>
      <c r="W280" s="65">
        <v>10000</v>
      </c>
      <c r="X280" s="7">
        <v>15</v>
      </c>
      <c r="Y280" s="7">
        <v>15</v>
      </c>
      <c r="Z280" s="7">
        <v>15</v>
      </c>
      <c r="AA280" s="7">
        <v>0</v>
      </c>
      <c r="AB280" s="7">
        <v>0</v>
      </c>
      <c r="AC280" s="85">
        <v>7</v>
      </c>
      <c r="AD280" s="64">
        <f t="shared" si="126"/>
        <v>376981.5</v>
      </c>
      <c r="AE280" s="7">
        <f t="shared" si="127"/>
        <v>628302.15</v>
      </c>
      <c r="AF280" s="86">
        <f t="shared" si="128"/>
        <v>240397.5</v>
      </c>
      <c r="AG280" s="86">
        <f t="shared" si="129"/>
        <v>0</v>
      </c>
      <c r="AH280" s="87">
        <f t="shared" si="130"/>
        <v>0</v>
      </c>
      <c r="AI280" s="7">
        <f t="shared" si="131"/>
        <v>105</v>
      </c>
      <c r="AJ280" s="7">
        <f t="shared" si="132"/>
        <v>105</v>
      </c>
      <c r="AK280" s="7">
        <f t="shared" si="133"/>
        <v>105</v>
      </c>
      <c r="AL280" s="7">
        <f t="shared" si="134"/>
        <v>0</v>
      </c>
      <c r="AM280" s="7">
        <f t="shared" si="135"/>
        <v>0</v>
      </c>
      <c r="AN280" s="64">
        <f t="shared" si="136"/>
        <v>1245681.1499999999</v>
      </c>
      <c r="AO280" s="64">
        <f t="shared" si="137"/>
        <v>6377252.2328900006</v>
      </c>
      <c r="AP280" s="88">
        <f t="shared" si="142"/>
        <v>4.0415995578843679E-3</v>
      </c>
      <c r="AQ280" s="64">
        <f t="shared" si="143"/>
        <v>191317.5669867</v>
      </c>
      <c r="AR280" s="91">
        <f t="shared" si="150"/>
        <v>100000</v>
      </c>
      <c r="AS280" s="89">
        <v>0</v>
      </c>
      <c r="AT280" s="90">
        <v>4.0000000000000001E-3</v>
      </c>
      <c r="AU280" s="64">
        <f t="shared" si="144"/>
        <v>189348.36491999999</v>
      </c>
      <c r="AV280" s="64">
        <f t="shared" si="145"/>
        <v>6666600.5978100002</v>
      </c>
      <c r="AW280" s="64">
        <f t="shared" si="146"/>
        <v>16260.001458073171</v>
      </c>
      <c r="BD280" s="21">
        <f t="shared" si="139"/>
        <v>952371.51397285715</v>
      </c>
      <c r="BE280" s="21">
        <f t="shared" si="140"/>
        <v>2322.85735115331</v>
      </c>
      <c r="BF280" s="21">
        <f t="shared" si="147"/>
        <v>9619.914282554113</v>
      </c>
      <c r="BG280" s="22">
        <f t="shared" si="148"/>
        <v>23.463205567205151</v>
      </c>
    </row>
    <row r="281" spans="1:59" x14ac:dyDescent="0.35">
      <c r="A281" s="7">
        <v>280</v>
      </c>
      <c r="B281" s="7" t="s">
        <v>486</v>
      </c>
      <c r="C281" s="7" t="s">
        <v>1154</v>
      </c>
      <c r="D281" s="7" t="s">
        <v>1799</v>
      </c>
      <c r="E281" s="7" t="s">
        <v>1155</v>
      </c>
      <c r="F281" s="47" t="s">
        <v>1113</v>
      </c>
      <c r="G281" s="61">
        <v>113166</v>
      </c>
      <c r="H281" s="32" t="s">
        <v>1573</v>
      </c>
      <c r="I281" s="32" t="s">
        <v>1574</v>
      </c>
      <c r="J281" s="7" t="s">
        <v>24</v>
      </c>
      <c r="K281" s="47" t="s">
        <v>1077</v>
      </c>
      <c r="L281" s="7" t="s">
        <v>1119</v>
      </c>
      <c r="M281" s="47" t="s">
        <v>964</v>
      </c>
      <c r="N281" s="47">
        <v>4610047667</v>
      </c>
      <c r="O281" s="58">
        <v>4900049425</v>
      </c>
      <c r="P281" s="85">
        <v>7</v>
      </c>
      <c r="Q281" s="64">
        <f t="shared" si="141"/>
        <v>5131571.0828900002</v>
      </c>
      <c r="R281" s="76">
        <v>733081.58327000006</v>
      </c>
      <c r="S281" s="64">
        <v>3590.3</v>
      </c>
      <c r="T281" s="64">
        <v>5983.83</v>
      </c>
      <c r="U281" s="65">
        <v>2289.5</v>
      </c>
      <c r="V281" s="65">
        <v>2410</v>
      </c>
      <c r="W281" s="65">
        <v>10000</v>
      </c>
      <c r="X281" s="7">
        <v>15</v>
      </c>
      <c r="Y281" s="7">
        <v>15</v>
      </c>
      <c r="Z281" s="7">
        <v>15</v>
      </c>
      <c r="AA281" s="7">
        <v>0</v>
      </c>
      <c r="AB281" s="7">
        <v>0</v>
      </c>
      <c r="AC281" s="85">
        <v>7</v>
      </c>
      <c r="AD281" s="64">
        <f t="shared" si="126"/>
        <v>376981.5</v>
      </c>
      <c r="AE281" s="7">
        <f t="shared" si="127"/>
        <v>628302.15</v>
      </c>
      <c r="AF281" s="86">
        <f t="shared" si="128"/>
        <v>240397.5</v>
      </c>
      <c r="AG281" s="86">
        <f t="shared" si="129"/>
        <v>0</v>
      </c>
      <c r="AH281" s="87">
        <f t="shared" si="130"/>
        <v>0</v>
      </c>
      <c r="AI281" s="7">
        <f t="shared" si="131"/>
        <v>105</v>
      </c>
      <c r="AJ281" s="7">
        <f t="shared" si="132"/>
        <v>105</v>
      </c>
      <c r="AK281" s="7">
        <f t="shared" si="133"/>
        <v>105</v>
      </c>
      <c r="AL281" s="7">
        <f t="shared" si="134"/>
        <v>0</v>
      </c>
      <c r="AM281" s="7">
        <f t="shared" si="135"/>
        <v>0</v>
      </c>
      <c r="AN281" s="64">
        <f t="shared" si="136"/>
        <v>1245681.1499999999</v>
      </c>
      <c r="AO281" s="64">
        <f t="shared" si="137"/>
        <v>6377252.2328900006</v>
      </c>
      <c r="AP281" s="88">
        <f t="shared" si="142"/>
        <v>4.0415995578843679E-3</v>
      </c>
      <c r="AQ281" s="64">
        <f t="shared" si="143"/>
        <v>191317.5669867</v>
      </c>
      <c r="AR281" s="91">
        <f t="shared" si="150"/>
        <v>100000</v>
      </c>
      <c r="AS281" s="89">
        <v>0</v>
      </c>
      <c r="AT281" s="90">
        <v>4.0000000000000001E-3</v>
      </c>
      <c r="AU281" s="64">
        <f t="shared" si="144"/>
        <v>189348.36491999999</v>
      </c>
      <c r="AV281" s="64">
        <f t="shared" si="145"/>
        <v>6666600.5978100002</v>
      </c>
      <c r="AW281" s="64">
        <f t="shared" si="146"/>
        <v>16260.001458073171</v>
      </c>
      <c r="BD281" s="21">
        <f t="shared" si="139"/>
        <v>952371.51397285715</v>
      </c>
      <c r="BE281" s="21">
        <f t="shared" si="140"/>
        <v>2322.85735115331</v>
      </c>
      <c r="BF281" s="21">
        <f t="shared" si="147"/>
        <v>9619.914282554113</v>
      </c>
      <c r="BG281" s="22">
        <f t="shared" si="148"/>
        <v>23.463205567205151</v>
      </c>
    </row>
    <row r="282" spans="1:59" s="7" customFormat="1" x14ac:dyDescent="0.35">
      <c r="A282" s="7">
        <v>281</v>
      </c>
      <c r="B282" s="7" t="s">
        <v>486</v>
      </c>
      <c r="C282" s="7" t="s">
        <v>1263</v>
      </c>
      <c r="D282" s="7" t="s">
        <v>1799</v>
      </c>
      <c r="E282" s="7" t="s">
        <v>1264</v>
      </c>
      <c r="F282" s="47" t="s">
        <v>1113</v>
      </c>
      <c r="G282" s="61">
        <v>113307</v>
      </c>
      <c r="H282" s="32" t="s">
        <v>1575</v>
      </c>
      <c r="I282" s="32" t="s">
        <v>1576</v>
      </c>
      <c r="J282" s="7" t="s">
        <v>24</v>
      </c>
      <c r="K282" s="47" t="s">
        <v>817</v>
      </c>
      <c r="M282" s="47" t="s">
        <v>1078</v>
      </c>
      <c r="N282" s="47">
        <v>4610047668</v>
      </c>
      <c r="O282" s="58">
        <v>4900049409</v>
      </c>
      <c r="P282" s="85">
        <v>7</v>
      </c>
      <c r="Q282" s="64">
        <f t="shared" si="141"/>
        <v>5131270.0828900002</v>
      </c>
      <c r="R282" s="76">
        <v>733038.58327000006</v>
      </c>
      <c r="S282" s="64">
        <v>3590.3</v>
      </c>
      <c r="T282" s="64">
        <v>5983.83</v>
      </c>
      <c r="U282" s="65">
        <v>2289.5</v>
      </c>
      <c r="V282" s="65">
        <v>2410</v>
      </c>
      <c r="W282" s="65">
        <v>10000</v>
      </c>
      <c r="X282" s="7">
        <v>15</v>
      </c>
      <c r="Y282" s="7">
        <v>15</v>
      </c>
      <c r="Z282" s="7">
        <v>15</v>
      </c>
      <c r="AA282" s="7">
        <v>0</v>
      </c>
      <c r="AB282" s="7">
        <v>0</v>
      </c>
      <c r="AC282" s="85">
        <v>7</v>
      </c>
      <c r="AD282" s="64">
        <f t="shared" si="126"/>
        <v>376981.5</v>
      </c>
      <c r="AE282" s="7">
        <f t="shared" si="127"/>
        <v>628302.15</v>
      </c>
      <c r="AF282" s="86">
        <f t="shared" si="128"/>
        <v>240397.5</v>
      </c>
      <c r="AG282" s="86">
        <f t="shared" si="129"/>
        <v>0</v>
      </c>
      <c r="AH282" s="87">
        <f t="shared" si="130"/>
        <v>0</v>
      </c>
      <c r="AI282" s="7">
        <f t="shared" si="131"/>
        <v>105</v>
      </c>
      <c r="AJ282" s="7">
        <f t="shared" si="132"/>
        <v>105</v>
      </c>
      <c r="AK282" s="7">
        <f t="shared" si="133"/>
        <v>105</v>
      </c>
      <c r="AL282" s="7">
        <f t="shared" si="134"/>
        <v>0</v>
      </c>
      <c r="AM282" s="7">
        <f t="shared" si="135"/>
        <v>0</v>
      </c>
      <c r="AN282" s="64">
        <f t="shared" si="136"/>
        <v>1245681.1499999999</v>
      </c>
      <c r="AO282" s="64">
        <f t="shared" si="137"/>
        <v>6376951.2328900006</v>
      </c>
      <c r="AP282" s="88">
        <f t="shared" si="142"/>
        <v>4.041408798381294E-3</v>
      </c>
      <c r="AQ282" s="64">
        <f t="shared" si="143"/>
        <v>191308.5369867</v>
      </c>
      <c r="AR282" s="91">
        <f t="shared" si="150"/>
        <v>100000</v>
      </c>
      <c r="AS282" s="89">
        <v>0</v>
      </c>
      <c r="AT282" s="90">
        <v>4.0000000000000001E-3</v>
      </c>
      <c r="AU282" s="64">
        <f t="shared" si="144"/>
        <v>189348.36491999999</v>
      </c>
      <c r="AV282" s="64">
        <f t="shared" si="145"/>
        <v>6666299.5978100002</v>
      </c>
      <c r="AW282" s="64">
        <f t="shared" si="146"/>
        <v>16259.267311731708</v>
      </c>
      <c r="BD282" s="21">
        <f t="shared" si="139"/>
        <v>952328.51397285715</v>
      </c>
      <c r="BE282" s="21">
        <f t="shared" si="140"/>
        <v>2322.7524731045296</v>
      </c>
      <c r="BF282" s="21">
        <f t="shared" si="147"/>
        <v>9619.4799391197703</v>
      </c>
      <c r="BG282" s="22">
        <f t="shared" si="148"/>
        <v>23.462146192975048</v>
      </c>
    </row>
    <row r="283" spans="1:59" s="7" customFormat="1" x14ac:dyDescent="0.35">
      <c r="A283" s="7">
        <v>282</v>
      </c>
      <c r="B283" s="7" t="s">
        <v>486</v>
      </c>
      <c r="C283" s="7" t="s">
        <v>1314</v>
      </c>
      <c r="D283" s="7" t="s">
        <v>1799</v>
      </c>
      <c r="E283" s="7" t="s">
        <v>1129</v>
      </c>
      <c r="F283" s="47" t="s">
        <v>1113</v>
      </c>
      <c r="G283" s="61">
        <v>113003</v>
      </c>
      <c r="H283" s="32" t="s">
        <v>1577</v>
      </c>
      <c r="I283" s="32" t="s">
        <v>1578</v>
      </c>
      <c r="J283" s="7" t="s">
        <v>24</v>
      </c>
      <c r="K283" s="47" t="s">
        <v>33</v>
      </c>
      <c r="L283" s="7" t="s">
        <v>1316</v>
      </c>
      <c r="M283" s="47" t="s">
        <v>25</v>
      </c>
      <c r="N283" s="47">
        <v>4610047675</v>
      </c>
      <c r="O283" s="58">
        <v>4900049498</v>
      </c>
      <c r="P283" s="85">
        <v>7</v>
      </c>
      <c r="Q283" s="64">
        <f t="shared" si="141"/>
        <v>5919302.4455599999</v>
      </c>
      <c r="R283" s="76">
        <v>845614.63508000004</v>
      </c>
      <c r="S283" s="64">
        <v>3590.3</v>
      </c>
      <c r="T283" s="64">
        <v>5983.83</v>
      </c>
      <c r="U283" s="65">
        <v>2289.5</v>
      </c>
      <c r="V283" s="65">
        <v>2410</v>
      </c>
      <c r="W283" s="65">
        <v>10000</v>
      </c>
      <c r="X283" s="7">
        <v>15</v>
      </c>
      <c r="Y283" s="7">
        <v>15</v>
      </c>
      <c r="Z283" s="7">
        <v>15</v>
      </c>
      <c r="AC283" s="85">
        <v>7</v>
      </c>
      <c r="AD283" s="64">
        <f t="shared" si="126"/>
        <v>376981.5</v>
      </c>
      <c r="AE283" s="7">
        <f t="shared" si="127"/>
        <v>628302.15</v>
      </c>
      <c r="AF283" s="86">
        <f t="shared" si="128"/>
        <v>240397.5</v>
      </c>
      <c r="AG283" s="86">
        <f t="shared" si="129"/>
        <v>0</v>
      </c>
      <c r="AH283" s="87">
        <f t="shared" si="130"/>
        <v>0</v>
      </c>
      <c r="AI283" s="7">
        <f t="shared" si="131"/>
        <v>105</v>
      </c>
      <c r="AJ283" s="7">
        <f t="shared" si="132"/>
        <v>105</v>
      </c>
      <c r="AK283" s="7">
        <f t="shared" si="133"/>
        <v>105</v>
      </c>
      <c r="AL283" s="7">
        <f t="shared" si="134"/>
        <v>0</v>
      </c>
      <c r="AM283" s="7">
        <f t="shared" si="135"/>
        <v>0</v>
      </c>
      <c r="AN283" s="64">
        <f t="shared" si="136"/>
        <v>1245681.1499999999</v>
      </c>
      <c r="AO283" s="64">
        <f t="shared" si="137"/>
        <v>7164983.5955599993</v>
      </c>
      <c r="AP283" s="88">
        <f t="shared" si="142"/>
        <v>4.5408262798068847E-3</v>
      </c>
      <c r="AQ283" s="64">
        <f t="shared" si="143"/>
        <v>214949.50786679998</v>
      </c>
      <c r="AR283" s="89">
        <v>0</v>
      </c>
      <c r="AS283" s="89">
        <v>0</v>
      </c>
      <c r="AT283" s="90">
        <v>5.0000000000000001E-3</v>
      </c>
      <c r="AU283" s="64">
        <f t="shared" si="144"/>
        <v>236685.45614999998</v>
      </c>
      <c r="AV283" s="64">
        <f t="shared" si="145"/>
        <v>7401669.0517099993</v>
      </c>
      <c r="AW283" s="64">
        <f t="shared" si="146"/>
        <v>18052.851345634146</v>
      </c>
      <c r="BD283" s="21">
        <f t="shared" si="139"/>
        <v>1057381.2931014285</v>
      </c>
      <c r="BE283" s="21">
        <f t="shared" si="140"/>
        <v>2578.9787636620208</v>
      </c>
      <c r="BF283" s="21">
        <f t="shared" si="147"/>
        <v>10680.619122236652</v>
      </c>
      <c r="BG283" s="22">
        <f t="shared" si="148"/>
        <v>26.050290542040614</v>
      </c>
    </row>
    <row r="284" spans="1:59" s="7" customFormat="1" x14ac:dyDescent="0.35">
      <c r="A284" s="7">
        <v>283</v>
      </c>
      <c r="B284" s="7" t="s">
        <v>486</v>
      </c>
      <c r="C284" s="7" t="s">
        <v>1128</v>
      </c>
      <c r="D284" s="7" t="s">
        <v>1112</v>
      </c>
      <c r="E284" s="7" t="s">
        <v>1129</v>
      </c>
      <c r="F284" s="47" t="s">
        <v>1113</v>
      </c>
      <c r="G284" s="61">
        <v>113003</v>
      </c>
      <c r="H284" s="32" t="s">
        <v>1579</v>
      </c>
      <c r="I284" s="32" t="s">
        <v>1580</v>
      </c>
      <c r="J284" s="7" t="s">
        <v>23</v>
      </c>
      <c r="K284" s="47" t="s">
        <v>1567</v>
      </c>
      <c r="L284" s="7" t="s">
        <v>1581</v>
      </c>
      <c r="M284" s="47" t="s">
        <v>1140</v>
      </c>
      <c r="N284" s="47">
        <v>4610047677</v>
      </c>
      <c r="O284" s="58">
        <v>4900049416</v>
      </c>
      <c r="P284" s="85">
        <v>7</v>
      </c>
      <c r="Q284" s="64">
        <f t="shared" si="141"/>
        <v>9787493.5374999996</v>
      </c>
      <c r="R284" s="76">
        <v>1398213.3625</v>
      </c>
      <c r="S284" s="64">
        <v>3590.3</v>
      </c>
      <c r="T284" s="64">
        <v>5983.83</v>
      </c>
      <c r="U284" s="65">
        <v>2289.5</v>
      </c>
      <c r="V284" s="65">
        <v>2410</v>
      </c>
      <c r="W284" s="65">
        <v>8643.33</v>
      </c>
      <c r="X284" s="7">
        <v>0</v>
      </c>
      <c r="Y284" s="7">
        <v>0</v>
      </c>
      <c r="Z284" s="7">
        <v>0</v>
      </c>
      <c r="AA284" s="7">
        <v>0</v>
      </c>
      <c r="AB284" s="7">
        <v>5</v>
      </c>
      <c r="AC284" s="85">
        <v>7</v>
      </c>
      <c r="AD284" s="64">
        <f t="shared" si="126"/>
        <v>0</v>
      </c>
      <c r="AE284" s="7">
        <f t="shared" si="127"/>
        <v>0</v>
      </c>
      <c r="AF284" s="86">
        <f t="shared" si="128"/>
        <v>0</v>
      </c>
      <c r="AG284" s="86">
        <f t="shared" si="129"/>
        <v>0</v>
      </c>
      <c r="AH284" s="87">
        <f t="shared" si="130"/>
        <v>302516.55</v>
      </c>
      <c r="AI284" s="7">
        <f t="shared" si="131"/>
        <v>0</v>
      </c>
      <c r="AJ284" s="7">
        <f t="shared" si="132"/>
        <v>0</v>
      </c>
      <c r="AK284" s="7">
        <f t="shared" si="133"/>
        <v>0</v>
      </c>
      <c r="AL284" s="7">
        <f t="shared" si="134"/>
        <v>0</v>
      </c>
      <c r="AM284" s="7">
        <f t="shared" si="135"/>
        <v>35</v>
      </c>
      <c r="AN284" s="64">
        <f t="shared" si="136"/>
        <v>302516.55</v>
      </c>
      <c r="AO284" s="64">
        <f t="shared" si="137"/>
        <v>10090010.0875</v>
      </c>
      <c r="AP284" s="88">
        <f t="shared" si="142"/>
        <v>6.3945691372173487E-3</v>
      </c>
      <c r="AQ284" s="64">
        <f t="shared" si="143"/>
        <v>302700.30262500001</v>
      </c>
      <c r="AR284" s="89">
        <v>0</v>
      </c>
      <c r="AS284" s="91"/>
      <c r="AT284" s="92">
        <v>0</v>
      </c>
      <c r="AU284" s="64">
        <f t="shared" si="144"/>
        <v>0</v>
      </c>
      <c r="AV284" s="64">
        <f t="shared" si="145"/>
        <v>10090010.0875</v>
      </c>
      <c r="AW284" s="64">
        <f t="shared" si="146"/>
        <v>24609.780701219512</v>
      </c>
      <c r="AY284" s="56"/>
      <c r="BC284" s="59" t="s">
        <v>1800</v>
      </c>
      <c r="BD284" s="21">
        <f t="shared" si="139"/>
        <v>1441430.0125</v>
      </c>
      <c r="BE284" s="21">
        <f t="shared" si="140"/>
        <v>3515.682957317073</v>
      </c>
      <c r="BF284" s="21">
        <f t="shared" si="147"/>
        <v>14559.899116161616</v>
      </c>
      <c r="BG284" s="22">
        <f t="shared" si="148"/>
        <v>35.511949063808821</v>
      </c>
    </row>
    <row r="285" spans="1:59" s="7" customFormat="1" x14ac:dyDescent="0.35">
      <c r="A285" s="7">
        <v>284</v>
      </c>
      <c r="B285" s="7" t="s">
        <v>486</v>
      </c>
      <c r="C285" s="7" t="s">
        <v>1128</v>
      </c>
      <c r="D285" s="7" t="s">
        <v>1112</v>
      </c>
      <c r="E285" s="7" t="s">
        <v>1129</v>
      </c>
      <c r="F285" s="47" t="s">
        <v>1113</v>
      </c>
      <c r="G285" s="61">
        <v>113003</v>
      </c>
      <c r="H285" s="32" t="s">
        <v>78</v>
      </c>
      <c r="I285" s="32" t="s">
        <v>1031</v>
      </c>
      <c r="J285" s="7" t="s">
        <v>24</v>
      </c>
      <c r="K285" s="47" t="s">
        <v>1582</v>
      </c>
      <c r="L285" s="7" t="s">
        <v>1581</v>
      </c>
      <c r="M285" s="47" t="s">
        <v>1140</v>
      </c>
      <c r="N285" s="47">
        <v>4610047677</v>
      </c>
      <c r="O285" s="58">
        <v>4900049416</v>
      </c>
      <c r="P285" s="85">
        <v>7</v>
      </c>
      <c r="Q285" s="64">
        <f t="shared" si="141"/>
        <v>12317097.1</v>
      </c>
      <c r="R285" s="76">
        <v>1759585.3</v>
      </c>
      <c r="S285" s="64">
        <v>3590.3</v>
      </c>
      <c r="T285" s="64">
        <v>5983.83</v>
      </c>
      <c r="U285" s="65">
        <v>2289.5</v>
      </c>
      <c r="V285" s="65">
        <v>2410</v>
      </c>
      <c r="W285" s="65">
        <v>8643.33</v>
      </c>
      <c r="X285" s="7">
        <v>0</v>
      </c>
      <c r="Y285" s="7">
        <v>0</v>
      </c>
      <c r="Z285" s="7">
        <v>0</v>
      </c>
      <c r="AA285" s="7">
        <v>0</v>
      </c>
      <c r="AB285" s="7">
        <v>5</v>
      </c>
      <c r="AC285" s="85">
        <v>7</v>
      </c>
      <c r="AD285" s="64">
        <f t="shared" si="126"/>
        <v>0</v>
      </c>
      <c r="AE285" s="7">
        <f t="shared" si="127"/>
        <v>0</v>
      </c>
      <c r="AF285" s="86">
        <f t="shared" si="128"/>
        <v>0</v>
      </c>
      <c r="AG285" s="86">
        <f t="shared" si="129"/>
        <v>0</v>
      </c>
      <c r="AH285" s="87">
        <f t="shared" si="130"/>
        <v>302516.55</v>
      </c>
      <c r="AI285" s="7">
        <f t="shared" si="131"/>
        <v>0</v>
      </c>
      <c r="AJ285" s="7">
        <f t="shared" si="132"/>
        <v>0</v>
      </c>
      <c r="AK285" s="7">
        <f t="shared" si="133"/>
        <v>0</v>
      </c>
      <c r="AL285" s="7">
        <f t="shared" si="134"/>
        <v>0</v>
      </c>
      <c r="AM285" s="7">
        <f t="shared" si="135"/>
        <v>35</v>
      </c>
      <c r="AN285" s="64">
        <f t="shared" si="136"/>
        <v>302516.55</v>
      </c>
      <c r="AO285" s="64">
        <f t="shared" si="137"/>
        <v>12619613.65</v>
      </c>
      <c r="AP285" s="88">
        <f t="shared" si="142"/>
        <v>7.997711723783921E-3</v>
      </c>
      <c r="AQ285" s="64">
        <f t="shared" si="143"/>
        <v>378588.40950000001</v>
      </c>
      <c r="AR285" s="89">
        <v>0</v>
      </c>
      <c r="AS285" s="91"/>
      <c r="AT285" s="92">
        <v>0</v>
      </c>
      <c r="AU285" s="64">
        <f t="shared" si="144"/>
        <v>0</v>
      </c>
      <c r="AV285" s="64">
        <f t="shared" si="145"/>
        <v>12619613.65</v>
      </c>
      <c r="AW285" s="64">
        <f t="shared" si="146"/>
        <v>30779.54548780488</v>
      </c>
      <c r="BC285" s="59" t="s">
        <v>1800</v>
      </c>
      <c r="BD285" s="21">
        <f t="shared" si="139"/>
        <v>1802801.95</v>
      </c>
      <c r="BE285" s="21">
        <f t="shared" si="140"/>
        <v>4397.077926829269</v>
      </c>
      <c r="BF285" s="21">
        <f t="shared" si="147"/>
        <v>18210.120707070706</v>
      </c>
      <c r="BG285" s="22">
        <f t="shared" si="148"/>
        <v>44.414928553830997</v>
      </c>
    </row>
    <row r="286" spans="1:59" s="7" customFormat="1" x14ac:dyDescent="0.35">
      <c r="A286" s="7">
        <v>285</v>
      </c>
      <c r="B286" s="7" t="s">
        <v>486</v>
      </c>
      <c r="C286" s="7" t="s">
        <v>1128</v>
      </c>
      <c r="D286" s="7" t="s">
        <v>1112</v>
      </c>
      <c r="E286" s="7" t="s">
        <v>1129</v>
      </c>
      <c r="F286" s="47" t="s">
        <v>1113</v>
      </c>
      <c r="G286" s="61">
        <v>113003</v>
      </c>
      <c r="H286" s="32" t="s">
        <v>1583</v>
      </c>
      <c r="I286" s="32" t="s">
        <v>1584</v>
      </c>
      <c r="J286" s="7" t="s">
        <v>24</v>
      </c>
      <c r="K286" s="47" t="s">
        <v>1197</v>
      </c>
      <c r="L286" s="7" t="s">
        <v>1581</v>
      </c>
      <c r="M286" s="47" t="s">
        <v>1140</v>
      </c>
      <c r="N286" s="47">
        <v>4610047677</v>
      </c>
      <c r="O286" s="58">
        <v>4900049416</v>
      </c>
      <c r="P286" s="85">
        <v>7</v>
      </c>
      <c r="Q286" s="64">
        <f t="shared" si="141"/>
        <v>7763810.6875</v>
      </c>
      <c r="R286" s="76">
        <v>1109115.8125</v>
      </c>
      <c r="S286" s="64">
        <v>3590.3</v>
      </c>
      <c r="T286" s="64">
        <v>5983.83</v>
      </c>
      <c r="U286" s="65">
        <v>2289.5</v>
      </c>
      <c r="V286" s="65">
        <v>2410</v>
      </c>
      <c r="W286" s="65">
        <v>8643.33</v>
      </c>
      <c r="X286" s="7">
        <v>0</v>
      </c>
      <c r="Y286" s="7">
        <v>0</v>
      </c>
      <c r="Z286" s="7">
        <v>0</v>
      </c>
      <c r="AA286" s="7">
        <v>0</v>
      </c>
      <c r="AB286" s="7">
        <v>5</v>
      </c>
      <c r="AC286" s="85">
        <v>7</v>
      </c>
      <c r="AD286" s="64">
        <f t="shared" si="126"/>
        <v>0</v>
      </c>
      <c r="AE286" s="7">
        <f t="shared" si="127"/>
        <v>0</v>
      </c>
      <c r="AF286" s="86">
        <f t="shared" si="128"/>
        <v>0</v>
      </c>
      <c r="AG286" s="86">
        <f t="shared" si="129"/>
        <v>0</v>
      </c>
      <c r="AH286" s="87">
        <f t="shared" si="130"/>
        <v>302516.55</v>
      </c>
      <c r="AI286" s="7">
        <f t="shared" si="131"/>
        <v>0</v>
      </c>
      <c r="AJ286" s="7">
        <f t="shared" si="132"/>
        <v>0</v>
      </c>
      <c r="AK286" s="7">
        <f t="shared" si="133"/>
        <v>0</v>
      </c>
      <c r="AL286" s="7">
        <f t="shared" si="134"/>
        <v>0</v>
      </c>
      <c r="AM286" s="7">
        <f t="shared" si="135"/>
        <v>35</v>
      </c>
      <c r="AN286" s="64">
        <f t="shared" si="136"/>
        <v>302516.55</v>
      </c>
      <c r="AO286" s="64">
        <f t="shared" si="137"/>
        <v>8066327.2374999998</v>
      </c>
      <c r="AP286" s="88">
        <f t="shared" si="142"/>
        <v>5.11205506796409E-3</v>
      </c>
      <c r="AQ286" s="64">
        <f t="shared" si="143"/>
        <v>241989.81712499997</v>
      </c>
      <c r="AR286" s="89">
        <v>0</v>
      </c>
      <c r="AS286" s="91"/>
      <c r="AT286" s="92">
        <v>0</v>
      </c>
      <c r="AU286" s="64">
        <f t="shared" si="144"/>
        <v>0</v>
      </c>
      <c r="AV286" s="64">
        <f t="shared" si="145"/>
        <v>8066327.2374999998</v>
      </c>
      <c r="AW286" s="64">
        <f t="shared" si="146"/>
        <v>19673.96887195122</v>
      </c>
      <c r="BC286" s="59" t="s">
        <v>1800</v>
      </c>
      <c r="BD286" s="21">
        <f t="shared" si="139"/>
        <v>1152332.4624999999</v>
      </c>
      <c r="BE286" s="21">
        <f t="shared" si="140"/>
        <v>2810.5669817073172</v>
      </c>
      <c r="BF286" s="21">
        <f t="shared" si="147"/>
        <v>11639.721843434343</v>
      </c>
      <c r="BG286" s="22">
        <f t="shared" si="148"/>
        <v>28.38956547179108</v>
      </c>
    </row>
    <row r="287" spans="1:59" s="7" customFormat="1" x14ac:dyDescent="0.35">
      <c r="A287" s="7">
        <v>286</v>
      </c>
      <c r="B287" s="7" t="s">
        <v>486</v>
      </c>
      <c r="C287" s="7" t="s">
        <v>1128</v>
      </c>
      <c r="D287" s="7" t="s">
        <v>1112</v>
      </c>
      <c r="E287" s="7" t="s">
        <v>1129</v>
      </c>
      <c r="F287" s="47" t="s">
        <v>1113</v>
      </c>
      <c r="G287" s="61">
        <v>113003</v>
      </c>
      <c r="H287" s="32" t="s">
        <v>879</v>
      </c>
      <c r="I287" s="32" t="s">
        <v>56</v>
      </c>
      <c r="J287" s="7" t="s">
        <v>24</v>
      </c>
      <c r="K287" s="47" t="s">
        <v>1585</v>
      </c>
      <c r="L287" s="7" t="s">
        <v>1586</v>
      </c>
      <c r="M287" s="47" t="s">
        <v>1140</v>
      </c>
      <c r="N287" s="47">
        <v>4610047677</v>
      </c>
      <c r="O287" s="58">
        <v>4900049416</v>
      </c>
      <c r="P287" s="85">
        <v>7</v>
      </c>
      <c r="Q287" s="64">
        <f t="shared" si="141"/>
        <v>9787493.5374999996</v>
      </c>
      <c r="R287" s="76">
        <v>1398213.3625</v>
      </c>
      <c r="S287" s="64">
        <v>3590.3</v>
      </c>
      <c r="T287" s="64">
        <v>5983.83</v>
      </c>
      <c r="U287" s="65">
        <v>2289.5</v>
      </c>
      <c r="V287" s="65">
        <v>2410</v>
      </c>
      <c r="W287" s="65">
        <v>8643.33</v>
      </c>
      <c r="X287" s="7">
        <v>0</v>
      </c>
      <c r="Y287" s="7">
        <v>0</v>
      </c>
      <c r="Z287" s="7">
        <v>0</v>
      </c>
      <c r="AA287" s="7">
        <v>0</v>
      </c>
      <c r="AB287" s="47">
        <v>15</v>
      </c>
      <c r="AC287" s="85">
        <v>7</v>
      </c>
      <c r="AD287" s="64">
        <f t="shared" si="126"/>
        <v>0</v>
      </c>
      <c r="AE287" s="7">
        <f t="shared" si="127"/>
        <v>0</v>
      </c>
      <c r="AF287" s="86">
        <f t="shared" si="128"/>
        <v>0</v>
      </c>
      <c r="AG287" s="86">
        <f t="shared" si="129"/>
        <v>0</v>
      </c>
      <c r="AH287" s="87">
        <f t="shared" si="130"/>
        <v>907549.65</v>
      </c>
      <c r="AI287" s="7">
        <f t="shared" si="131"/>
        <v>0</v>
      </c>
      <c r="AJ287" s="7">
        <f t="shared" si="132"/>
        <v>0</v>
      </c>
      <c r="AK287" s="7">
        <f t="shared" si="133"/>
        <v>0</v>
      </c>
      <c r="AL287" s="7">
        <f t="shared" si="134"/>
        <v>0</v>
      </c>
      <c r="AM287" s="7">
        <f t="shared" si="135"/>
        <v>105</v>
      </c>
      <c r="AN287" s="64">
        <f t="shared" si="136"/>
        <v>907549.65</v>
      </c>
      <c r="AO287" s="64">
        <f t="shared" si="137"/>
        <v>10695043.1875</v>
      </c>
      <c r="AP287" s="88">
        <f t="shared" si="142"/>
        <v>6.7780103780787377E-3</v>
      </c>
      <c r="AQ287" s="64">
        <f t="shared" si="143"/>
        <v>320851.29562499997</v>
      </c>
      <c r="AR287" s="89">
        <v>0</v>
      </c>
      <c r="AS287" s="91"/>
      <c r="AT287" s="92">
        <v>0</v>
      </c>
      <c r="AU287" s="64">
        <f t="shared" si="144"/>
        <v>0</v>
      </c>
      <c r="AV287" s="64">
        <f t="shared" si="145"/>
        <v>10695043.1875</v>
      </c>
      <c r="AW287" s="64">
        <f t="shared" si="146"/>
        <v>26085.471189024389</v>
      </c>
      <c r="BC287" s="59" t="s">
        <v>1800</v>
      </c>
      <c r="BD287" s="21">
        <f t="shared" si="139"/>
        <v>1527863.3125</v>
      </c>
      <c r="BE287" s="21">
        <f t="shared" si="140"/>
        <v>3726.4958841463413</v>
      </c>
      <c r="BF287" s="21">
        <f t="shared" si="147"/>
        <v>15432.962752525253</v>
      </c>
      <c r="BG287" s="22">
        <f t="shared" si="148"/>
        <v>37.641372567134759</v>
      </c>
    </row>
    <row r="288" spans="1:59" s="7" customFormat="1" x14ac:dyDescent="0.35">
      <c r="A288" s="7">
        <v>287</v>
      </c>
      <c r="B288" s="7" t="s">
        <v>486</v>
      </c>
      <c r="C288" s="7" t="s">
        <v>1128</v>
      </c>
      <c r="D288" s="7" t="s">
        <v>1112</v>
      </c>
      <c r="E288" s="7" t="s">
        <v>1129</v>
      </c>
      <c r="F288" s="47" t="s">
        <v>1113</v>
      </c>
      <c r="G288" s="61">
        <v>113003</v>
      </c>
      <c r="H288" s="32" t="s">
        <v>55</v>
      </c>
      <c r="I288" s="32" t="s">
        <v>1587</v>
      </c>
      <c r="J288" s="7" t="s">
        <v>24</v>
      </c>
      <c r="K288" s="47" t="s">
        <v>1197</v>
      </c>
      <c r="L288" s="7" t="s">
        <v>1581</v>
      </c>
      <c r="M288" s="47" t="s">
        <v>1140</v>
      </c>
      <c r="N288" s="47">
        <v>4610047677</v>
      </c>
      <c r="O288" s="58">
        <v>4900049416</v>
      </c>
      <c r="P288" s="85">
        <v>7</v>
      </c>
      <c r="Q288" s="64">
        <f t="shared" si="141"/>
        <v>7763810.6875</v>
      </c>
      <c r="R288" s="76">
        <v>1109115.8125</v>
      </c>
      <c r="S288" s="64">
        <v>3590.3</v>
      </c>
      <c r="T288" s="64">
        <v>5983.83</v>
      </c>
      <c r="U288" s="65">
        <v>2289.5</v>
      </c>
      <c r="V288" s="65">
        <v>2410</v>
      </c>
      <c r="W288" s="65">
        <v>8643.33</v>
      </c>
      <c r="X288" s="7">
        <v>0</v>
      </c>
      <c r="Y288" s="7">
        <v>0</v>
      </c>
      <c r="Z288" s="7">
        <v>0</v>
      </c>
      <c r="AA288" s="7">
        <v>0</v>
      </c>
      <c r="AB288" s="7">
        <v>5</v>
      </c>
      <c r="AC288" s="85">
        <v>7</v>
      </c>
      <c r="AD288" s="64">
        <f t="shared" si="126"/>
        <v>0</v>
      </c>
      <c r="AE288" s="7">
        <f t="shared" si="127"/>
        <v>0</v>
      </c>
      <c r="AF288" s="86">
        <f t="shared" si="128"/>
        <v>0</v>
      </c>
      <c r="AG288" s="86">
        <f t="shared" si="129"/>
        <v>0</v>
      </c>
      <c r="AH288" s="87">
        <f t="shared" si="130"/>
        <v>302516.55</v>
      </c>
      <c r="AI288" s="7">
        <f t="shared" si="131"/>
        <v>0</v>
      </c>
      <c r="AJ288" s="7">
        <f t="shared" si="132"/>
        <v>0</v>
      </c>
      <c r="AK288" s="7">
        <f t="shared" si="133"/>
        <v>0</v>
      </c>
      <c r="AL288" s="7">
        <f t="shared" si="134"/>
        <v>0</v>
      </c>
      <c r="AM288" s="7">
        <f t="shared" si="135"/>
        <v>35</v>
      </c>
      <c r="AN288" s="64">
        <f t="shared" si="136"/>
        <v>302516.55</v>
      </c>
      <c r="AO288" s="64">
        <f t="shared" si="137"/>
        <v>8066327.2374999998</v>
      </c>
      <c r="AP288" s="88">
        <f t="shared" si="142"/>
        <v>5.11205506796409E-3</v>
      </c>
      <c r="AQ288" s="64">
        <f t="shared" si="143"/>
        <v>241989.81712499997</v>
      </c>
      <c r="AR288" s="89">
        <v>0</v>
      </c>
      <c r="AS288" s="91"/>
      <c r="AT288" s="92">
        <v>0</v>
      </c>
      <c r="AU288" s="64">
        <f t="shared" si="144"/>
        <v>0</v>
      </c>
      <c r="AV288" s="64">
        <f t="shared" si="145"/>
        <v>8066327.2374999998</v>
      </c>
      <c r="AW288" s="64">
        <f t="shared" si="146"/>
        <v>19673.96887195122</v>
      </c>
      <c r="BC288" s="59" t="s">
        <v>1800</v>
      </c>
      <c r="BD288" s="21">
        <f t="shared" si="139"/>
        <v>1152332.4624999999</v>
      </c>
      <c r="BE288" s="21">
        <f t="shared" si="140"/>
        <v>2810.5669817073172</v>
      </c>
      <c r="BF288" s="21">
        <f t="shared" si="147"/>
        <v>11639.721843434343</v>
      </c>
      <c r="BG288" s="22">
        <f t="shared" si="148"/>
        <v>28.38956547179108</v>
      </c>
    </row>
    <row r="289" spans="1:59" s="7" customFormat="1" x14ac:dyDescent="0.35">
      <c r="A289" s="7">
        <v>288</v>
      </c>
      <c r="B289" s="7" t="s">
        <v>486</v>
      </c>
      <c r="C289" s="7" t="s">
        <v>1120</v>
      </c>
      <c r="D289" s="7" t="s">
        <v>1112</v>
      </c>
      <c r="E289" s="7" t="s">
        <v>1129</v>
      </c>
      <c r="F289" s="47" t="s">
        <v>1113</v>
      </c>
      <c r="G289" s="61">
        <v>113003</v>
      </c>
      <c r="H289" s="32" t="s">
        <v>679</v>
      </c>
      <c r="I289" s="32" t="s">
        <v>1588</v>
      </c>
      <c r="J289" s="7" t="s">
        <v>24</v>
      </c>
      <c r="K289" s="47" t="s">
        <v>1197</v>
      </c>
      <c r="L289" s="7" t="s">
        <v>1581</v>
      </c>
      <c r="M289" s="47" t="s">
        <v>1140</v>
      </c>
      <c r="N289" s="47">
        <v>4610047677</v>
      </c>
      <c r="O289" s="58">
        <v>4900049416</v>
      </c>
      <c r="P289" s="85">
        <v>7</v>
      </c>
      <c r="Q289" s="64">
        <f t="shared" si="141"/>
        <v>7763810.6875</v>
      </c>
      <c r="R289" s="76">
        <v>1109115.8125</v>
      </c>
      <c r="S289" s="64">
        <v>3590.3</v>
      </c>
      <c r="T289" s="64">
        <v>5983.83</v>
      </c>
      <c r="U289" s="65">
        <v>2289.5</v>
      </c>
      <c r="V289" s="65">
        <v>2410</v>
      </c>
      <c r="W289" s="65">
        <v>8643.33</v>
      </c>
      <c r="X289" s="7">
        <v>0</v>
      </c>
      <c r="Y289" s="7">
        <v>0</v>
      </c>
      <c r="Z289" s="7">
        <v>0</v>
      </c>
      <c r="AA289" s="7">
        <v>0</v>
      </c>
      <c r="AB289" s="7">
        <v>5</v>
      </c>
      <c r="AC289" s="85">
        <v>7</v>
      </c>
      <c r="AD289" s="64">
        <f t="shared" si="126"/>
        <v>0</v>
      </c>
      <c r="AE289" s="7">
        <f t="shared" si="127"/>
        <v>0</v>
      </c>
      <c r="AF289" s="86">
        <f t="shared" si="128"/>
        <v>0</v>
      </c>
      <c r="AG289" s="86">
        <f t="shared" si="129"/>
        <v>0</v>
      </c>
      <c r="AH289" s="87">
        <f t="shared" si="130"/>
        <v>302516.55</v>
      </c>
      <c r="AI289" s="7">
        <f t="shared" si="131"/>
        <v>0</v>
      </c>
      <c r="AJ289" s="7">
        <f t="shared" si="132"/>
        <v>0</v>
      </c>
      <c r="AK289" s="7">
        <f t="shared" si="133"/>
        <v>0</v>
      </c>
      <c r="AL289" s="7">
        <f t="shared" si="134"/>
        <v>0</v>
      </c>
      <c r="AM289" s="7">
        <f t="shared" si="135"/>
        <v>35</v>
      </c>
      <c r="AN289" s="64">
        <f t="shared" si="136"/>
        <v>302516.55</v>
      </c>
      <c r="AO289" s="64">
        <f t="shared" si="137"/>
        <v>8066327.2374999998</v>
      </c>
      <c r="AP289" s="88">
        <f t="shared" si="142"/>
        <v>5.11205506796409E-3</v>
      </c>
      <c r="AQ289" s="64">
        <f t="shared" si="143"/>
        <v>241989.81712499997</v>
      </c>
      <c r="AR289" s="89">
        <v>0</v>
      </c>
      <c r="AS289" s="91"/>
      <c r="AT289" s="92">
        <v>0</v>
      </c>
      <c r="AU289" s="64">
        <f t="shared" si="144"/>
        <v>0</v>
      </c>
      <c r="AV289" s="64">
        <f t="shared" si="145"/>
        <v>8066327.2374999998</v>
      </c>
      <c r="AW289" s="64">
        <f t="shared" si="146"/>
        <v>19673.96887195122</v>
      </c>
      <c r="BC289" s="59" t="s">
        <v>1800</v>
      </c>
      <c r="BD289" s="21">
        <f t="shared" si="139"/>
        <v>1152332.4624999999</v>
      </c>
      <c r="BE289" s="21">
        <f t="shared" si="140"/>
        <v>2810.5669817073172</v>
      </c>
      <c r="BF289" s="21">
        <f t="shared" si="147"/>
        <v>11639.721843434343</v>
      </c>
      <c r="BG289" s="22">
        <f t="shared" si="148"/>
        <v>28.38956547179108</v>
      </c>
    </row>
    <row r="290" spans="1:59" s="7" customFormat="1" x14ac:dyDescent="0.35">
      <c r="A290" s="7">
        <v>289</v>
      </c>
      <c r="B290" s="7" t="s">
        <v>486</v>
      </c>
      <c r="C290" s="7" t="s">
        <v>1159</v>
      </c>
      <c r="D290" s="7" t="s">
        <v>1799</v>
      </c>
      <c r="E290" s="7" t="s">
        <v>1160</v>
      </c>
      <c r="F290" s="47" t="s">
        <v>1113</v>
      </c>
      <c r="G290" s="61" t="s">
        <v>1161</v>
      </c>
      <c r="H290" s="32" t="s">
        <v>1589</v>
      </c>
      <c r="I290" s="32" t="s">
        <v>1590</v>
      </c>
      <c r="J290" s="7" t="s">
        <v>24</v>
      </c>
      <c r="K290" s="47" t="s">
        <v>1239</v>
      </c>
      <c r="L290" s="7" t="s">
        <v>1164</v>
      </c>
      <c r="M290" s="47" t="s">
        <v>538</v>
      </c>
      <c r="N290" s="47">
        <v>4610047669</v>
      </c>
      <c r="O290" s="58">
        <v>4900049427</v>
      </c>
      <c r="P290" s="85">
        <v>7</v>
      </c>
      <c r="Q290" s="64">
        <f t="shared" si="141"/>
        <v>3556393.9432000001</v>
      </c>
      <c r="R290" s="76">
        <v>508056.27760000003</v>
      </c>
      <c r="S290" s="64">
        <v>3590.3</v>
      </c>
      <c r="T290" s="64">
        <v>5983.83</v>
      </c>
      <c r="U290" s="65">
        <v>2289.5</v>
      </c>
      <c r="V290" s="65">
        <v>2410</v>
      </c>
      <c r="W290" s="65">
        <v>10000</v>
      </c>
      <c r="X290" s="7">
        <v>15</v>
      </c>
      <c r="Y290" s="7">
        <v>15</v>
      </c>
      <c r="Z290" s="7">
        <v>15</v>
      </c>
      <c r="AC290" s="85">
        <v>7</v>
      </c>
      <c r="AD290" s="64">
        <f t="shared" si="126"/>
        <v>376981.5</v>
      </c>
      <c r="AE290" s="7">
        <f t="shared" si="127"/>
        <v>628302.15</v>
      </c>
      <c r="AF290" s="86">
        <f t="shared" si="128"/>
        <v>240397.5</v>
      </c>
      <c r="AG290" s="86">
        <f t="shared" si="129"/>
        <v>0</v>
      </c>
      <c r="AH290" s="87">
        <f t="shared" si="130"/>
        <v>0</v>
      </c>
      <c r="AI290" s="7">
        <f t="shared" si="131"/>
        <v>105</v>
      </c>
      <c r="AJ290" s="7">
        <f t="shared" si="132"/>
        <v>105</v>
      </c>
      <c r="AK290" s="7">
        <f t="shared" si="133"/>
        <v>105</v>
      </c>
      <c r="AL290" s="7">
        <f t="shared" si="134"/>
        <v>0</v>
      </c>
      <c r="AM290" s="7">
        <f t="shared" si="135"/>
        <v>0</v>
      </c>
      <c r="AN290" s="64">
        <f t="shared" si="136"/>
        <v>1245681.1499999999</v>
      </c>
      <c r="AO290" s="64">
        <f t="shared" si="137"/>
        <v>4802075.0932</v>
      </c>
      <c r="AP290" s="88">
        <f t="shared" si="142"/>
        <v>3.0433271046595312E-3</v>
      </c>
      <c r="AQ290" s="64">
        <f t="shared" si="143"/>
        <v>144062.25279599999</v>
      </c>
      <c r="AR290" s="91">
        <f t="shared" ref="AR290:AR299" si="151">$BA$2</f>
        <v>100000</v>
      </c>
      <c r="AS290" s="89">
        <v>0</v>
      </c>
      <c r="AT290" s="90">
        <v>3.0000000000000001E-3</v>
      </c>
      <c r="AU290" s="64">
        <f t="shared" si="144"/>
        <v>142011.27369</v>
      </c>
      <c r="AV290" s="64">
        <f t="shared" si="145"/>
        <v>5044086.3668900002</v>
      </c>
      <c r="AW290" s="64">
        <f t="shared" si="146"/>
        <v>12302.649675341463</v>
      </c>
      <c r="BD290" s="21">
        <f t="shared" si="139"/>
        <v>720583.7666985715</v>
      </c>
      <c r="BE290" s="21">
        <f t="shared" si="140"/>
        <v>1757.5213821916375</v>
      </c>
      <c r="BF290" s="21">
        <f t="shared" si="147"/>
        <v>7278.6239060461767</v>
      </c>
      <c r="BG290" s="22">
        <f t="shared" si="148"/>
        <v>17.752741234258963</v>
      </c>
    </row>
    <row r="291" spans="1:59" s="7" customFormat="1" x14ac:dyDescent="0.35">
      <c r="A291" s="7">
        <v>290</v>
      </c>
      <c r="B291" s="7" t="s">
        <v>486</v>
      </c>
      <c r="C291" s="7" t="s">
        <v>1159</v>
      </c>
      <c r="D291" s="7" t="s">
        <v>1799</v>
      </c>
      <c r="E291" s="7" t="s">
        <v>1160</v>
      </c>
      <c r="F291" s="47" t="s">
        <v>1113</v>
      </c>
      <c r="G291" s="61" t="s">
        <v>1161</v>
      </c>
      <c r="H291" s="32" t="s">
        <v>35</v>
      </c>
      <c r="I291" s="32" t="s">
        <v>35</v>
      </c>
      <c r="K291" s="47" t="s">
        <v>1207</v>
      </c>
      <c r="L291" s="7" t="s">
        <v>1164</v>
      </c>
      <c r="M291" s="47" t="s">
        <v>30</v>
      </c>
      <c r="N291" s="47">
        <v>4610047666</v>
      </c>
      <c r="O291" s="58">
        <v>4900049414</v>
      </c>
      <c r="P291" s="85">
        <v>7</v>
      </c>
      <c r="Q291" s="64">
        <f t="shared" si="141"/>
        <v>3556407.9432000001</v>
      </c>
      <c r="R291" s="64">
        <v>508058.27760000003</v>
      </c>
      <c r="S291" s="64">
        <v>3590.3</v>
      </c>
      <c r="T291" s="64">
        <v>5983.83</v>
      </c>
      <c r="U291" s="65">
        <v>2289.5</v>
      </c>
      <c r="V291" s="65">
        <v>2410</v>
      </c>
      <c r="W291" s="65">
        <v>10000</v>
      </c>
      <c r="X291" s="7">
        <v>15</v>
      </c>
      <c r="Y291" s="7">
        <v>15</v>
      </c>
      <c r="Z291" s="7">
        <v>15</v>
      </c>
      <c r="AA291" s="7">
        <v>0</v>
      </c>
      <c r="AB291" s="7">
        <v>0</v>
      </c>
      <c r="AC291" s="85">
        <v>7</v>
      </c>
      <c r="AD291" s="64">
        <f t="shared" si="126"/>
        <v>376981.5</v>
      </c>
      <c r="AE291" s="7">
        <f t="shared" si="127"/>
        <v>628302.15</v>
      </c>
      <c r="AF291" s="86">
        <f t="shared" si="128"/>
        <v>240397.5</v>
      </c>
      <c r="AG291" s="86">
        <f t="shared" si="129"/>
        <v>0</v>
      </c>
      <c r="AH291" s="87">
        <f t="shared" si="130"/>
        <v>0</v>
      </c>
      <c r="AI291" s="7">
        <f t="shared" si="131"/>
        <v>105</v>
      </c>
      <c r="AJ291" s="7">
        <f t="shared" si="132"/>
        <v>105</v>
      </c>
      <c r="AK291" s="7">
        <f t="shared" si="133"/>
        <v>105</v>
      </c>
      <c r="AL291" s="7">
        <f t="shared" si="134"/>
        <v>0</v>
      </c>
      <c r="AM291" s="7">
        <f t="shared" si="135"/>
        <v>0</v>
      </c>
      <c r="AN291" s="64">
        <f t="shared" si="136"/>
        <v>1245681.1499999999</v>
      </c>
      <c r="AO291" s="64">
        <f t="shared" si="137"/>
        <v>4802089.0932</v>
      </c>
      <c r="AP291" s="88">
        <f t="shared" si="142"/>
        <v>3.0433359771945582E-3</v>
      </c>
      <c r="AQ291" s="64">
        <f t="shared" si="143"/>
        <v>144062.672796</v>
      </c>
      <c r="AR291" s="91">
        <f t="shared" si="151"/>
        <v>100000</v>
      </c>
      <c r="AS291" s="89">
        <v>0</v>
      </c>
      <c r="AT291" s="90">
        <v>3.0000000000000001E-3</v>
      </c>
      <c r="AU291" s="64">
        <f t="shared" si="144"/>
        <v>142011.27369</v>
      </c>
      <c r="AV291" s="64">
        <f t="shared" si="145"/>
        <v>5044100.3668900002</v>
      </c>
      <c r="AW291" s="64">
        <f t="shared" si="146"/>
        <v>12302.683821682927</v>
      </c>
      <c r="BD291" s="21">
        <f t="shared" si="139"/>
        <v>720585.7666985715</v>
      </c>
      <c r="BE291" s="21">
        <f t="shared" si="140"/>
        <v>1757.5262602404182</v>
      </c>
      <c r="BF291" s="21">
        <f t="shared" si="147"/>
        <v>7278.644108066379</v>
      </c>
      <c r="BG291" s="22">
        <f t="shared" si="148"/>
        <v>17.752790507478974</v>
      </c>
    </row>
    <row r="292" spans="1:59" x14ac:dyDescent="0.35">
      <c r="A292" s="7">
        <v>291</v>
      </c>
      <c r="B292" s="32" t="s">
        <v>1136</v>
      </c>
      <c r="C292" s="32" t="s">
        <v>1591</v>
      </c>
      <c r="D292" s="32" t="s">
        <v>484</v>
      </c>
      <c r="E292" s="32" t="s">
        <v>483</v>
      </c>
      <c r="F292" s="93" t="s">
        <v>1113</v>
      </c>
      <c r="G292" s="51">
        <v>113267</v>
      </c>
      <c r="H292" s="32" t="s">
        <v>1808</v>
      </c>
      <c r="I292" s="32" t="s">
        <v>1809</v>
      </c>
      <c r="J292" s="51" t="s">
        <v>24</v>
      </c>
      <c r="K292" s="93" t="s">
        <v>33</v>
      </c>
      <c r="L292" s="32" t="s">
        <v>1148</v>
      </c>
      <c r="M292" s="93" t="s">
        <v>235</v>
      </c>
      <c r="N292" s="93">
        <v>4610047671</v>
      </c>
      <c r="O292" s="111">
        <v>4900049424</v>
      </c>
      <c r="P292" s="112">
        <v>7</v>
      </c>
      <c r="Q292" s="113">
        <f t="shared" si="141"/>
        <v>5919302.4455599999</v>
      </c>
      <c r="R292" s="114">
        <v>845614.63508000004</v>
      </c>
      <c r="S292" s="113">
        <v>3590.3</v>
      </c>
      <c r="T292" s="113">
        <v>5983.83</v>
      </c>
      <c r="U292" s="115">
        <v>2289.5</v>
      </c>
      <c r="V292" s="115">
        <v>2410</v>
      </c>
      <c r="W292" s="115">
        <v>10000</v>
      </c>
      <c r="X292" s="32">
        <v>15</v>
      </c>
      <c r="Y292" s="32">
        <v>15</v>
      </c>
      <c r="Z292" s="32">
        <v>15</v>
      </c>
      <c r="AA292" s="32">
        <v>0</v>
      </c>
      <c r="AB292" s="32">
        <v>0</v>
      </c>
      <c r="AC292" s="112">
        <v>7</v>
      </c>
      <c r="AD292" s="113">
        <f t="shared" si="126"/>
        <v>376981.5</v>
      </c>
      <c r="AE292" s="32">
        <f t="shared" si="127"/>
        <v>628302.15</v>
      </c>
      <c r="AF292" s="116">
        <f t="shared" si="128"/>
        <v>240397.5</v>
      </c>
      <c r="AG292" s="116">
        <f t="shared" si="129"/>
        <v>0</v>
      </c>
      <c r="AH292" s="117">
        <f t="shared" si="130"/>
        <v>0</v>
      </c>
      <c r="AI292" s="32">
        <f t="shared" si="131"/>
        <v>105</v>
      </c>
      <c r="AJ292" s="32">
        <f t="shared" si="132"/>
        <v>105</v>
      </c>
      <c r="AK292" s="32">
        <f t="shared" si="133"/>
        <v>105</v>
      </c>
      <c r="AL292" s="32">
        <f t="shared" si="134"/>
        <v>0</v>
      </c>
      <c r="AM292" s="32">
        <f t="shared" si="135"/>
        <v>0</v>
      </c>
      <c r="AN292" s="113">
        <f t="shared" si="136"/>
        <v>1245681.1499999999</v>
      </c>
      <c r="AO292" s="113">
        <f t="shared" si="137"/>
        <v>7164983.5955599993</v>
      </c>
      <c r="AP292" s="118">
        <f t="shared" si="142"/>
        <v>4.5408262798068847E-3</v>
      </c>
      <c r="AQ292" s="113">
        <f t="shared" si="143"/>
        <v>214949.50786679998</v>
      </c>
      <c r="AR292" s="91">
        <f t="shared" si="151"/>
        <v>100000</v>
      </c>
      <c r="AS292" s="119">
        <v>0</v>
      </c>
      <c r="AT292" s="90">
        <v>5.0000000000000001E-3</v>
      </c>
      <c r="AU292" s="113">
        <f t="shared" si="144"/>
        <v>236685.45614999998</v>
      </c>
      <c r="AV292" s="113">
        <f t="shared" si="145"/>
        <v>7501669.0517099993</v>
      </c>
      <c r="AW292" s="113">
        <f t="shared" si="146"/>
        <v>18296.753784658536</v>
      </c>
      <c r="BD292" s="21">
        <f t="shared" si="139"/>
        <v>1071667.0073871429</v>
      </c>
      <c r="BE292" s="21">
        <f t="shared" si="140"/>
        <v>2613.8219692369339</v>
      </c>
      <c r="BF292" s="21">
        <f t="shared" si="147"/>
        <v>10824.919266536795</v>
      </c>
      <c r="BG292" s="22">
        <f t="shared" si="148"/>
        <v>26.402242113504386</v>
      </c>
    </row>
    <row r="293" spans="1:59" x14ac:dyDescent="0.35">
      <c r="A293" s="7">
        <v>292</v>
      </c>
      <c r="B293" s="32" t="s">
        <v>1136</v>
      </c>
      <c r="C293" s="32" t="s">
        <v>1591</v>
      </c>
      <c r="D293" s="32" t="s">
        <v>484</v>
      </c>
      <c r="E293" s="32" t="s">
        <v>483</v>
      </c>
      <c r="F293" s="93" t="s">
        <v>1113</v>
      </c>
      <c r="G293" s="51">
        <v>113267</v>
      </c>
      <c r="H293" s="32" t="s">
        <v>1810</v>
      </c>
      <c r="I293" s="32" t="s">
        <v>1811</v>
      </c>
      <c r="J293" s="51" t="s">
        <v>24</v>
      </c>
      <c r="K293" s="93" t="s">
        <v>33</v>
      </c>
      <c r="L293" s="32" t="s">
        <v>1148</v>
      </c>
      <c r="M293" s="93" t="s">
        <v>235</v>
      </c>
      <c r="N293" s="93">
        <v>4610047671</v>
      </c>
      <c r="O293" s="111">
        <v>4900049424</v>
      </c>
      <c r="P293" s="112">
        <v>7</v>
      </c>
      <c r="Q293" s="113">
        <f t="shared" si="141"/>
        <v>5919302.4455599999</v>
      </c>
      <c r="R293" s="114">
        <v>845614.63508000004</v>
      </c>
      <c r="S293" s="113">
        <v>3590.3</v>
      </c>
      <c r="T293" s="113">
        <v>5983.83</v>
      </c>
      <c r="U293" s="115">
        <v>2289.5</v>
      </c>
      <c r="V293" s="115">
        <v>2410</v>
      </c>
      <c r="W293" s="115">
        <v>10000</v>
      </c>
      <c r="X293" s="32">
        <v>15</v>
      </c>
      <c r="Y293" s="32">
        <v>15</v>
      </c>
      <c r="Z293" s="32">
        <v>15</v>
      </c>
      <c r="AA293" s="32">
        <v>0</v>
      </c>
      <c r="AB293" s="32">
        <v>0</v>
      </c>
      <c r="AC293" s="112">
        <v>7</v>
      </c>
      <c r="AD293" s="113">
        <f t="shared" si="126"/>
        <v>376981.5</v>
      </c>
      <c r="AE293" s="32">
        <f t="shared" si="127"/>
        <v>628302.15</v>
      </c>
      <c r="AF293" s="116">
        <f t="shared" si="128"/>
        <v>240397.5</v>
      </c>
      <c r="AG293" s="116">
        <f t="shared" si="129"/>
        <v>0</v>
      </c>
      <c r="AH293" s="117">
        <f t="shared" si="130"/>
        <v>0</v>
      </c>
      <c r="AI293" s="32">
        <f t="shared" si="131"/>
        <v>105</v>
      </c>
      <c r="AJ293" s="32">
        <f t="shared" si="132"/>
        <v>105</v>
      </c>
      <c r="AK293" s="32">
        <f t="shared" si="133"/>
        <v>105</v>
      </c>
      <c r="AL293" s="32">
        <f t="shared" si="134"/>
        <v>0</v>
      </c>
      <c r="AM293" s="32">
        <f t="shared" si="135"/>
        <v>0</v>
      </c>
      <c r="AN293" s="113">
        <f t="shared" si="136"/>
        <v>1245681.1499999999</v>
      </c>
      <c r="AO293" s="113">
        <f t="shared" si="137"/>
        <v>7164983.5955599993</v>
      </c>
      <c r="AP293" s="118">
        <f t="shared" si="142"/>
        <v>4.5408262798068847E-3</v>
      </c>
      <c r="AQ293" s="113">
        <f t="shared" si="143"/>
        <v>214949.50786679998</v>
      </c>
      <c r="AR293" s="91">
        <f t="shared" si="151"/>
        <v>100000</v>
      </c>
      <c r="AS293" s="119">
        <v>0</v>
      </c>
      <c r="AT293" s="90">
        <v>5.0000000000000001E-3</v>
      </c>
      <c r="AU293" s="113">
        <f t="shared" si="144"/>
        <v>236685.45614999998</v>
      </c>
      <c r="AV293" s="113">
        <f t="shared" si="145"/>
        <v>7501669.0517099993</v>
      </c>
      <c r="AW293" s="113">
        <f t="shared" si="146"/>
        <v>18296.753784658536</v>
      </c>
      <c r="BD293" s="21">
        <f t="shared" si="139"/>
        <v>1071667.0073871429</v>
      </c>
      <c r="BE293" s="21">
        <f t="shared" si="140"/>
        <v>2613.8219692369339</v>
      </c>
      <c r="BF293" s="21">
        <f t="shared" si="147"/>
        <v>10824.919266536795</v>
      </c>
      <c r="BG293" s="22">
        <f t="shared" si="148"/>
        <v>26.402242113504386</v>
      </c>
    </row>
    <row r="294" spans="1:59" x14ac:dyDescent="0.35">
      <c r="A294" s="7">
        <v>293</v>
      </c>
      <c r="B294" s="32" t="s">
        <v>1136</v>
      </c>
      <c r="C294" s="32" t="s">
        <v>1591</v>
      </c>
      <c r="D294" s="32" t="s">
        <v>484</v>
      </c>
      <c r="E294" s="32" t="s">
        <v>483</v>
      </c>
      <c r="F294" s="93" t="s">
        <v>1113</v>
      </c>
      <c r="G294" s="51">
        <v>113267</v>
      </c>
      <c r="H294" s="32" t="s">
        <v>1812</v>
      </c>
      <c r="I294" s="32" t="s">
        <v>1813</v>
      </c>
      <c r="J294" s="51" t="s">
        <v>24</v>
      </c>
      <c r="K294" s="93" t="s">
        <v>33</v>
      </c>
      <c r="L294" s="32" t="s">
        <v>1148</v>
      </c>
      <c r="M294" s="93" t="s">
        <v>235</v>
      </c>
      <c r="N294" s="93">
        <v>4610047671</v>
      </c>
      <c r="O294" s="111">
        <v>4900049424</v>
      </c>
      <c r="P294" s="112">
        <v>7</v>
      </c>
      <c r="Q294" s="113">
        <f t="shared" si="141"/>
        <v>5919302.4455599999</v>
      </c>
      <c r="R294" s="114">
        <v>845614.63508000004</v>
      </c>
      <c r="S294" s="113">
        <v>3590.3</v>
      </c>
      <c r="T294" s="113">
        <v>5983.83</v>
      </c>
      <c r="U294" s="115">
        <v>2289.5</v>
      </c>
      <c r="V294" s="115">
        <v>2410</v>
      </c>
      <c r="W294" s="115">
        <v>10000</v>
      </c>
      <c r="X294" s="32">
        <v>15</v>
      </c>
      <c r="Y294" s="32">
        <v>15</v>
      </c>
      <c r="Z294" s="32">
        <v>15</v>
      </c>
      <c r="AA294" s="32">
        <v>0</v>
      </c>
      <c r="AB294" s="32">
        <v>0</v>
      </c>
      <c r="AC294" s="112">
        <v>7</v>
      </c>
      <c r="AD294" s="113">
        <f t="shared" si="126"/>
        <v>376981.5</v>
      </c>
      <c r="AE294" s="32">
        <f t="shared" si="127"/>
        <v>628302.15</v>
      </c>
      <c r="AF294" s="116">
        <f t="shared" si="128"/>
        <v>240397.5</v>
      </c>
      <c r="AG294" s="116">
        <f t="shared" si="129"/>
        <v>0</v>
      </c>
      <c r="AH294" s="117">
        <f t="shared" si="130"/>
        <v>0</v>
      </c>
      <c r="AI294" s="32">
        <f t="shared" si="131"/>
        <v>105</v>
      </c>
      <c r="AJ294" s="32">
        <f t="shared" si="132"/>
        <v>105</v>
      </c>
      <c r="AK294" s="32">
        <f t="shared" si="133"/>
        <v>105</v>
      </c>
      <c r="AL294" s="32">
        <f t="shared" si="134"/>
        <v>0</v>
      </c>
      <c r="AM294" s="32">
        <f t="shared" si="135"/>
        <v>0</v>
      </c>
      <c r="AN294" s="113">
        <f t="shared" si="136"/>
        <v>1245681.1499999999</v>
      </c>
      <c r="AO294" s="113">
        <f t="shared" si="137"/>
        <v>7164983.5955599993</v>
      </c>
      <c r="AP294" s="118">
        <f t="shared" si="142"/>
        <v>4.5408262798068847E-3</v>
      </c>
      <c r="AQ294" s="113">
        <f t="shared" si="143"/>
        <v>214949.50786679998</v>
      </c>
      <c r="AR294" s="91">
        <f t="shared" si="151"/>
        <v>100000</v>
      </c>
      <c r="AS294" s="119">
        <v>0</v>
      </c>
      <c r="AT294" s="90">
        <v>5.0000000000000001E-3</v>
      </c>
      <c r="AU294" s="113">
        <f t="shared" si="144"/>
        <v>236685.45614999998</v>
      </c>
      <c r="AV294" s="113">
        <f t="shared" si="145"/>
        <v>7501669.0517099993</v>
      </c>
      <c r="AW294" s="113">
        <f t="shared" si="146"/>
        <v>18296.753784658536</v>
      </c>
      <c r="BD294" s="21">
        <f t="shared" si="139"/>
        <v>1071667.0073871429</v>
      </c>
      <c r="BE294" s="21">
        <f t="shared" si="140"/>
        <v>2613.8219692369339</v>
      </c>
      <c r="BF294" s="21">
        <f t="shared" si="147"/>
        <v>10824.919266536795</v>
      </c>
      <c r="BG294" s="22">
        <f t="shared" si="148"/>
        <v>26.402242113504386</v>
      </c>
    </row>
    <row r="295" spans="1:59" x14ac:dyDescent="0.35">
      <c r="A295" s="7">
        <v>294</v>
      </c>
      <c r="B295" s="32" t="s">
        <v>1136</v>
      </c>
      <c r="C295" s="32" t="s">
        <v>1591</v>
      </c>
      <c r="D295" s="32" t="s">
        <v>484</v>
      </c>
      <c r="E295" s="32" t="s">
        <v>483</v>
      </c>
      <c r="F295" s="93" t="s">
        <v>1113</v>
      </c>
      <c r="G295" s="51">
        <v>113267</v>
      </c>
      <c r="H295" s="32" t="s">
        <v>1814</v>
      </c>
      <c r="I295" s="32" t="s">
        <v>1815</v>
      </c>
      <c r="J295" s="51" t="s">
        <v>24</v>
      </c>
      <c r="K295" s="93" t="s">
        <v>33</v>
      </c>
      <c r="L295" s="32" t="s">
        <v>1148</v>
      </c>
      <c r="M295" s="93" t="s">
        <v>235</v>
      </c>
      <c r="N295" s="93">
        <v>4610047671</v>
      </c>
      <c r="O295" s="111">
        <v>4900049424</v>
      </c>
      <c r="P295" s="112">
        <v>7</v>
      </c>
      <c r="Q295" s="113">
        <f t="shared" si="141"/>
        <v>5919302.4455599999</v>
      </c>
      <c r="R295" s="114">
        <v>845614.63508000004</v>
      </c>
      <c r="S295" s="113">
        <v>3590.3</v>
      </c>
      <c r="T295" s="113">
        <v>5983.83</v>
      </c>
      <c r="U295" s="115">
        <v>2289.5</v>
      </c>
      <c r="V295" s="115">
        <v>2410</v>
      </c>
      <c r="W295" s="115">
        <v>10000</v>
      </c>
      <c r="X295" s="32">
        <v>15</v>
      </c>
      <c r="Y295" s="32">
        <v>15</v>
      </c>
      <c r="Z295" s="32">
        <v>15</v>
      </c>
      <c r="AA295" s="32">
        <v>0</v>
      </c>
      <c r="AB295" s="32">
        <v>0</v>
      </c>
      <c r="AC295" s="112">
        <v>7</v>
      </c>
      <c r="AD295" s="113">
        <f t="shared" si="126"/>
        <v>376981.5</v>
      </c>
      <c r="AE295" s="32">
        <f t="shared" si="127"/>
        <v>628302.15</v>
      </c>
      <c r="AF295" s="116">
        <f t="shared" si="128"/>
        <v>240397.5</v>
      </c>
      <c r="AG295" s="116">
        <f t="shared" si="129"/>
        <v>0</v>
      </c>
      <c r="AH295" s="117">
        <f t="shared" si="130"/>
        <v>0</v>
      </c>
      <c r="AI295" s="32">
        <f t="shared" si="131"/>
        <v>105</v>
      </c>
      <c r="AJ295" s="32">
        <f t="shared" si="132"/>
        <v>105</v>
      </c>
      <c r="AK295" s="32">
        <f t="shared" si="133"/>
        <v>105</v>
      </c>
      <c r="AL295" s="32">
        <f t="shared" si="134"/>
        <v>0</v>
      </c>
      <c r="AM295" s="32">
        <f t="shared" si="135"/>
        <v>0</v>
      </c>
      <c r="AN295" s="113">
        <f t="shared" si="136"/>
        <v>1245681.1499999999</v>
      </c>
      <c r="AO295" s="113">
        <f t="shared" si="137"/>
        <v>7164983.5955599993</v>
      </c>
      <c r="AP295" s="118">
        <f t="shared" si="142"/>
        <v>4.5408262798068847E-3</v>
      </c>
      <c r="AQ295" s="113">
        <f t="shared" si="143"/>
        <v>214949.50786679998</v>
      </c>
      <c r="AR295" s="91">
        <f t="shared" si="151"/>
        <v>100000</v>
      </c>
      <c r="AS295" s="119">
        <v>0</v>
      </c>
      <c r="AT295" s="90">
        <v>5.0000000000000001E-3</v>
      </c>
      <c r="AU295" s="113">
        <f t="shared" si="144"/>
        <v>236685.45614999998</v>
      </c>
      <c r="AV295" s="113">
        <f t="shared" si="145"/>
        <v>7501669.0517099993</v>
      </c>
      <c r="AW295" s="113">
        <f t="shared" si="146"/>
        <v>18296.753784658536</v>
      </c>
      <c r="BD295" s="21">
        <f t="shared" si="139"/>
        <v>1071667.0073871429</v>
      </c>
      <c r="BE295" s="21">
        <f t="shared" si="140"/>
        <v>2613.8219692369339</v>
      </c>
      <c r="BF295" s="21">
        <f t="shared" si="147"/>
        <v>10824.919266536795</v>
      </c>
      <c r="BG295" s="22">
        <f t="shared" si="148"/>
        <v>26.402242113504386</v>
      </c>
    </row>
    <row r="296" spans="1:59" x14ac:dyDescent="0.35">
      <c r="A296" s="7">
        <v>295</v>
      </c>
      <c r="B296" s="32" t="s">
        <v>1136</v>
      </c>
      <c r="C296" s="32" t="s">
        <v>1591</v>
      </c>
      <c r="D296" s="32" t="s">
        <v>484</v>
      </c>
      <c r="E296" s="32" t="s">
        <v>483</v>
      </c>
      <c r="F296" s="93" t="s">
        <v>1113</v>
      </c>
      <c r="G296" s="51">
        <v>113267</v>
      </c>
      <c r="H296" s="32" t="s">
        <v>1816</v>
      </c>
      <c r="I296" s="32" t="s">
        <v>1817</v>
      </c>
      <c r="J296" s="51" t="s">
        <v>24</v>
      </c>
      <c r="K296" s="93" t="s">
        <v>33</v>
      </c>
      <c r="L296" s="32" t="s">
        <v>1148</v>
      </c>
      <c r="M296" s="93" t="s">
        <v>235</v>
      </c>
      <c r="N296" s="93">
        <v>4610047671</v>
      </c>
      <c r="O296" s="111">
        <v>4900049424</v>
      </c>
      <c r="P296" s="112">
        <v>7</v>
      </c>
      <c r="Q296" s="113">
        <f t="shared" si="141"/>
        <v>5919302.4455599999</v>
      </c>
      <c r="R296" s="114">
        <v>845614.63508000004</v>
      </c>
      <c r="S296" s="113">
        <v>3590.3</v>
      </c>
      <c r="T296" s="113">
        <v>5983.83</v>
      </c>
      <c r="U296" s="115">
        <v>2289.5</v>
      </c>
      <c r="V296" s="115">
        <v>2410</v>
      </c>
      <c r="W296" s="115">
        <v>10000</v>
      </c>
      <c r="X296" s="32">
        <v>15</v>
      </c>
      <c r="Y296" s="32">
        <v>15</v>
      </c>
      <c r="Z296" s="32">
        <v>15</v>
      </c>
      <c r="AA296" s="32">
        <v>0</v>
      </c>
      <c r="AB296" s="32">
        <v>0</v>
      </c>
      <c r="AC296" s="112">
        <v>7</v>
      </c>
      <c r="AD296" s="113">
        <f t="shared" si="126"/>
        <v>376981.5</v>
      </c>
      <c r="AE296" s="32">
        <f t="shared" si="127"/>
        <v>628302.15</v>
      </c>
      <c r="AF296" s="116">
        <f t="shared" si="128"/>
        <v>240397.5</v>
      </c>
      <c r="AG296" s="116">
        <f t="shared" si="129"/>
        <v>0</v>
      </c>
      <c r="AH296" s="117">
        <f t="shared" si="130"/>
        <v>0</v>
      </c>
      <c r="AI296" s="32">
        <f t="shared" si="131"/>
        <v>105</v>
      </c>
      <c r="AJ296" s="32">
        <f t="shared" si="132"/>
        <v>105</v>
      </c>
      <c r="AK296" s="32">
        <f t="shared" si="133"/>
        <v>105</v>
      </c>
      <c r="AL296" s="32">
        <f t="shared" si="134"/>
        <v>0</v>
      </c>
      <c r="AM296" s="32">
        <f t="shared" si="135"/>
        <v>0</v>
      </c>
      <c r="AN296" s="113">
        <f t="shared" si="136"/>
        <v>1245681.1499999999</v>
      </c>
      <c r="AO296" s="113">
        <f t="shared" si="137"/>
        <v>7164983.5955599993</v>
      </c>
      <c r="AP296" s="118">
        <f t="shared" si="142"/>
        <v>4.5408262798068847E-3</v>
      </c>
      <c r="AQ296" s="113">
        <f t="shared" si="143"/>
        <v>214949.50786679998</v>
      </c>
      <c r="AR296" s="91">
        <f t="shared" si="151"/>
        <v>100000</v>
      </c>
      <c r="AS296" s="119">
        <v>0</v>
      </c>
      <c r="AT296" s="90">
        <v>5.0000000000000001E-3</v>
      </c>
      <c r="AU296" s="113">
        <f t="shared" si="144"/>
        <v>236685.45614999998</v>
      </c>
      <c r="AV296" s="113">
        <f t="shared" si="145"/>
        <v>7501669.0517099993</v>
      </c>
      <c r="AW296" s="113">
        <f t="shared" si="146"/>
        <v>18296.753784658536</v>
      </c>
      <c r="BD296" s="21">
        <f t="shared" si="139"/>
        <v>1071667.0073871429</v>
      </c>
      <c r="BE296" s="21">
        <f t="shared" si="140"/>
        <v>2613.8219692369339</v>
      </c>
      <c r="BF296" s="21">
        <f t="shared" si="147"/>
        <v>10824.919266536795</v>
      </c>
      <c r="BG296" s="22">
        <f t="shared" si="148"/>
        <v>26.402242113504386</v>
      </c>
    </row>
    <row r="297" spans="1:59" x14ac:dyDescent="0.35">
      <c r="A297" s="7">
        <v>296</v>
      </c>
      <c r="B297" s="32" t="s">
        <v>1136</v>
      </c>
      <c r="C297" s="32" t="s">
        <v>1591</v>
      </c>
      <c r="D297" s="32" t="s">
        <v>484</v>
      </c>
      <c r="E297" s="32" t="s">
        <v>483</v>
      </c>
      <c r="F297" s="93" t="s">
        <v>1113</v>
      </c>
      <c r="G297" s="51">
        <v>113267</v>
      </c>
      <c r="H297" s="32" t="s">
        <v>1818</v>
      </c>
      <c r="I297" s="32" t="s">
        <v>1819</v>
      </c>
      <c r="J297" s="51" t="s">
        <v>24</v>
      </c>
      <c r="K297" s="93" t="s">
        <v>33</v>
      </c>
      <c r="L297" s="32" t="s">
        <v>1148</v>
      </c>
      <c r="M297" s="93" t="s">
        <v>235</v>
      </c>
      <c r="N297" s="93">
        <v>4610047671</v>
      </c>
      <c r="O297" s="111">
        <v>4900049424</v>
      </c>
      <c r="P297" s="112">
        <v>7</v>
      </c>
      <c r="Q297" s="113">
        <f t="shared" si="141"/>
        <v>5919302.4455599999</v>
      </c>
      <c r="R297" s="114">
        <v>845614.63508000004</v>
      </c>
      <c r="S297" s="113">
        <v>3590.3</v>
      </c>
      <c r="T297" s="113">
        <v>5983.83</v>
      </c>
      <c r="U297" s="115">
        <v>2289.5</v>
      </c>
      <c r="V297" s="115">
        <v>2410</v>
      </c>
      <c r="W297" s="115">
        <v>10000</v>
      </c>
      <c r="X297" s="32">
        <v>15</v>
      </c>
      <c r="Y297" s="32">
        <v>15</v>
      </c>
      <c r="Z297" s="32">
        <v>15</v>
      </c>
      <c r="AA297" s="32">
        <v>0</v>
      </c>
      <c r="AB297" s="32">
        <v>0</v>
      </c>
      <c r="AC297" s="112">
        <v>7</v>
      </c>
      <c r="AD297" s="113">
        <f t="shared" si="126"/>
        <v>376981.5</v>
      </c>
      <c r="AE297" s="32">
        <f t="shared" si="127"/>
        <v>628302.15</v>
      </c>
      <c r="AF297" s="116">
        <f t="shared" si="128"/>
        <v>240397.5</v>
      </c>
      <c r="AG297" s="116">
        <f t="shared" si="129"/>
        <v>0</v>
      </c>
      <c r="AH297" s="117">
        <f t="shared" si="130"/>
        <v>0</v>
      </c>
      <c r="AI297" s="32">
        <f t="shared" si="131"/>
        <v>105</v>
      </c>
      <c r="AJ297" s="32">
        <f t="shared" si="132"/>
        <v>105</v>
      </c>
      <c r="AK297" s="32">
        <f t="shared" si="133"/>
        <v>105</v>
      </c>
      <c r="AL297" s="32">
        <f t="shared" si="134"/>
        <v>0</v>
      </c>
      <c r="AM297" s="32">
        <f t="shared" si="135"/>
        <v>0</v>
      </c>
      <c r="AN297" s="113">
        <f t="shared" si="136"/>
        <v>1245681.1499999999</v>
      </c>
      <c r="AO297" s="113">
        <f t="shared" si="137"/>
        <v>7164983.5955599993</v>
      </c>
      <c r="AP297" s="118">
        <f t="shared" si="142"/>
        <v>4.5408262798068847E-3</v>
      </c>
      <c r="AQ297" s="113">
        <f t="shared" si="143"/>
        <v>214949.50786679998</v>
      </c>
      <c r="AR297" s="91">
        <f t="shared" si="151"/>
        <v>100000</v>
      </c>
      <c r="AS297" s="119">
        <v>0</v>
      </c>
      <c r="AT297" s="90">
        <v>5.0000000000000001E-3</v>
      </c>
      <c r="AU297" s="113">
        <f t="shared" si="144"/>
        <v>236685.45614999998</v>
      </c>
      <c r="AV297" s="113">
        <f t="shared" si="145"/>
        <v>7501669.0517099993</v>
      </c>
      <c r="AW297" s="113">
        <f t="shared" si="146"/>
        <v>18296.753784658536</v>
      </c>
      <c r="BD297" s="21">
        <f t="shared" si="139"/>
        <v>1071667.0073871429</v>
      </c>
      <c r="BE297" s="21">
        <f t="shared" si="140"/>
        <v>2613.8219692369339</v>
      </c>
      <c r="BF297" s="21">
        <f t="shared" si="147"/>
        <v>10824.919266536795</v>
      </c>
      <c r="BG297" s="22">
        <f t="shared" si="148"/>
        <v>26.402242113504386</v>
      </c>
    </row>
    <row r="298" spans="1:59" x14ac:dyDescent="0.35">
      <c r="A298" s="7">
        <v>297</v>
      </c>
      <c r="B298" s="32" t="s">
        <v>1136</v>
      </c>
      <c r="C298" s="32" t="s">
        <v>1591</v>
      </c>
      <c r="D298" s="32" t="s">
        <v>484</v>
      </c>
      <c r="E298" s="32" t="s">
        <v>483</v>
      </c>
      <c r="F298" s="93" t="s">
        <v>1113</v>
      </c>
      <c r="G298" s="51">
        <v>113267</v>
      </c>
      <c r="H298" s="32" t="s">
        <v>1820</v>
      </c>
      <c r="I298" s="32" t="s">
        <v>1821</v>
      </c>
      <c r="J298" s="51" t="s">
        <v>24</v>
      </c>
      <c r="K298" s="93" t="s">
        <v>33</v>
      </c>
      <c r="L298" s="32" t="s">
        <v>1148</v>
      </c>
      <c r="M298" s="93" t="s">
        <v>235</v>
      </c>
      <c r="N298" s="93">
        <v>4610047671</v>
      </c>
      <c r="O298" s="111">
        <v>4900049424</v>
      </c>
      <c r="P298" s="112">
        <v>7</v>
      </c>
      <c r="Q298" s="113">
        <f t="shared" si="141"/>
        <v>5919302.4455599999</v>
      </c>
      <c r="R298" s="114">
        <v>845614.63508000004</v>
      </c>
      <c r="S298" s="113">
        <v>3590.3</v>
      </c>
      <c r="T298" s="113">
        <v>5983.83</v>
      </c>
      <c r="U298" s="115">
        <v>2289.5</v>
      </c>
      <c r="V298" s="115">
        <v>2410</v>
      </c>
      <c r="W298" s="115">
        <v>10000</v>
      </c>
      <c r="X298" s="32">
        <v>15</v>
      </c>
      <c r="Y298" s="32">
        <v>15</v>
      </c>
      <c r="Z298" s="32">
        <v>15</v>
      </c>
      <c r="AA298" s="32">
        <v>0</v>
      </c>
      <c r="AB298" s="32">
        <v>0</v>
      </c>
      <c r="AC298" s="112">
        <v>7</v>
      </c>
      <c r="AD298" s="113">
        <f t="shared" si="126"/>
        <v>376981.5</v>
      </c>
      <c r="AE298" s="32">
        <f t="shared" si="127"/>
        <v>628302.15</v>
      </c>
      <c r="AF298" s="116">
        <f t="shared" si="128"/>
        <v>240397.5</v>
      </c>
      <c r="AG298" s="116">
        <f t="shared" si="129"/>
        <v>0</v>
      </c>
      <c r="AH298" s="117">
        <f t="shared" si="130"/>
        <v>0</v>
      </c>
      <c r="AI298" s="32">
        <f t="shared" si="131"/>
        <v>105</v>
      </c>
      <c r="AJ298" s="32">
        <f t="shared" si="132"/>
        <v>105</v>
      </c>
      <c r="AK298" s="32">
        <f t="shared" si="133"/>
        <v>105</v>
      </c>
      <c r="AL298" s="32">
        <f t="shared" si="134"/>
        <v>0</v>
      </c>
      <c r="AM298" s="32">
        <f t="shared" si="135"/>
        <v>0</v>
      </c>
      <c r="AN298" s="113">
        <f t="shared" si="136"/>
        <v>1245681.1499999999</v>
      </c>
      <c r="AO298" s="113">
        <f t="shared" si="137"/>
        <v>7164983.5955599993</v>
      </c>
      <c r="AP298" s="118">
        <f t="shared" si="142"/>
        <v>4.5408262798068847E-3</v>
      </c>
      <c r="AQ298" s="113">
        <f t="shared" si="143"/>
        <v>214949.50786679998</v>
      </c>
      <c r="AR298" s="91">
        <f t="shared" si="151"/>
        <v>100000</v>
      </c>
      <c r="AS298" s="119">
        <v>0</v>
      </c>
      <c r="AT298" s="90">
        <v>5.0000000000000001E-3</v>
      </c>
      <c r="AU298" s="113">
        <f t="shared" si="144"/>
        <v>236685.45614999998</v>
      </c>
      <c r="AV298" s="113">
        <f t="shared" si="145"/>
        <v>7501669.0517099993</v>
      </c>
      <c r="AW298" s="113">
        <f t="shared" si="146"/>
        <v>18296.753784658536</v>
      </c>
      <c r="BD298" s="21">
        <f t="shared" si="139"/>
        <v>1071667.0073871429</v>
      </c>
      <c r="BE298" s="21">
        <f t="shared" si="140"/>
        <v>2613.8219692369339</v>
      </c>
      <c r="BF298" s="21">
        <f t="shared" si="147"/>
        <v>10824.919266536795</v>
      </c>
      <c r="BG298" s="22">
        <f t="shared" si="148"/>
        <v>26.402242113504386</v>
      </c>
    </row>
    <row r="299" spans="1:59" x14ac:dyDescent="0.35">
      <c r="A299" s="7">
        <v>298</v>
      </c>
      <c r="B299" s="32" t="s">
        <v>1136</v>
      </c>
      <c r="C299" s="32" t="s">
        <v>1591</v>
      </c>
      <c r="D299" s="32" t="s">
        <v>484</v>
      </c>
      <c r="E299" s="32" t="s">
        <v>483</v>
      </c>
      <c r="F299" s="93" t="s">
        <v>1113</v>
      </c>
      <c r="G299" s="51">
        <v>113267</v>
      </c>
      <c r="H299" s="32" t="s">
        <v>1822</v>
      </c>
      <c r="I299" s="32" t="s">
        <v>1823</v>
      </c>
      <c r="J299" s="51" t="s">
        <v>24</v>
      </c>
      <c r="K299" s="93" t="s">
        <v>33</v>
      </c>
      <c r="L299" s="32" t="s">
        <v>1148</v>
      </c>
      <c r="M299" s="93" t="s">
        <v>235</v>
      </c>
      <c r="N299" s="93">
        <v>4610047671</v>
      </c>
      <c r="O299" s="111">
        <v>4900049424</v>
      </c>
      <c r="P299" s="112">
        <v>7</v>
      </c>
      <c r="Q299" s="113">
        <f t="shared" si="141"/>
        <v>5919302.4455599999</v>
      </c>
      <c r="R299" s="114">
        <v>845614.63508000004</v>
      </c>
      <c r="S299" s="113">
        <v>3590.3</v>
      </c>
      <c r="T299" s="113">
        <v>5983.83</v>
      </c>
      <c r="U299" s="115">
        <v>2289.5</v>
      </c>
      <c r="V299" s="115">
        <v>2410</v>
      </c>
      <c r="W299" s="115">
        <v>10000</v>
      </c>
      <c r="X299" s="32">
        <v>15</v>
      </c>
      <c r="Y299" s="32">
        <v>15</v>
      </c>
      <c r="Z299" s="32">
        <v>15</v>
      </c>
      <c r="AA299" s="32">
        <v>0</v>
      </c>
      <c r="AB299" s="32">
        <v>0</v>
      </c>
      <c r="AC299" s="112">
        <v>7</v>
      </c>
      <c r="AD299" s="113">
        <f t="shared" si="126"/>
        <v>376981.5</v>
      </c>
      <c r="AE299" s="32">
        <f t="shared" si="127"/>
        <v>628302.15</v>
      </c>
      <c r="AF299" s="116">
        <f t="shared" si="128"/>
        <v>240397.5</v>
      </c>
      <c r="AG299" s="116">
        <f t="shared" si="129"/>
        <v>0</v>
      </c>
      <c r="AH299" s="117">
        <f t="shared" si="130"/>
        <v>0</v>
      </c>
      <c r="AI299" s="32">
        <f t="shared" si="131"/>
        <v>105</v>
      </c>
      <c r="AJ299" s="32">
        <f t="shared" si="132"/>
        <v>105</v>
      </c>
      <c r="AK299" s="32">
        <f t="shared" si="133"/>
        <v>105</v>
      </c>
      <c r="AL299" s="32">
        <f t="shared" si="134"/>
        <v>0</v>
      </c>
      <c r="AM299" s="32">
        <f t="shared" si="135"/>
        <v>0</v>
      </c>
      <c r="AN299" s="113">
        <f t="shared" si="136"/>
        <v>1245681.1499999999</v>
      </c>
      <c r="AO299" s="113">
        <f t="shared" si="137"/>
        <v>7164983.5955599993</v>
      </c>
      <c r="AP299" s="118">
        <f t="shared" si="142"/>
        <v>4.5408262798068847E-3</v>
      </c>
      <c r="AQ299" s="113">
        <f t="shared" si="143"/>
        <v>214949.50786679998</v>
      </c>
      <c r="AR299" s="91">
        <f t="shared" si="151"/>
        <v>100000</v>
      </c>
      <c r="AS299" s="119">
        <v>0</v>
      </c>
      <c r="AT299" s="90">
        <v>5.0000000000000001E-3</v>
      </c>
      <c r="AU299" s="113">
        <f t="shared" si="144"/>
        <v>236685.45614999998</v>
      </c>
      <c r="AV299" s="113">
        <f t="shared" si="145"/>
        <v>7501669.0517099993</v>
      </c>
      <c r="AW299" s="113">
        <f t="shared" si="146"/>
        <v>18296.753784658536</v>
      </c>
      <c r="BD299" s="21">
        <f t="shared" si="139"/>
        <v>1071667.0073871429</v>
      </c>
      <c r="BE299" s="21">
        <f t="shared" si="140"/>
        <v>2613.8219692369339</v>
      </c>
      <c r="BF299" s="21">
        <f t="shared" si="147"/>
        <v>10824.919266536795</v>
      </c>
      <c r="BG299" s="22">
        <f t="shared" si="148"/>
        <v>26.402242113504386</v>
      </c>
    </row>
    <row r="300" spans="1:59" s="7" customFormat="1" x14ac:dyDescent="0.3">
      <c r="A300" s="7">
        <v>299</v>
      </c>
      <c r="B300" s="7" t="s">
        <v>486</v>
      </c>
      <c r="C300" s="7" t="s">
        <v>1824</v>
      </c>
      <c r="D300" s="7" t="s">
        <v>1799</v>
      </c>
      <c r="E300" s="7" t="s">
        <v>1129</v>
      </c>
      <c r="F300" s="47" t="s">
        <v>1113</v>
      </c>
      <c r="G300" s="61">
        <v>113003</v>
      </c>
      <c r="H300" s="7" t="s">
        <v>35</v>
      </c>
      <c r="I300" s="7" t="s">
        <v>35</v>
      </c>
      <c r="J300" s="7" t="s">
        <v>35</v>
      </c>
      <c r="K300" s="47" t="s">
        <v>33</v>
      </c>
      <c r="L300" s="7" t="s">
        <v>1168</v>
      </c>
      <c r="M300" s="47" t="s">
        <v>235</v>
      </c>
      <c r="N300" s="47">
        <v>4610047671</v>
      </c>
      <c r="O300" s="111">
        <v>4900049424</v>
      </c>
      <c r="P300" s="85">
        <v>7</v>
      </c>
      <c r="Q300" s="64">
        <f t="shared" si="141"/>
        <v>5919302.4455599999</v>
      </c>
      <c r="R300" s="76">
        <v>845614.63508000004</v>
      </c>
      <c r="S300" s="64">
        <v>3590.3</v>
      </c>
      <c r="T300" s="64">
        <v>5983.83</v>
      </c>
      <c r="U300" s="65">
        <v>2289.5</v>
      </c>
      <c r="V300" s="65">
        <v>2410</v>
      </c>
      <c r="W300" s="65">
        <v>10000</v>
      </c>
      <c r="X300" s="7">
        <v>15</v>
      </c>
      <c r="Y300" s="7">
        <v>15</v>
      </c>
      <c r="Z300" s="7">
        <v>15</v>
      </c>
      <c r="AA300" s="7">
        <v>0</v>
      </c>
      <c r="AB300" s="7">
        <v>15</v>
      </c>
      <c r="AC300" s="85">
        <v>7</v>
      </c>
      <c r="AD300" s="64">
        <f t="shared" si="126"/>
        <v>376981.5</v>
      </c>
      <c r="AE300" s="7">
        <f t="shared" si="127"/>
        <v>628302.15</v>
      </c>
      <c r="AF300" s="86">
        <f t="shared" si="128"/>
        <v>240397.5</v>
      </c>
      <c r="AG300" s="86">
        <f t="shared" si="129"/>
        <v>0</v>
      </c>
      <c r="AH300" s="87">
        <f t="shared" si="130"/>
        <v>1050000</v>
      </c>
      <c r="AI300" s="7">
        <f t="shared" si="131"/>
        <v>105</v>
      </c>
      <c r="AJ300" s="7">
        <f t="shared" si="132"/>
        <v>105</v>
      </c>
      <c r="AK300" s="7">
        <f t="shared" si="133"/>
        <v>105</v>
      </c>
      <c r="AL300" s="7">
        <f t="shared" si="134"/>
        <v>0</v>
      </c>
      <c r="AM300" s="7">
        <f t="shared" si="135"/>
        <v>105</v>
      </c>
      <c r="AN300" s="64">
        <f t="shared" si="136"/>
        <v>2295681.15</v>
      </c>
      <c r="AO300" s="64">
        <f t="shared" si="137"/>
        <v>8214983.5955599993</v>
      </c>
      <c r="AP300" s="88">
        <f t="shared" si="142"/>
        <v>5.2062664068089591E-3</v>
      </c>
      <c r="AQ300" s="64">
        <f t="shared" si="143"/>
        <v>246449.50786679998</v>
      </c>
      <c r="AR300" s="89">
        <v>0</v>
      </c>
      <c r="AS300" s="91"/>
      <c r="AT300" s="90">
        <v>5.0000000000000001E-3</v>
      </c>
      <c r="AU300" s="64">
        <f t="shared" si="144"/>
        <v>236685.45614999998</v>
      </c>
      <c r="AV300" s="64">
        <f t="shared" si="145"/>
        <v>8451669.0517099984</v>
      </c>
      <c r="AW300" s="64">
        <f t="shared" si="146"/>
        <v>20613.826955390239</v>
      </c>
      <c r="BD300" s="21">
        <f t="shared" si="139"/>
        <v>1207381.2931014283</v>
      </c>
      <c r="BE300" s="21">
        <f t="shared" si="140"/>
        <v>2944.8324221986054</v>
      </c>
      <c r="BF300" s="21">
        <f t="shared" si="147"/>
        <v>12195.770637388165</v>
      </c>
      <c r="BG300" s="22">
        <f t="shared" si="148"/>
        <v>29.745782042410159</v>
      </c>
    </row>
    <row r="301" spans="1:59" s="7" customFormat="1" x14ac:dyDescent="0.3">
      <c r="A301" s="7">
        <v>300</v>
      </c>
      <c r="B301" s="7" t="s">
        <v>486</v>
      </c>
      <c r="C301" s="7" t="s">
        <v>1824</v>
      </c>
      <c r="D301" s="7" t="s">
        <v>1799</v>
      </c>
      <c r="E301" s="7" t="s">
        <v>1129</v>
      </c>
      <c r="F301" s="47" t="s">
        <v>1113</v>
      </c>
      <c r="G301" s="61">
        <v>113003</v>
      </c>
      <c r="H301" s="7" t="s">
        <v>35</v>
      </c>
      <c r="I301" s="7" t="s">
        <v>35</v>
      </c>
      <c r="J301" s="7" t="s">
        <v>35</v>
      </c>
      <c r="K301" s="47" t="s">
        <v>33</v>
      </c>
      <c r="L301" s="7" t="s">
        <v>1168</v>
      </c>
      <c r="M301" s="47" t="s">
        <v>235</v>
      </c>
      <c r="N301" s="47">
        <v>4610047671</v>
      </c>
      <c r="O301" s="111">
        <v>4900049424</v>
      </c>
      <c r="P301" s="85">
        <v>7</v>
      </c>
      <c r="Q301" s="64">
        <f t="shared" si="141"/>
        <v>5919302.4455599999</v>
      </c>
      <c r="R301" s="76">
        <v>845614.63508000004</v>
      </c>
      <c r="S301" s="64">
        <v>3590.3</v>
      </c>
      <c r="T301" s="64">
        <v>5983.83</v>
      </c>
      <c r="U301" s="65">
        <v>2289.5</v>
      </c>
      <c r="V301" s="65">
        <v>2410</v>
      </c>
      <c r="W301" s="65">
        <v>10000</v>
      </c>
      <c r="X301" s="7">
        <v>15</v>
      </c>
      <c r="Y301" s="7">
        <v>15</v>
      </c>
      <c r="Z301" s="7">
        <v>15</v>
      </c>
      <c r="AA301" s="7">
        <v>0</v>
      </c>
      <c r="AB301" s="7">
        <v>15</v>
      </c>
      <c r="AC301" s="85">
        <v>7</v>
      </c>
      <c r="AD301" s="64">
        <f t="shared" si="126"/>
        <v>376981.5</v>
      </c>
      <c r="AE301" s="7">
        <f t="shared" si="127"/>
        <v>628302.15</v>
      </c>
      <c r="AF301" s="86">
        <f t="shared" si="128"/>
        <v>240397.5</v>
      </c>
      <c r="AG301" s="86">
        <f t="shared" si="129"/>
        <v>0</v>
      </c>
      <c r="AH301" s="87">
        <f t="shared" si="130"/>
        <v>1050000</v>
      </c>
      <c r="AI301" s="7">
        <f t="shared" si="131"/>
        <v>105</v>
      </c>
      <c r="AJ301" s="7">
        <f t="shared" si="132"/>
        <v>105</v>
      </c>
      <c r="AK301" s="7">
        <f t="shared" si="133"/>
        <v>105</v>
      </c>
      <c r="AL301" s="7">
        <f t="shared" si="134"/>
        <v>0</v>
      </c>
      <c r="AM301" s="7">
        <f t="shared" si="135"/>
        <v>105</v>
      </c>
      <c r="AN301" s="64">
        <f t="shared" si="136"/>
        <v>2295681.15</v>
      </c>
      <c r="AO301" s="64">
        <f t="shared" si="137"/>
        <v>8214983.5955599993</v>
      </c>
      <c r="AP301" s="88">
        <f t="shared" si="142"/>
        <v>5.2062664068089591E-3</v>
      </c>
      <c r="AQ301" s="64">
        <f t="shared" si="143"/>
        <v>246449.50786679998</v>
      </c>
      <c r="AR301" s="89">
        <v>0</v>
      </c>
      <c r="AS301" s="91"/>
      <c r="AT301" s="90">
        <v>5.0000000000000001E-3</v>
      </c>
      <c r="AU301" s="64">
        <f t="shared" si="144"/>
        <v>236685.45614999998</v>
      </c>
      <c r="AV301" s="64">
        <f t="shared" si="145"/>
        <v>8451669.0517099984</v>
      </c>
      <c r="AW301" s="64">
        <f t="shared" si="146"/>
        <v>20613.826955390239</v>
      </c>
      <c r="BD301" s="21">
        <f t="shared" si="139"/>
        <v>1207381.2931014283</v>
      </c>
      <c r="BE301" s="21">
        <f t="shared" si="140"/>
        <v>2944.8324221986054</v>
      </c>
      <c r="BF301" s="21">
        <f t="shared" si="147"/>
        <v>12195.770637388165</v>
      </c>
      <c r="BG301" s="22">
        <f t="shared" si="148"/>
        <v>29.745782042410159</v>
      </c>
    </row>
    <row r="302" spans="1:59" s="7" customFormat="1" x14ac:dyDescent="0.3">
      <c r="A302" s="7">
        <v>301</v>
      </c>
      <c r="B302" s="7" t="s">
        <v>486</v>
      </c>
      <c r="C302" s="7" t="s">
        <v>1824</v>
      </c>
      <c r="D302" s="7" t="s">
        <v>1799</v>
      </c>
      <c r="E302" s="7" t="s">
        <v>1129</v>
      </c>
      <c r="F302" s="47" t="s">
        <v>1113</v>
      </c>
      <c r="G302" s="61">
        <v>113003</v>
      </c>
      <c r="H302" s="7" t="s">
        <v>35</v>
      </c>
      <c r="I302" s="7" t="s">
        <v>35</v>
      </c>
      <c r="J302" s="7" t="s">
        <v>35</v>
      </c>
      <c r="K302" s="47" t="s">
        <v>33</v>
      </c>
      <c r="L302" s="7" t="s">
        <v>1168</v>
      </c>
      <c r="M302" s="47" t="s">
        <v>235</v>
      </c>
      <c r="N302" s="47">
        <v>4610047671</v>
      </c>
      <c r="O302" s="111">
        <v>4900049424</v>
      </c>
      <c r="P302" s="85">
        <v>7</v>
      </c>
      <c r="Q302" s="64">
        <f t="shared" si="141"/>
        <v>5919302.4455599999</v>
      </c>
      <c r="R302" s="76">
        <v>845614.63508000004</v>
      </c>
      <c r="S302" s="64">
        <v>3590.3</v>
      </c>
      <c r="T302" s="64">
        <v>5983.83</v>
      </c>
      <c r="U302" s="65">
        <v>2289.5</v>
      </c>
      <c r="V302" s="65">
        <v>2410</v>
      </c>
      <c r="W302" s="65">
        <v>10000</v>
      </c>
      <c r="X302" s="7">
        <v>15</v>
      </c>
      <c r="Y302" s="7">
        <v>15</v>
      </c>
      <c r="Z302" s="7">
        <v>15</v>
      </c>
      <c r="AA302" s="7">
        <v>0</v>
      </c>
      <c r="AB302" s="7">
        <v>15</v>
      </c>
      <c r="AC302" s="85">
        <v>7</v>
      </c>
      <c r="AD302" s="64">
        <f t="shared" si="126"/>
        <v>376981.5</v>
      </c>
      <c r="AE302" s="7">
        <f t="shared" si="127"/>
        <v>628302.15</v>
      </c>
      <c r="AF302" s="86">
        <f t="shared" si="128"/>
        <v>240397.5</v>
      </c>
      <c r="AG302" s="86">
        <f t="shared" si="129"/>
        <v>0</v>
      </c>
      <c r="AH302" s="87">
        <f t="shared" si="130"/>
        <v>1050000</v>
      </c>
      <c r="AI302" s="7">
        <f t="shared" si="131"/>
        <v>105</v>
      </c>
      <c r="AJ302" s="7">
        <f t="shared" si="132"/>
        <v>105</v>
      </c>
      <c r="AK302" s="7">
        <f t="shared" si="133"/>
        <v>105</v>
      </c>
      <c r="AL302" s="7">
        <f t="shared" si="134"/>
        <v>0</v>
      </c>
      <c r="AM302" s="7">
        <f t="shared" si="135"/>
        <v>105</v>
      </c>
      <c r="AN302" s="64">
        <f t="shared" si="136"/>
        <v>2295681.15</v>
      </c>
      <c r="AO302" s="64">
        <f t="shared" si="137"/>
        <v>8214983.5955599993</v>
      </c>
      <c r="AP302" s="88">
        <f t="shared" si="142"/>
        <v>5.2062664068089591E-3</v>
      </c>
      <c r="AQ302" s="64">
        <f t="shared" si="143"/>
        <v>246449.50786679998</v>
      </c>
      <c r="AR302" s="89">
        <v>0</v>
      </c>
      <c r="AS302" s="91"/>
      <c r="AT302" s="90">
        <v>5.0000000000000001E-3</v>
      </c>
      <c r="AU302" s="64">
        <f t="shared" si="144"/>
        <v>236685.45614999998</v>
      </c>
      <c r="AV302" s="64">
        <f t="shared" si="145"/>
        <v>8451669.0517099984</v>
      </c>
      <c r="AW302" s="64">
        <f t="shared" si="146"/>
        <v>20613.826955390239</v>
      </c>
      <c r="BD302" s="21">
        <f t="shared" si="139"/>
        <v>1207381.2931014283</v>
      </c>
      <c r="BE302" s="21">
        <f t="shared" si="140"/>
        <v>2944.8324221986054</v>
      </c>
      <c r="BF302" s="21">
        <f t="shared" si="147"/>
        <v>12195.770637388165</v>
      </c>
      <c r="BG302" s="22">
        <f t="shared" si="148"/>
        <v>29.745782042410159</v>
      </c>
    </row>
    <row r="303" spans="1:59" s="7" customFormat="1" x14ac:dyDescent="0.3">
      <c r="A303" s="7">
        <v>302</v>
      </c>
      <c r="B303" s="7" t="s">
        <v>486</v>
      </c>
      <c r="C303" s="7" t="s">
        <v>1824</v>
      </c>
      <c r="D303" s="7" t="s">
        <v>1799</v>
      </c>
      <c r="E303" s="7" t="s">
        <v>1129</v>
      </c>
      <c r="F303" s="47" t="s">
        <v>1113</v>
      </c>
      <c r="G303" s="61">
        <v>113003</v>
      </c>
      <c r="H303" s="7" t="s">
        <v>35</v>
      </c>
      <c r="I303" s="7" t="s">
        <v>35</v>
      </c>
      <c r="J303" s="7" t="s">
        <v>35</v>
      </c>
      <c r="K303" s="47" t="s">
        <v>33</v>
      </c>
      <c r="L303" s="7" t="s">
        <v>1168</v>
      </c>
      <c r="M303" s="47" t="s">
        <v>235</v>
      </c>
      <c r="N303" s="47">
        <v>4610047671</v>
      </c>
      <c r="O303" s="111">
        <v>4900049424</v>
      </c>
      <c r="P303" s="85">
        <v>7</v>
      </c>
      <c r="Q303" s="64">
        <f t="shared" si="141"/>
        <v>5919302.4455599999</v>
      </c>
      <c r="R303" s="76">
        <v>845614.63508000004</v>
      </c>
      <c r="S303" s="64">
        <v>3590.3</v>
      </c>
      <c r="T303" s="64">
        <v>5983.83</v>
      </c>
      <c r="U303" s="65">
        <v>2289.5</v>
      </c>
      <c r="V303" s="65">
        <v>2410</v>
      </c>
      <c r="W303" s="65">
        <v>10000</v>
      </c>
      <c r="X303" s="7">
        <v>15</v>
      </c>
      <c r="Y303" s="7">
        <v>15</v>
      </c>
      <c r="Z303" s="7">
        <v>15</v>
      </c>
      <c r="AA303" s="7">
        <v>0</v>
      </c>
      <c r="AB303" s="7">
        <v>15</v>
      </c>
      <c r="AC303" s="85">
        <v>7</v>
      </c>
      <c r="AD303" s="64">
        <f t="shared" si="126"/>
        <v>376981.5</v>
      </c>
      <c r="AE303" s="7">
        <f t="shared" si="127"/>
        <v>628302.15</v>
      </c>
      <c r="AF303" s="86">
        <f t="shared" si="128"/>
        <v>240397.5</v>
      </c>
      <c r="AG303" s="86">
        <f t="shared" si="129"/>
        <v>0</v>
      </c>
      <c r="AH303" s="87">
        <f t="shared" si="130"/>
        <v>1050000</v>
      </c>
      <c r="AI303" s="7">
        <f t="shared" si="131"/>
        <v>105</v>
      </c>
      <c r="AJ303" s="7">
        <f t="shared" si="132"/>
        <v>105</v>
      </c>
      <c r="AK303" s="7">
        <f t="shared" si="133"/>
        <v>105</v>
      </c>
      <c r="AL303" s="7">
        <f t="shared" si="134"/>
        <v>0</v>
      </c>
      <c r="AM303" s="7">
        <f t="shared" si="135"/>
        <v>105</v>
      </c>
      <c r="AN303" s="64">
        <f t="shared" si="136"/>
        <v>2295681.15</v>
      </c>
      <c r="AO303" s="64">
        <f t="shared" si="137"/>
        <v>8214983.5955599993</v>
      </c>
      <c r="AP303" s="88">
        <f t="shared" si="142"/>
        <v>5.2062664068089591E-3</v>
      </c>
      <c r="AQ303" s="64">
        <f t="shared" si="143"/>
        <v>246449.50786679998</v>
      </c>
      <c r="AR303" s="89">
        <v>0</v>
      </c>
      <c r="AS303" s="91"/>
      <c r="AT303" s="90">
        <v>5.0000000000000001E-3</v>
      </c>
      <c r="AU303" s="64">
        <f t="shared" si="144"/>
        <v>236685.45614999998</v>
      </c>
      <c r="AV303" s="64">
        <f t="shared" si="145"/>
        <v>8451669.0517099984</v>
      </c>
      <c r="AW303" s="64">
        <f t="shared" si="146"/>
        <v>20613.826955390239</v>
      </c>
      <c r="BD303" s="21">
        <f t="shared" si="139"/>
        <v>1207381.2931014283</v>
      </c>
      <c r="BE303" s="21">
        <f t="shared" si="140"/>
        <v>2944.8324221986054</v>
      </c>
      <c r="BF303" s="21">
        <f t="shared" si="147"/>
        <v>12195.770637388165</v>
      </c>
      <c r="BG303" s="22">
        <f t="shared" si="148"/>
        <v>29.745782042410159</v>
      </c>
    </row>
    <row r="304" spans="1:59" s="7" customFormat="1" ht="12.75" customHeight="1" x14ac:dyDescent="0.3">
      <c r="A304" s="7">
        <v>303</v>
      </c>
      <c r="B304" s="7" t="s">
        <v>486</v>
      </c>
      <c r="C304" s="61" t="s">
        <v>485</v>
      </c>
      <c r="D304" s="120" t="s">
        <v>484</v>
      </c>
      <c r="E304" s="120" t="s">
        <v>483</v>
      </c>
      <c r="F304" s="121" t="s">
        <v>128</v>
      </c>
      <c r="G304" s="61">
        <v>113088</v>
      </c>
      <c r="H304" s="7" t="s">
        <v>1825</v>
      </c>
      <c r="I304" s="7" t="s">
        <v>1826</v>
      </c>
      <c r="J304" s="61" t="s">
        <v>24</v>
      </c>
      <c r="K304" s="47" t="s">
        <v>33</v>
      </c>
      <c r="L304" s="120" t="s">
        <v>145</v>
      </c>
      <c r="M304" s="47" t="s">
        <v>235</v>
      </c>
      <c r="N304" s="47">
        <v>4610047671</v>
      </c>
      <c r="O304" s="58">
        <v>4900049429</v>
      </c>
      <c r="P304" s="85">
        <v>7</v>
      </c>
      <c r="Q304" s="76">
        <f t="shared" si="141"/>
        <v>5919302.4455599999</v>
      </c>
      <c r="R304" s="76">
        <v>845614.63508000004</v>
      </c>
      <c r="S304" s="76">
        <v>3590.3</v>
      </c>
      <c r="T304" s="76">
        <v>5983.83</v>
      </c>
      <c r="U304" s="65">
        <v>2289.5</v>
      </c>
      <c r="V304" s="65">
        <v>2410</v>
      </c>
      <c r="W304" s="65">
        <v>10000</v>
      </c>
      <c r="X304" s="61">
        <v>0</v>
      </c>
      <c r="Y304" s="61">
        <v>0</v>
      </c>
      <c r="Z304" s="61">
        <v>0</v>
      </c>
      <c r="AA304" s="61"/>
      <c r="AB304" s="61">
        <v>0</v>
      </c>
      <c r="AC304" s="85">
        <v>7</v>
      </c>
      <c r="AD304" s="76">
        <f t="shared" si="126"/>
        <v>0</v>
      </c>
      <c r="AE304" s="61">
        <f t="shared" si="127"/>
        <v>0</v>
      </c>
      <c r="AF304" s="122">
        <f t="shared" si="128"/>
        <v>0</v>
      </c>
      <c r="AG304" s="122">
        <f t="shared" si="129"/>
        <v>0</v>
      </c>
      <c r="AH304" s="123">
        <f t="shared" si="130"/>
        <v>0</v>
      </c>
      <c r="AI304" s="61">
        <f t="shared" si="131"/>
        <v>0</v>
      </c>
      <c r="AJ304" s="61">
        <f t="shared" si="132"/>
        <v>0</v>
      </c>
      <c r="AK304" s="61">
        <f t="shared" si="133"/>
        <v>0</v>
      </c>
      <c r="AL304" s="61">
        <f t="shared" si="134"/>
        <v>0</v>
      </c>
      <c r="AM304" s="61">
        <f t="shared" si="135"/>
        <v>0</v>
      </c>
      <c r="AN304" s="64">
        <f t="shared" si="136"/>
        <v>0</v>
      </c>
      <c r="AO304" s="64">
        <f t="shared" si="137"/>
        <v>5919302.4455599999</v>
      </c>
      <c r="AP304" s="88">
        <f t="shared" si="142"/>
        <v>3.7513727344163222E-3</v>
      </c>
      <c r="AQ304" s="64">
        <f t="shared" si="143"/>
        <v>177579.0733668</v>
      </c>
      <c r="AR304" s="89">
        <v>0</v>
      </c>
      <c r="AS304" s="89">
        <v>0</v>
      </c>
      <c r="AT304" s="90">
        <v>2E-3</v>
      </c>
      <c r="AU304" s="64">
        <f t="shared" si="144"/>
        <v>94674.182459999996</v>
      </c>
      <c r="AV304" s="64">
        <f t="shared" si="145"/>
        <v>6013976.6280199997</v>
      </c>
      <c r="AW304" s="64">
        <f t="shared" si="146"/>
        <v>14668.235678097561</v>
      </c>
      <c r="BD304" s="21">
        <f t="shared" si="139"/>
        <v>859139.51828857139</v>
      </c>
      <c r="BE304" s="21">
        <f t="shared" si="140"/>
        <v>2095.4622397282228</v>
      </c>
      <c r="BF304" s="21">
        <f t="shared" si="147"/>
        <v>8678.1769524098108</v>
      </c>
      <c r="BG304" s="22">
        <f t="shared" si="148"/>
        <v>21.166285249780028</v>
      </c>
    </row>
    <row r="305" spans="7:59" x14ac:dyDescent="0.35">
      <c r="AV305" s="52">
        <f>SUM(AV2:AV304)</f>
        <v>2006311274.7645669</v>
      </c>
      <c r="AW305" s="52">
        <f>SUM(AW2:AW304)</f>
        <v>4893442.1335721156</v>
      </c>
      <c r="BG305" s="52">
        <f>SUM(BG2:BG304)</f>
        <v>7061.244059988634</v>
      </c>
    </row>
    <row r="306" spans="7:59" ht="15" thickBot="1" x14ac:dyDescent="0.4"/>
    <row r="307" spans="7:59" x14ac:dyDescent="0.35">
      <c r="G307" s="124" t="s">
        <v>477</v>
      </c>
      <c r="H307" s="125">
        <f>AV305</f>
        <v>2006311274.7645669</v>
      </c>
      <c r="J307" s="126"/>
      <c r="K307" s="33"/>
    </row>
    <row r="308" spans="7:59" ht="15" thickBot="1" x14ac:dyDescent="0.4">
      <c r="G308" s="127" t="s">
        <v>478</v>
      </c>
      <c r="H308" s="128">
        <f>AW305</f>
        <v>4893442.1335721156</v>
      </c>
      <c r="J308" s="126"/>
      <c r="K308" s="33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19541-8247-4C0C-91DE-13BEDCBE8243}">
  <dimension ref="A1:BF243"/>
  <sheetViews>
    <sheetView topLeftCell="AT1" workbookViewId="0">
      <selection activeCell="BC1" sqref="BC1"/>
    </sheetView>
  </sheetViews>
  <sheetFormatPr defaultColWidth="9.1796875" defaultRowHeight="13" x14ac:dyDescent="0.3"/>
  <cols>
    <col min="1" max="1" width="4.1796875" style="149" customWidth="1"/>
    <col min="2" max="2" width="9.1796875" style="149"/>
    <col min="3" max="3" width="20.54296875" style="149" customWidth="1"/>
    <col min="4" max="4" width="14.54296875" style="149" customWidth="1"/>
    <col min="5" max="5" width="17.7265625" style="149" customWidth="1"/>
    <col min="6" max="6" width="9.1796875" style="149"/>
    <col min="7" max="7" width="29.1796875" style="165" customWidth="1"/>
    <col min="8" max="8" width="17.7265625" style="149" customWidth="1"/>
    <col min="9" max="9" width="23.26953125" style="149" customWidth="1"/>
    <col min="10" max="10" width="13.26953125" style="149" customWidth="1"/>
    <col min="11" max="11" width="33" style="149" customWidth="1"/>
    <col min="12" max="12" width="15.453125" style="149" customWidth="1"/>
    <col min="13" max="13" width="16.7265625" style="149" customWidth="1"/>
    <col min="14" max="14" width="12.1796875" style="149" customWidth="1"/>
    <col min="15" max="15" width="12.453125" style="149" customWidth="1"/>
    <col min="16" max="16" width="9.453125" style="166" customWidth="1"/>
    <col min="17" max="17" width="13.81640625" style="149" customWidth="1"/>
    <col min="18" max="18" width="12.81640625" style="149" customWidth="1"/>
    <col min="19" max="19" width="11.7265625" style="149" customWidth="1"/>
    <col min="20" max="26" width="9.453125" style="149" customWidth="1"/>
    <col min="27" max="28" width="9.26953125" style="149" customWidth="1"/>
    <col min="29" max="29" width="9.453125" style="166" customWidth="1"/>
    <col min="30" max="30" width="12.54296875" style="149" customWidth="1"/>
    <col min="31" max="33" width="9.54296875" style="149" customWidth="1"/>
    <col min="34" max="34" width="10.54296875" style="149" customWidth="1"/>
    <col min="35" max="38" width="9.54296875" style="149" customWidth="1"/>
    <col min="39" max="39" width="9.453125" style="149" customWidth="1"/>
    <col min="40" max="40" width="13" style="149" customWidth="1"/>
    <col min="41" max="41" width="13.453125" style="149" customWidth="1"/>
    <col min="42" max="42" width="7.26953125" style="149" customWidth="1"/>
    <col min="43" max="43" width="11" style="149" customWidth="1"/>
    <col min="44" max="44" width="12.453125" style="149" customWidth="1"/>
    <col min="45" max="45" width="11.81640625" style="149" customWidth="1"/>
    <col min="46" max="46" width="12.453125" style="149" customWidth="1"/>
    <col min="47" max="47" width="11.1796875" style="149" customWidth="1"/>
    <col min="48" max="48" width="17.7265625" style="149" bestFit="1" customWidth="1"/>
    <col min="49" max="49" width="14.7265625" style="149" bestFit="1" customWidth="1"/>
    <col min="50" max="50" width="7.7265625" style="149" hidden="1" customWidth="1"/>
    <col min="51" max="51" width="5.7265625" style="149" hidden="1" customWidth="1"/>
    <col min="52" max="52" width="14.1796875" style="149" hidden="1" customWidth="1"/>
    <col min="53" max="53" width="10.81640625" style="149" hidden="1" customWidth="1"/>
    <col min="54" max="54" width="11.26953125" style="149" hidden="1" customWidth="1"/>
    <col min="55" max="55" width="10.08984375" style="149" bestFit="1" customWidth="1"/>
    <col min="56" max="16384" width="9.1796875" style="149"/>
  </cols>
  <sheetData>
    <row r="1" spans="1:58" s="133" customFormat="1" ht="81.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30" t="s">
        <v>40</v>
      </c>
      <c r="I1" s="130" t="s">
        <v>41</v>
      </c>
      <c r="J1" s="129" t="s">
        <v>7</v>
      </c>
      <c r="K1" s="129" t="s">
        <v>8</v>
      </c>
      <c r="L1" s="129" t="s">
        <v>9</v>
      </c>
      <c r="M1" s="129" t="s">
        <v>10</v>
      </c>
      <c r="N1" s="129" t="s">
        <v>11</v>
      </c>
      <c r="O1" s="129" t="s">
        <v>34</v>
      </c>
      <c r="P1" s="129" t="s">
        <v>22</v>
      </c>
      <c r="Q1" s="131" t="s">
        <v>1744</v>
      </c>
      <c r="R1" s="131" t="s">
        <v>19</v>
      </c>
      <c r="S1" s="131" t="s">
        <v>12</v>
      </c>
      <c r="T1" s="131" t="s">
        <v>13</v>
      </c>
      <c r="U1" s="131" t="s">
        <v>21</v>
      </c>
      <c r="V1" s="131" t="s">
        <v>37</v>
      </c>
      <c r="W1" s="131" t="s">
        <v>38</v>
      </c>
      <c r="X1" s="129" t="s">
        <v>26</v>
      </c>
      <c r="Y1" s="129" t="s">
        <v>28</v>
      </c>
      <c r="Z1" s="129" t="s">
        <v>27</v>
      </c>
      <c r="AA1" s="129" t="s">
        <v>36</v>
      </c>
      <c r="AB1" s="129" t="s">
        <v>39</v>
      </c>
      <c r="AC1" s="129" t="s">
        <v>20</v>
      </c>
      <c r="AD1" s="131" t="s">
        <v>1745</v>
      </c>
      <c r="AE1" s="129" t="s">
        <v>1746</v>
      </c>
      <c r="AF1" s="129" t="s">
        <v>1747</v>
      </c>
      <c r="AG1" s="129" t="s">
        <v>1748</v>
      </c>
      <c r="AH1" s="129" t="s">
        <v>1749</v>
      </c>
      <c r="AI1" s="131" t="s">
        <v>1750</v>
      </c>
      <c r="AJ1" s="131" t="s">
        <v>1751</v>
      </c>
      <c r="AK1" s="131" t="s">
        <v>1752</v>
      </c>
      <c r="AL1" s="131" t="s">
        <v>1753</v>
      </c>
      <c r="AM1" s="131" t="s">
        <v>1754</v>
      </c>
      <c r="AN1" s="131" t="s">
        <v>1755</v>
      </c>
      <c r="AO1" s="131" t="s">
        <v>1756</v>
      </c>
      <c r="AP1" s="131" t="s">
        <v>471</v>
      </c>
      <c r="AQ1" s="131" t="s">
        <v>472</v>
      </c>
      <c r="AR1" s="131" t="s">
        <v>88</v>
      </c>
      <c r="AS1" s="131" t="s">
        <v>89</v>
      </c>
      <c r="AT1" s="131" t="s">
        <v>473</v>
      </c>
      <c r="AU1" s="131" t="s">
        <v>474</v>
      </c>
      <c r="AV1" s="131" t="s">
        <v>1757</v>
      </c>
      <c r="AW1" s="131" t="s">
        <v>1758</v>
      </c>
      <c r="AX1" s="132" t="s">
        <v>18</v>
      </c>
      <c r="AY1" s="132" t="s">
        <v>475</v>
      </c>
      <c r="AZ1" s="132" t="s">
        <v>476</v>
      </c>
      <c r="BA1" s="132" t="s">
        <v>88</v>
      </c>
      <c r="BB1" s="132" t="s">
        <v>89</v>
      </c>
      <c r="BC1" s="19" t="s">
        <v>1834</v>
      </c>
      <c r="BD1" s="19" t="s">
        <v>1835</v>
      </c>
      <c r="BE1" s="19" t="s">
        <v>1836</v>
      </c>
      <c r="BF1" s="20" t="s">
        <v>1833</v>
      </c>
    </row>
    <row r="2" spans="1:58" x14ac:dyDescent="0.3">
      <c r="A2" s="134"/>
      <c r="B2" s="134"/>
      <c r="C2" s="134"/>
      <c r="D2" s="134"/>
      <c r="E2" s="134"/>
      <c r="F2" s="134"/>
      <c r="G2" s="135"/>
      <c r="H2" s="136"/>
      <c r="I2" s="136"/>
      <c r="J2" s="134"/>
      <c r="K2" s="134"/>
      <c r="L2" s="134"/>
      <c r="M2" s="134"/>
      <c r="N2" s="134"/>
      <c r="O2" s="135"/>
      <c r="P2" s="137"/>
      <c r="Q2" s="138"/>
      <c r="R2" s="139"/>
      <c r="S2" s="140"/>
      <c r="T2" s="140"/>
      <c r="U2" s="141"/>
      <c r="V2" s="141"/>
      <c r="W2" s="141"/>
      <c r="X2" s="134"/>
      <c r="Y2" s="134"/>
      <c r="Z2" s="134"/>
      <c r="AA2" s="134"/>
      <c r="AB2" s="134"/>
      <c r="AC2" s="137"/>
      <c r="AD2" s="140"/>
      <c r="AE2" s="134"/>
      <c r="AF2" s="142"/>
      <c r="AG2" s="142"/>
      <c r="AH2" s="143"/>
      <c r="AI2" s="134"/>
      <c r="AJ2" s="134"/>
      <c r="AK2" s="134"/>
      <c r="AL2" s="134"/>
      <c r="AM2" s="144"/>
      <c r="AN2" s="145"/>
      <c r="AO2" s="140"/>
      <c r="AP2" s="146"/>
      <c r="AQ2" s="140"/>
      <c r="AR2" s="147"/>
      <c r="AS2" s="147"/>
      <c r="AT2" s="146"/>
      <c r="AU2" s="140"/>
      <c r="AV2" s="140"/>
      <c r="AW2" s="140"/>
      <c r="AX2" s="148">
        <v>305</v>
      </c>
      <c r="AY2" s="148">
        <v>0.03</v>
      </c>
      <c r="AZ2" s="148">
        <v>47337091.229999997</v>
      </c>
      <c r="BA2" s="148">
        <v>100000</v>
      </c>
      <c r="BB2" s="148">
        <v>420000</v>
      </c>
    </row>
    <row r="3" spans="1:58" ht="12.75" customHeight="1" x14ac:dyDescent="0.3">
      <c r="A3" s="135">
        <v>1</v>
      </c>
      <c r="B3" s="135" t="s">
        <v>114</v>
      </c>
      <c r="C3" s="135" t="s">
        <v>115</v>
      </c>
      <c r="D3" s="135" t="s">
        <v>116</v>
      </c>
      <c r="E3" s="135" t="s">
        <v>117</v>
      </c>
      <c r="F3" s="135" t="s">
        <v>118</v>
      </c>
      <c r="G3" s="135" t="s">
        <v>119</v>
      </c>
      <c r="H3" s="136" t="s">
        <v>120</v>
      </c>
      <c r="I3" s="136" t="s">
        <v>121</v>
      </c>
      <c r="J3" s="135" t="s">
        <v>24</v>
      </c>
      <c r="K3" s="135" t="s">
        <v>14</v>
      </c>
      <c r="L3" s="135" t="s">
        <v>122</v>
      </c>
      <c r="M3" s="135" t="s">
        <v>29</v>
      </c>
      <c r="N3" s="135">
        <v>4610047665</v>
      </c>
      <c r="O3" s="150">
        <v>4900049348</v>
      </c>
      <c r="P3" s="137">
        <v>7</v>
      </c>
      <c r="Q3" s="139">
        <f t="shared" ref="Q3:Q66" si="0">P3*R3</f>
        <v>3555714.9432000001</v>
      </c>
      <c r="R3" s="139">
        <v>507959.27760000003</v>
      </c>
      <c r="S3" s="139">
        <v>3590.3</v>
      </c>
      <c r="T3" s="139">
        <v>5983.83</v>
      </c>
      <c r="U3" s="141">
        <v>2289.5</v>
      </c>
      <c r="V3" s="141">
        <v>2410</v>
      </c>
      <c r="W3" s="135">
        <v>8643.33</v>
      </c>
      <c r="X3" s="135">
        <v>0</v>
      </c>
      <c r="Y3" s="135">
        <v>20</v>
      </c>
      <c r="Z3" s="135">
        <v>20</v>
      </c>
      <c r="AA3" s="135"/>
      <c r="AB3" s="135">
        <v>0</v>
      </c>
      <c r="AC3" s="137">
        <v>7</v>
      </c>
      <c r="AD3" s="139">
        <f t="shared" ref="AD3:AD66" si="1">S3*X3*AC3</f>
        <v>0</v>
      </c>
      <c r="AE3" s="135">
        <f t="shared" ref="AE3:AE66" si="2">T3*Z3*AC3</f>
        <v>837736.20000000007</v>
      </c>
      <c r="AF3" s="151">
        <f t="shared" ref="AF3:AF66" si="3">U3*Y3*AC3</f>
        <v>320530</v>
      </c>
      <c r="AG3" s="151">
        <f t="shared" ref="AG3:AG66" si="4">V3*AA3*AC3</f>
        <v>0</v>
      </c>
      <c r="AH3" s="152">
        <f t="shared" ref="AH3:AH66" si="5">W3*AB3*AC3</f>
        <v>0</v>
      </c>
      <c r="AI3" s="135">
        <f t="shared" ref="AI3:AI66" si="6">X3*AC3</f>
        <v>0</v>
      </c>
      <c r="AJ3" s="135">
        <f t="shared" ref="AJ3:AJ66" si="7">Z3*AC3</f>
        <v>140</v>
      </c>
      <c r="AK3" s="135">
        <f t="shared" ref="AK3:AK66" si="8">Y3*AC3</f>
        <v>140</v>
      </c>
      <c r="AL3" s="135">
        <f t="shared" ref="AL3:AL66" si="9">AA3*AC3</f>
        <v>0</v>
      </c>
      <c r="AM3" s="135">
        <f t="shared" ref="AM3:AM66" si="10">AB3*AC3</f>
        <v>0</v>
      </c>
      <c r="AN3" s="145">
        <f t="shared" ref="AN3:AN66" si="11">AD3+AE3+AF3+AG3+AH3</f>
        <v>1158266.2000000002</v>
      </c>
      <c r="AO3" s="140">
        <f t="shared" ref="AO3:AO66" si="12">Q3+AN3</f>
        <v>4713981.1432000007</v>
      </c>
      <c r="AP3" s="146">
        <f t="shared" ref="AP3:AP66" si="13">(AO3*$AY$2)/$AZ$2</f>
        <v>2.987497343444185E-3</v>
      </c>
      <c r="AQ3" s="140">
        <f t="shared" ref="AQ3:AQ66" si="14">AO3*$AY$2</f>
        <v>141419.43429600002</v>
      </c>
      <c r="AR3" s="153">
        <f>$BA$2</f>
        <v>100000</v>
      </c>
      <c r="AS3" s="147">
        <v>0</v>
      </c>
      <c r="AT3" s="146">
        <v>3.0000000000000001E-3</v>
      </c>
      <c r="AU3" s="140">
        <f t="shared" ref="AU3:AU66" si="15">AT3*$AZ$2</f>
        <v>142011.27369</v>
      </c>
      <c r="AV3" s="140">
        <f t="shared" ref="AV3:AV66" si="16">AO3+AR3+AS3+AU3</f>
        <v>4955992.4168900009</v>
      </c>
      <c r="AW3" s="140">
        <f t="shared" ref="AW3:AW66" si="17">AV3/$AX$2</f>
        <v>16249.155465213118</v>
      </c>
      <c r="BC3" s="21">
        <f t="shared" ref="BC3:BC66" si="18">AV3/7</f>
        <v>707998.91669857153</v>
      </c>
      <c r="BD3" s="21">
        <f t="shared" ref="BD3:BD66" si="19">AW3/7</f>
        <v>2321.3079236018739</v>
      </c>
      <c r="BE3" s="21">
        <f>BC3*0.01/0.99</f>
        <v>7151.50420907648</v>
      </c>
      <c r="BF3" s="22">
        <f>BD3*0.01/0.99</f>
        <v>23.447554783857314</v>
      </c>
    </row>
    <row r="4" spans="1:58" ht="12.75" customHeight="1" x14ac:dyDescent="0.3">
      <c r="A4" s="135">
        <v>2</v>
      </c>
      <c r="B4" s="135" t="s">
        <v>114</v>
      </c>
      <c r="C4" s="135" t="s">
        <v>115</v>
      </c>
      <c r="D4" s="135" t="s">
        <v>116</v>
      </c>
      <c r="E4" s="135" t="s">
        <v>117</v>
      </c>
      <c r="F4" s="135" t="s">
        <v>118</v>
      </c>
      <c r="G4" s="135" t="s">
        <v>119</v>
      </c>
      <c r="H4" s="136" t="s">
        <v>123</v>
      </c>
      <c r="I4" s="136" t="s">
        <v>124</v>
      </c>
      <c r="J4" s="135" t="s">
        <v>24</v>
      </c>
      <c r="K4" s="135" t="s">
        <v>14</v>
      </c>
      <c r="L4" s="135" t="s">
        <v>122</v>
      </c>
      <c r="M4" s="135" t="s">
        <v>29</v>
      </c>
      <c r="N4" s="135">
        <v>4610047665</v>
      </c>
      <c r="O4" s="150">
        <v>4900049348</v>
      </c>
      <c r="P4" s="137">
        <v>7</v>
      </c>
      <c r="Q4" s="139">
        <f t="shared" si="0"/>
        <v>3555714.9432000001</v>
      </c>
      <c r="R4" s="139">
        <v>507959.27760000003</v>
      </c>
      <c r="S4" s="139">
        <v>3590.3</v>
      </c>
      <c r="T4" s="139">
        <v>5983.83</v>
      </c>
      <c r="U4" s="141">
        <v>2289.5</v>
      </c>
      <c r="V4" s="141">
        <v>2410</v>
      </c>
      <c r="W4" s="135">
        <v>8643.33</v>
      </c>
      <c r="X4" s="135">
        <v>0</v>
      </c>
      <c r="Y4" s="135">
        <v>20</v>
      </c>
      <c r="Z4" s="135">
        <v>20</v>
      </c>
      <c r="AA4" s="135"/>
      <c r="AB4" s="135">
        <v>0</v>
      </c>
      <c r="AC4" s="137">
        <v>7</v>
      </c>
      <c r="AD4" s="139">
        <f t="shared" si="1"/>
        <v>0</v>
      </c>
      <c r="AE4" s="135">
        <f t="shared" si="2"/>
        <v>837736.20000000007</v>
      </c>
      <c r="AF4" s="151">
        <f t="shared" si="3"/>
        <v>320530</v>
      </c>
      <c r="AG4" s="151">
        <f t="shared" si="4"/>
        <v>0</v>
      </c>
      <c r="AH4" s="152">
        <f t="shared" si="5"/>
        <v>0</v>
      </c>
      <c r="AI4" s="135">
        <f t="shared" si="6"/>
        <v>0</v>
      </c>
      <c r="AJ4" s="135">
        <f t="shared" si="7"/>
        <v>140</v>
      </c>
      <c r="AK4" s="135">
        <f t="shared" si="8"/>
        <v>140</v>
      </c>
      <c r="AL4" s="135">
        <f t="shared" si="9"/>
        <v>0</v>
      </c>
      <c r="AM4" s="135">
        <f t="shared" si="10"/>
        <v>0</v>
      </c>
      <c r="AN4" s="145">
        <f t="shared" si="11"/>
        <v>1158266.2000000002</v>
      </c>
      <c r="AO4" s="140">
        <f t="shared" si="12"/>
        <v>4713981.1432000007</v>
      </c>
      <c r="AP4" s="146">
        <f t="shared" si="13"/>
        <v>2.987497343444185E-3</v>
      </c>
      <c r="AQ4" s="140">
        <f t="shared" si="14"/>
        <v>141419.43429600002</v>
      </c>
      <c r="AR4" s="153">
        <f>$BA$2</f>
        <v>100000</v>
      </c>
      <c r="AS4" s="147">
        <v>0</v>
      </c>
      <c r="AT4" s="146">
        <v>3.0000000000000001E-3</v>
      </c>
      <c r="AU4" s="140">
        <f t="shared" si="15"/>
        <v>142011.27369</v>
      </c>
      <c r="AV4" s="140">
        <f t="shared" si="16"/>
        <v>4955992.4168900009</v>
      </c>
      <c r="AW4" s="140">
        <f t="shared" si="17"/>
        <v>16249.155465213118</v>
      </c>
      <c r="BC4" s="21">
        <f t="shared" si="18"/>
        <v>707998.91669857153</v>
      </c>
      <c r="BD4" s="21">
        <f t="shared" si="19"/>
        <v>2321.3079236018739</v>
      </c>
      <c r="BE4" s="21">
        <f t="shared" ref="BE4:BE67" si="20">BC4*0.01/0.99</f>
        <v>7151.50420907648</v>
      </c>
      <c r="BF4" s="22">
        <f t="shared" ref="BF4:BF67" si="21">BD4*0.01/0.99</f>
        <v>23.447554783857314</v>
      </c>
    </row>
    <row r="5" spans="1:58" x14ac:dyDescent="0.3">
      <c r="A5" s="135">
        <v>3</v>
      </c>
      <c r="B5" s="135" t="s">
        <v>114</v>
      </c>
      <c r="C5" s="135" t="s">
        <v>115</v>
      </c>
      <c r="D5" s="135" t="s">
        <v>116</v>
      </c>
      <c r="E5" s="135" t="s">
        <v>117</v>
      </c>
      <c r="F5" s="135" t="s">
        <v>118</v>
      </c>
      <c r="G5" s="135" t="s">
        <v>119</v>
      </c>
      <c r="H5" s="136" t="s">
        <v>125</v>
      </c>
      <c r="I5" s="136" t="s">
        <v>126</v>
      </c>
      <c r="J5" s="135" t="s">
        <v>24</v>
      </c>
      <c r="K5" s="135" t="s">
        <v>14</v>
      </c>
      <c r="L5" s="135" t="s">
        <v>122</v>
      </c>
      <c r="M5" s="135" t="s">
        <v>29</v>
      </c>
      <c r="N5" s="135">
        <v>4610047665</v>
      </c>
      <c r="O5" s="150">
        <v>4900049348</v>
      </c>
      <c r="P5" s="137">
        <v>7</v>
      </c>
      <c r="Q5" s="139">
        <f t="shared" si="0"/>
        <v>3555714.9432000001</v>
      </c>
      <c r="R5" s="139">
        <v>507959.27760000003</v>
      </c>
      <c r="S5" s="139">
        <v>3590.3</v>
      </c>
      <c r="T5" s="139">
        <v>5983.83</v>
      </c>
      <c r="U5" s="141">
        <v>2289.5</v>
      </c>
      <c r="V5" s="141">
        <v>2410</v>
      </c>
      <c r="W5" s="135">
        <v>8643.33</v>
      </c>
      <c r="X5" s="135">
        <v>0</v>
      </c>
      <c r="Y5" s="135">
        <v>20</v>
      </c>
      <c r="Z5" s="135">
        <v>20</v>
      </c>
      <c r="AA5" s="135"/>
      <c r="AB5" s="135">
        <v>0</v>
      </c>
      <c r="AC5" s="137">
        <v>7</v>
      </c>
      <c r="AD5" s="139">
        <f t="shared" si="1"/>
        <v>0</v>
      </c>
      <c r="AE5" s="135">
        <f t="shared" si="2"/>
        <v>837736.20000000007</v>
      </c>
      <c r="AF5" s="151">
        <f t="shared" si="3"/>
        <v>320530</v>
      </c>
      <c r="AG5" s="151">
        <f t="shared" si="4"/>
        <v>0</v>
      </c>
      <c r="AH5" s="152">
        <f t="shared" si="5"/>
        <v>0</v>
      </c>
      <c r="AI5" s="135">
        <f t="shared" si="6"/>
        <v>0</v>
      </c>
      <c r="AJ5" s="135">
        <f t="shared" si="7"/>
        <v>140</v>
      </c>
      <c r="AK5" s="135">
        <f t="shared" si="8"/>
        <v>140</v>
      </c>
      <c r="AL5" s="135">
        <f t="shared" si="9"/>
        <v>0</v>
      </c>
      <c r="AM5" s="135">
        <f t="shared" si="10"/>
        <v>0</v>
      </c>
      <c r="AN5" s="145">
        <f t="shared" si="11"/>
        <v>1158266.2000000002</v>
      </c>
      <c r="AO5" s="140">
        <f t="shared" si="12"/>
        <v>4713981.1432000007</v>
      </c>
      <c r="AP5" s="146">
        <f t="shared" si="13"/>
        <v>2.987497343444185E-3</v>
      </c>
      <c r="AQ5" s="140">
        <f t="shared" si="14"/>
        <v>141419.43429600002</v>
      </c>
      <c r="AR5" s="153">
        <f>$BA$2</f>
        <v>100000</v>
      </c>
      <c r="AS5" s="147">
        <v>0</v>
      </c>
      <c r="AT5" s="146">
        <v>3.0000000000000001E-3</v>
      </c>
      <c r="AU5" s="140">
        <f t="shared" si="15"/>
        <v>142011.27369</v>
      </c>
      <c r="AV5" s="140">
        <f t="shared" si="16"/>
        <v>4955992.4168900009</v>
      </c>
      <c r="AW5" s="140">
        <f t="shared" si="17"/>
        <v>16249.155465213118</v>
      </c>
      <c r="BC5" s="21">
        <f t="shared" si="18"/>
        <v>707998.91669857153</v>
      </c>
      <c r="BD5" s="21">
        <f t="shared" si="19"/>
        <v>2321.3079236018739</v>
      </c>
      <c r="BE5" s="21">
        <f t="shared" si="20"/>
        <v>7151.50420907648</v>
      </c>
      <c r="BF5" s="22">
        <f t="shared" si="21"/>
        <v>23.447554783857314</v>
      </c>
    </row>
    <row r="6" spans="1:58" x14ac:dyDescent="0.3">
      <c r="A6" s="135">
        <v>4</v>
      </c>
      <c r="B6" s="135" t="s">
        <v>114</v>
      </c>
      <c r="C6" s="135" t="s">
        <v>127</v>
      </c>
      <c r="D6" s="135" t="s">
        <v>116</v>
      </c>
      <c r="E6" s="135" t="s">
        <v>117</v>
      </c>
      <c r="F6" s="135" t="s">
        <v>128</v>
      </c>
      <c r="G6" s="135" t="s">
        <v>129</v>
      </c>
      <c r="H6" s="136" t="s">
        <v>130</v>
      </c>
      <c r="I6" s="136" t="s">
        <v>131</v>
      </c>
      <c r="J6" s="135" t="s">
        <v>24</v>
      </c>
      <c r="K6" s="135" t="s">
        <v>14</v>
      </c>
      <c r="L6" s="135" t="s">
        <v>127</v>
      </c>
      <c r="M6" s="135" t="s">
        <v>29</v>
      </c>
      <c r="N6" s="135">
        <v>4610047665</v>
      </c>
      <c r="O6" s="150">
        <v>4900049346</v>
      </c>
      <c r="P6" s="137">
        <v>7</v>
      </c>
      <c r="Q6" s="139">
        <f t="shared" si="0"/>
        <v>3555714.9432000001</v>
      </c>
      <c r="R6" s="139">
        <v>507959.27760000003</v>
      </c>
      <c r="S6" s="139">
        <v>3590.3</v>
      </c>
      <c r="T6" s="139">
        <v>5983.83</v>
      </c>
      <c r="U6" s="141">
        <v>2289.5</v>
      </c>
      <c r="V6" s="141">
        <v>2410</v>
      </c>
      <c r="W6" s="135">
        <v>8643.33</v>
      </c>
      <c r="X6" s="135">
        <v>0</v>
      </c>
      <c r="Y6" s="135">
        <v>20</v>
      </c>
      <c r="Z6" s="135">
        <v>20</v>
      </c>
      <c r="AA6" s="135"/>
      <c r="AB6" s="135">
        <v>0</v>
      </c>
      <c r="AC6" s="137">
        <v>7</v>
      </c>
      <c r="AD6" s="139">
        <f t="shared" si="1"/>
        <v>0</v>
      </c>
      <c r="AE6" s="135">
        <f t="shared" si="2"/>
        <v>837736.20000000007</v>
      </c>
      <c r="AF6" s="151">
        <f t="shared" si="3"/>
        <v>320530</v>
      </c>
      <c r="AG6" s="151">
        <f t="shared" si="4"/>
        <v>0</v>
      </c>
      <c r="AH6" s="152">
        <f t="shared" si="5"/>
        <v>0</v>
      </c>
      <c r="AI6" s="135">
        <f t="shared" si="6"/>
        <v>0</v>
      </c>
      <c r="AJ6" s="135">
        <f t="shared" si="7"/>
        <v>140</v>
      </c>
      <c r="AK6" s="135">
        <f t="shared" si="8"/>
        <v>140</v>
      </c>
      <c r="AL6" s="135">
        <f t="shared" si="9"/>
        <v>0</v>
      </c>
      <c r="AM6" s="135">
        <f t="shared" si="10"/>
        <v>0</v>
      </c>
      <c r="AN6" s="145">
        <f t="shared" si="11"/>
        <v>1158266.2000000002</v>
      </c>
      <c r="AO6" s="140">
        <f t="shared" si="12"/>
        <v>4713981.1432000007</v>
      </c>
      <c r="AP6" s="146">
        <f t="shared" si="13"/>
        <v>2.987497343444185E-3</v>
      </c>
      <c r="AQ6" s="140">
        <f t="shared" si="14"/>
        <v>141419.43429600002</v>
      </c>
      <c r="AR6" s="147">
        <v>0</v>
      </c>
      <c r="AS6" s="147">
        <v>0</v>
      </c>
      <c r="AT6" s="146">
        <v>3.0000000000000001E-3</v>
      </c>
      <c r="AU6" s="140">
        <f t="shared" si="15"/>
        <v>142011.27369</v>
      </c>
      <c r="AV6" s="140">
        <f t="shared" si="16"/>
        <v>4855992.4168900009</v>
      </c>
      <c r="AW6" s="140">
        <f t="shared" si="17"/>
        <v>15921.286612754102</v>
      </c>
      <c r="BC6" s="21">
        <f t="shared" si="18"/>
        <v>693713.20241285732</v>
      </c>
      <c r="BD6" s="21">
        <f t="shared" si="19"/>
        <v>2274.4695161077289</v>
      </c>
      <c r="BE6" s="21">
        <f t="shared" si="20"/>
        <v>7007.2040647763361</v>
      </c>
      <c r="BF6" s="22">
        <f t="shared" si="21"/>
        <v>22.974439556643727</v>
      </c>
    </row>
    <row r="7" spans="1:58" x14ac:dyDescent="0.3">
      <c r="A7" s="135">
        <v>5</v>
      </c>
      <c r="B7" s="135" t="s">
        <v>114</v>
      </c>
      <c r="C7" s="135" t="s">
        <v>132</v>
      </c>
      <c r="D7" s="135" t="s">
        <v>116</v>
      </c>
      <c r="E7" s="135" t="s">
        <v>117</v>
      </c>
      <c r="F7" s="135" t="s">
        <v>128</v>
      </c>
      <c r="G7" s="135" t="s">
        <v>133</v>
      </c>
      <c r="H7" s="136" t="s">
        <v>134</v>
      </c>
      <c r="I7" s="136" t="s">
        <v>135</v>
      </c>
      <c r="J7" s="135" t="s">
        <v>24</v>
      </c>
      <c r="K7" s="135" t="s">
        <v>14</v>
      </c>
      <c r="L7" s="135" t="s">
        <v>132</v>
      </c>
      <c r="M7" s="135" t="s">
        <v>29</v>
      </c>
      <c r="N7" s="135">
        <v>4610047665</v>
      </c>
      <c r="O7" s="150">
        <v>4900049346</v>
      </c>
      <c r="P7" s="137">
        <v>7</v>
      </c>
      <c r="Q7" s="139">
        <f t="shared" si="0"/>
        <v>3555714.9432000001</v>
      </c>
      <c r="R7" s="139">
        <v>507959.27760000003</v>
      </c>
      <c r="S7" s="139">
        <v>3590.3</v>
      </c>
      <c r="T7" s="139">
        <v>5983.83</v>
      </c>
      <c r="U7" s="141">
        <v>2289.5</v>
      </c>
      <c r="V7" s="141">
        <v>2410</v>
      </c>
      <c r="W7" s="135">
        <v>8643.33</v>
      </c>
      <c r="X7" s="135">
        <v>0</v>
      </c>
      <c r="Y7" s="135">
        <v>20</v>
      </c>
      <c r="Z7" s="135">
        <v>20</v>
      </c>
      <c r="AA7" s="135">
        <v>15</v>
      </c>
      <c r="AB7" s="135">
        <v>0</v>
      </c>
      <c r="AC7" s="137">
        <v>7</v>
      </c>
      <c r="AD7" s="139">
        <f t="shared" si="1"/>
        <v>0</v>
      </c>
      <c r="AE7" s="135">
        <f t="shared" si="2"/>
        <v>837736.20000000007</v>
      </c>
      <c r="AF7" s="151">
        <f t="shared" si="3"/>
        <v>320530</v>
      </c>
      <c r="AG7" s="151">
        <f t="shared" si="4"/>
        <v>253050</v>
      </c>
      <c r="AH7" s="152">
        <f t="shared" si="5"/>
        <v>0</v>
      </c>
      <c r="AI7" s="135">
        <f t="shared" si="6"/>
        <v>0</v>
      </c>
      <c r="AJ7" s="135">
        <f t="shared" si="7"/>
        <v>140</v>
      </c>
      <c r="AK7" s="135">
        <f t="shared" si="8"/>
        <v>140</v>
      </c>
      <c r="AL7" s="135">
        <f t="shared" si="9"/>
        <v>105</v>
      </c>
      <c r="AM7" s="135">
        <f t="shared" si="10"/>
        <v>0</v>
      </c>
      <c r="AN7" s="145">
        <f t="shared" si="11"/>
        <v>1411316.2000000002</v>
      </c>
      <c r="AO7" s="140">
        <f t="shared" si="12"/>
        <v>4967031.1432000007</v>
      </c>
      <c r="AP7" s="146">
        <f t="shared" si="13"/>
        <v>3.1478684140516851E-3</v>
      </c>
      <c r="AQ7" s="140">
        <f t="shared" si="14"/>
        <v>149010.93429600002</v>
      </c>
      <c r="AR7" s="147">
        <v>0</v>
      </c>
      <c r="AS7" s="147">
        <v>0</v>
      </c>
      <c r="AT7" s="146">
        <v>3.0000000000000001E-3</v>
      </c>
      <c r="AU7" s="140">
        <f t="shared" si="15"/>
        <v>142011.27369</v>
      </c>
      <c r="AV7" s="140">
        <f t="shared" si="16"/>
        <v>5109042.4168900009</v>
      </c>
      <c r="AW7" s="140">
        <f t="shared" si="17"/>
        <v>16750.958743901643</v>
      </c>
      <c r="BC7" s="21">
        <f t="shared" si="18"/>
        <v>729863.20241285732</v>
      </c>
      <c r="BD7" s="21">
        <f t="shared" si="19"/>
        <v>2392.9941062716634</v>
      </c>
      <c r="BE7" s="21">
        <f t="shared" si="20"/>
        <v>7372.355579927852</v>
      </c>
      <c r="BF7" s="22">
        <f t="shared" si="21"/>
        <v>24.171657639107714</v>
      </c>
    </row>
    <row r="8" spans="1:58" x14ac:dyDescent="0.3">
      <c r="A8" s="135">
        <v>6</v>
      </c>
      <c r="B8" s="135" t="s">
        <v>114</v>
      </c>
      <c r="C8" s="135" t="s">
        <v>115</v>
      </c>
      <c r="D8" s="135" t="s">
        <v>116</v>
      </c>
      <c r="E8" s="135" t="s">
        <v>117</v>
      </c>
      <c r="F8" s="135" t="s">
        <v>118</v>
      </c>
      <c r="G8" s="135" t="s">
        <v>119</v>
      </c>
      <c r="H8" s="136" t="s">
        <v>136</v>
      </c>
      <c r="I8" s="136" t="s">
        <v>47</v>
      </c>
      <c r="J8" s="135" t="s">
        <v>24</v>
      </c>
      <c r="K8" s="135" t="s">
        <v>98</v>
      </c>
      <c r="L8" s="135" t="s">
        <v>122</v>
      </c>
      <c r="M8" s="135" t="s">
        <v>29</v>
      </c>
      <c r="N8" s="135">
        <v>4610047665</v>
      </c>
      <c r="O8" s="150">
        <v>4900049348</v>
      </c>
      <c r="P8" s="137">
        <v>7</v>
      </c>
      <c r="Q8" s="139">
        <f t="shared" si="0"/>
        <v>3555742.9432000001</v>
      </c>
      <c r="R8" s="139">
        <v>507963.27760000003</v>
      </c>
      <c r="S8" s="139">
        <v>3590.3</v>
      </c>
      <c r="T8" s="139">
        <v>5983.83</v>
      </c>
      <c r="U8" s="141">
        <v>2289.5</v>
      </c>
      <c r="V8" s="141">
        <v>2410</v>
      </c>
      <c r="W8" s="135">
        <v>8643.33</v>
      </c>
      <c r="X8" s="135">
        <v>0</v>
      </c>
      <c r="Y8" s="135">
        <v>20</v>
      </c>
      <c r="Z8" s="135">
        <v>20</v>
      </c>
      <c r="AA8" s="135">
        <v>15</v>
      </c>
      <c r="AB8" s="135">
        <v>0</v>
      </c>
      <c r="AC8" s="137">
        <v>7</v>
      </c>
      <c r="AD8" s="139">
        <f t="shared" si="1"/>
        <v>0</v>
      </c>
      <c r="AE8" s="135">
        <f t="shared" si="2"/>
        <v>837736.20000000007</v>
      </c>
      <c r="AF8" s="151">
        <f t="shared" si="3"/>
        <v>320530</v>
      </c>
      <c r="AG8" s="151">
        <f t="shared" si="4"/>
        <v>253050</v>
      </c>
      <c r="AH8" s="152">
        <f t="shared" si="5"/>
        <v>0</v>
      </c>
      <c r="AI8" s="135">
        <f t="shared" si="6"/>
        <v>0</v>
      </c>
      <c r="AJ8" s="135">
        <f t="shared" si="7"/>
        <v>140</v>
      </c>
      <c r="AK8" s="135">
        <f t="shared" si="8"/>
        <v>140</v>
      </c>
      <c r="AL8" s="135">
        <f t="shared" si="9"/>
        <v>105</v>
      </c>
      <c r="AM8" s="135">
        <f t="shared" si="10"/>
        <v>0</v>
      </c>
      <c r="AN8" s="145">
        <f t="shared" si="11"/>
        <v>1411316.2000000002</v>
      </c>
      <c r="AO8" s="140">
        <f t="shared" si="12"/>
        <v>4967059.1432000007</v>
      </c>
      <c r="AP8" s="146">
        <f t="shared" si="13"/>
        <v>3.1478861591217383E-3</v>
      </c>
      <c r="AQ8" s="140">
        <f t="shared" si="14"/>
        <v>149011.77429600002</v>
      </c>
      <c r="AR8" s="153">
        <f>$BA$2</f>
        <v>100000</v>
      </c>
      <c r="AS8" s="147">
        <v>0</v>
      </c>
      <c r="AT8" s="146">
        <v>3.0000000000000001E-3</v>
      </c>
      <c r="AU8" s="140">
        <f t="shared" si="15"/>
        <v>142011.27369</v>
      </c>
      <c r="AV8" s="140">
        <f t="shared" si="16"/>
        <v>5209070.4168900009</v>
      </c>
      <c r="AW8" s="140">
        <f t="shared" si="17"/>
        <v>17078.919399639348</v>
      </c>
      <c r="BC8" s="21">
        <f t="shared" si="18"/>
        <v>744152.91669857153</v>
      </c>
      <c r="BD8" s="21">
        <f t="shared" si="19"/>
        <v>2439.8456285199068</v>
      </c>
      <c r="BE8" s="21">
        <f t="shared" si="20"/>
        <v>7516.6961282683997</v>
      </c>
      <c r="BF8" s="22">
        <f t="shared" si="21"/>
        <v>24.644905338584916</v>
      </c>
    </row>
    <row r="9" spans="1:58" x14ac:dyDescent="0.3">
      <c r="A9" s="135">
        <v>7</v>
      </c>
      <c r="B9" s="135" t="s">
        <v>114</v>
      </c>
      <c r="C9" s="135" t="s">
        <v>115</v>
      </c>
      <c r="D9" s="135" t="s">
        <v>116</v>
      </c>
      <c r="E9" s="135" t="s">
        <v>117</v>
      </c>
      <c r="F9" s="135" t="s">
        <v>118</v>
      </c>
      <c r="G9" s="135" t="s">
        <v>119</v>
      </c>
      <c r="H9" s="136" t="s">
        <v>137</v>
      </c>
      <c r="I9" s="136" t="s">
        <v>138</v>
      </c>
      <c r="J9" s="135" t="s">
        <v>24</v>
      </c>
      <c r="K9" s="135" t="s">
        <v>98</v>
      </c>
      <c r="L9" s="135" t="s">
        <v>122</v>
      </c>
      <c r="M9" s="135" t="s">
        <v>29</v>
      </c>
      <c r="N9" s="135">
        <v>4610047665</v>
      </c>
      <c r="O9" s="150">
        <v>4900049348</v>
      </c>
      <c r="P9" s="137">
        <v>7</v>
      </c>
      <c r="Q9" s="139">
        <f t="shared" si="0"/>
        <v>3555742.9432000001</v>
      </c>
      <c r="R9" s="139">
        <v>507963.27760000003</v>
      </c>
      <c r="S9" s="139">
        <v>3590.3</v>
      </c>
      <c r="T9" s="139">
        <v>5983.83</v>
      </c>
      <c r="U9" s="141">
        <v>2289.5</v>
      </c>
      <c r="V9" s="141">
        <v>2410</v>
      </c>
      <c r="W9" s="135">
        <v>8643.33</v>
      </c>
      <c r="X9" s="135">
        <v>0</v>
      </c>
      <c r="Y9" s="135">
        <v>20</v>
      </c>
      <c r="Z9" s="135">
        <v>20</v>
      </c>
      <c r="AA9" s="135">
        <v>15</v>
      </c>
      <c r="AB9" s="135">
        <v>0</v>
      </c>
      <c r="AC9" s="137">
        <v>7</v>
      </c>
      <c r="AD9" s="139">
        <f t="shared" si="1"/>
        <v>0</v>
      </c>
      <c r="AE9" s="135">
        <f t="shared" si="2"/>
        <v>837736.20000000007</v>
      </c>
      <c r="AF9" s="151">
        <f t="shared" si="3"/>
        <v>320530</v>
      </c>
      <c r="AG9" s="151">
        <f t="shared" si="4"/>
        <v>253050</v>
      </c>
      <c r="AH9" s="152">
        <f t="shared" si="5"/>
        <v>0</v>
      </c>
      <c r="AI9" s="135">
        <f t="shared" si="6"/>
        <v>0</v>
      </c>
      <c r="AJ9" s="135">
        <f t="shared" si="7"/>
        <v>140</v>
      </c>
      <c r="AK9" s="135">
        <f t="shared" si="8"/>
        <v>140</v>
      </c>
      <c r="AL9" s="135">
        <f t="shared" si="9"/>
        <v>105</v>
      </c>
      <c r="AM9" s="135">
        <f t="shared" si="10"/>
        <v>0</v>
      </c>
      <c r="AN9" s="145">
        <f t="shared" si="11"/>
        <v>1411316.2000000002</v>
      </c>
      <c r="AO9" s="140">
        <f t="shared" si="12"/>
        <v>4967059.1432000007</v>
      </c>
      <c r="AP9" s="146">
        <f t="shared" si="13"/>
        <v>3.1478861591217383E-3</v>
      </c>
      <c r="AQ9" s="140">
        <f t="shared" si="14"/>
        <v>149011.77429600002</v>
      </c>
      <c r="AR9" s="153">
        <f>$BA$2</f>
        <v>100000</v>
      </c>
      <c r="AS9" s="147">
        <v>0</v>
      </c>
      <c r="AT9" s="146">
        <v>3.0000000000000001E-3</v>
      </c>
      <c r="AU9" s="140">
        <f t="shared" si="15"/>
        <v>142011.27369</v>
      </c>
      <c r="AV9" s="140">
        <f t="shared" si="16"/>
        <v>5209070.4168900009</v>
      </c>
      <c r="AW9" s="140">
        <f t="shared" si="17"/>
        <v>17078.919399639348</v>
      </c>
      <c r="BC9" s="21">
        <f t="shared" si="18"/>
        <v>744152.91669857153</v>
      </c>
      <c r="BD9" s="21">
        <f t="shared" si="19"/>
        <v>2439.8456285199068</v>
      </c>
      <c r="BE9" s="21">
        <f t="shared" si="20"/>
        <v>7516.6961282683997</v>
      </c>
      <c r="BF9" s="22">
        <f t="shared" si="21"/>
        <v>24.644905338584916</v>
      </c>
    </row>
    <row r="10" spans="1:58" x14ac:dyDescent="0.3">
      <c r="A10" s="135">
        <v>8</v>
      </c>
      <c r="B10" s="135" t="s">
        <v>114</v>
      </c>
      <c r="C10" s="135" t="s">
        <v>115</v>
      </c>
      <c r="D10" s="135" t="s">
        <v>116</v>
      </c>
      <c r="E10" s="135" t="s">
        <v>117</v>
      </c>
      <c r="F10" s="135" t="s">
        <v>118</v>
      </c>
      <c r="G10" s="135" t="s">
        <v>119</v>
      </c>
      <c r="H10" s="136" t="s">
        <v>139</v>
      </c>
      <c r="I10" s="136" t="s">
        <v>140</v>
      </c>
      <c r="J10" s="135" t="s">
        <v>24</v>
      </c>
      <c r="K10" s="135" t="s">
        <v>98</v>
      </c>
      <c r="L10" s="135" t="s">
        <v>122</v>
      </c>
      <c r="M10" s="135" t="s">
        <v>29</v>
      </c>
      <c r="N10" s="135">
        <v>4610047665</v>
      </c>
      <c r="O10" s="150">
        <v>4900049348</v>
      </c>
      <c r="P10" s="137">
        <v>7</v>
      </c>
      <c r="Q10" s="139">
        <f t="shared" si="0"/>
        <v>3555742.9432000001</v>
      </c>
      <c r="R10" s="139">
        <v>507963.27760000003</v>
      </c>
      <c r="S10" s="139">
        <v>3590.3</v>
      </c>
      <c r="T10" s="139">
        <v>5983.83</v>
      </c>
      <c r="U10" s="141">
        <v>2289.5</v>
      </c>
      <c r="V10" s="141">
        <v>2410</v>
      </c>
      <c r="W10" s="135">
        <v>8643.33</v>
      </c>
      <c r="X10" s="135">
        <v>0</v>
      </c>
      <c r="Y10" s="135">
        <v>20</v>
      </c>
      <c r="Z10" s="135">
        <v>20</v>
      </c>
      <c r="AA10" s="135">
        <v>15</v>
      </c>
      <c r="AB10" s="135">
        <v>0</v>
      </c>
      <c r="AC10" s="137">
        <v>7</v>
      </c>
      <c r="AD10" s="139">
        <f t="shared" si="1"/>
        <v>0</v>
      </c>
      <c r="AE10" s="135">
        <f t="shared" si="2"/>
        <v>837736.20000000007</v>
      </c>
      <c r="AF10" s="151">
        <f t="shared" si="3"/>
        <v>320530</v>
      </c>
      <c r="AG10" s="151">
        <f t="shared" si="4"/>
        <v>253050</v>
      </c>
      <c r="AH10" s="152">
        <f t="shared" si="5"/>
        <v>0</v>
      </c>
      <c r="AI10" s="135">
        <f t="shared" si="6"/>
        <v>0</v>
      </c>
      <c r="AJ10" s="135">
        <f t="shared" si="7"/>
        <v>140</v>
      </c>
      <c r="AK10" s="135">
        <f t="shared" si="8"/>
        <v>140</v>
      </c>
      <c r="AL10" s="135">
        <f t="shared" si="9"/>
        <v>105</v>
      </c>
      <c r="AM10" s="135">
        <f t="shared" si="10"/>
        <v>0</v>
      </c>
      <c r="AN10" s="145">
        <f t="shared" si="11"/>
        <v>1411316.2000000002</v>
      </c>
      <c r="AO10" s="140">
        <f t="shared" si="12"/>
        <v>4967059.1432000007</v>
      </c>
      <c r="AP10" s="146">
        <f t="shared" si="13"/>
        <v>3.1478861591217383E-3</v>
      </c>
      <c r="AQ10" s="140">
        <f t="shared" si="14"/>
        <v>149011.77429600002</v>
      </c>
      <c r="AR10" s="153">
        <f>$BA$2</f>
        <v>100000</v>
      </c>
      <c r="AS10" s="147">
        <v>0</v>
      </c>
      <c r="AT10" s="146">
        <v>3.0000000000000001E-3</v>
      </c>
      <c r="AU10" s="140">
        <f t="shared" si="15"/>
        <v>142011.27369</v>
      </c>
      <c r="AV10" s="140">
        <f t="shared" si="16"/>
        <v>5209070.4168900009</v>
      </c>
      <c r="AW10" s="140">
        <f t="shared" si="17"/>
        <v>17078.919399639348</v>
      </c>
      <c r="BC10" s="21">
        <f t="shared" si="18"/>
        <v>744152.91669857153</v>
      </c>
      <c r="BD10" s="21">
        <f t="shared" si="19"/>
        <v>2439.8456285199068</v>
      </c>
      <c r="BE10" s="21">
        <f t="shared" si="20"/>
        <v>7516.6961282683997</v>
      </c>
      <c r="BF10" s="22">
        <f t="shared" si="21"/>
        <v>24.644905338584916</v>
      </c>
    </row>
    <row r="11" spans="1:58" x14ac:dyDescent="0.3">
      <c r="A11" s="135">
        <v>9</v>
      </c>
      <c r="B11" s="135" t="s">
        <v>114</v>
      </c>
      <c r="C11" s="135" t="s">
        <v>132</v>
      </c>
      <c r="D11" s="135" t="s">
        <v>116</v>
      </c>
      <c r="E11" s="135" t="s">
        <v>117</v>
      </c>
      <c r="F11" s="135" t="s">
        <v>128</v>
      </c>
      <c r="G11" s="135" t="s">
        <v>133</v>
      </c>
      <c r="H11" s="136" t="s">
        <v>141</v>
      </c>
      <c r="I11" s="136" t="s">
        <v>142</v>
      </c>
      <c r="J11" s="135" t="s">
        <v>24</v>
      </c>
      <c r="K11" s="135" t="s">
        <v>98</v>
      </c>
      <c r="L11" s="135" t="s">
        <v>132</v>
      </c>
      <c r="M11" s="135" t="s">
        <v>29</v>
      </c>
      <c r="N11" s="135">
        <v>4610047665</v>
      </c>
      <c r="O11" s="150">
        <v>4900049346</v>
      </c>
      <c r="P11" s="137">
        <v>7</v>
      </c>
      <c r="Q11" s="139">
        <f t="shared" si="0"/>
        <v>3555742.9432000001</v>
      </c>
      <c r="R11" s="139">
        <v>507963.27760000003</v>
      </c>
      <c r="S11" s="139">
        <v>3590.3</v>
      </c>
      <c r="T11" s="139">
        <v>5983.83</v>
      </c>
      <c r="U11" s="141">
        <v>2289.5</v>
      </c>
      <c r="V11" s="141">
        <v>2410</v>
      </c>
      <c r="W11" s="135">
        <v>8643.33</v>
      </c>
      <c r="X11" s="135">
        <v>0</v>
      </c>
      <c r="Y11" s="135">
        <v>20</v>
      </c>
      <c r="Z11" s="135">
        <v>20</v>
      </c>
      <c r="AA11" s="135"/>
      <c r="AB11" s="135">
        <v>0</v>
      </c>
      <c r="AC11" s="137">
        <v>7</v>
      </c>
      <c r="AD11" s="139">
        <f t="shared" si="1"/>
        <v>0</v>
      </c>
      <c r="AE11" s="135">
        <f t="shared" si="2"/>
        <v>837736.20000000007</v>
      </c>
      <c r="AF11" s="151">
        <f t="shared" si="3"/>
        <v>320530</v>
      </c>
      <c r="AG11" s="151">
        <f t="shared" si="4"/>
        <v>0</v>
      </c>
      <c r="AH11" s="152">
        <f t="shared" si="5"/>
        <v>0</v>
      </c>
      <c r="AI11" s="135">
        <f t="shared" si="6"/>
        <v>0</v>
      </c>
      <c r="AJ11" s="135">
        <f t="shared" si="7"/>
        <v>140</v>
      </c>
      <c r="AK11" s="135">
        <f t="shared" si="8"/>
        <v>140</v>
      </c>
      <c r="AL11" s="135">
        <f t="shared" si="9"/>
        <v>0</v>
      </c>
      <c r="AM11" s="135">
        <f t="shared" si="10"/>
        <v>0</v>
      </c>
      <c r="AN11" s="145">
        <f t="shared" si="11"/>
        <v>1158266.2000000002</v>
      </c>
      <c r="AO11" s="140">
        <f t="shared" si="12"/>
        <v>4714009.1432000007</v>
      </c>
      <c r="AP11" s="146">
        <f t="shared" si="13"/>
        <v>2.9875150885142385E-3</v>
      </c>
      <c r="AQ11" s="140">
        <f t="shared" si="14"/>
        <v>141420.27429600002</v>
      </c>
      <c r="AR11" s="153">
        <f>$BA$2</f>
        <v>100000</v>
      </c>
      <c r="AS11" s="147">
        <v>0</v>
      </c>
      <c r="AT11" s="146">
        <v>3.0000000000000001E-3</v>
      </c>
      <c r="AU11" s="140">
        <f t="shared" si="15"/>
        <v>142011.27369</v>
      </c>
      <c r="AV11" s="140">
        <f t="shared" si="16"/>
        <v>4956020.4168900009</v>
      </c>
      <c r="AW11" s="140">
        <f t="shared" si="17"/>
        <v>16249.247268491807</v>
      </c>
      <c r="BC11" s="21">
        <f t="shared" si="18"/>
        <v>708002.91669857153</v>
      </c>
      <c r="BD11" s="21">
        <f t="shared" si="19"/>
        <v>2321.3210383559722</v>
      </c>
      <c r="BE11" s="21">
        <f t="shared" si="20"/>
        <v>7151.5446131168837</v>
      </c>
      <c r="BF11" s="22">
        <f t="shared" si="21"/>
        <v>23.447687256120933</v>
      </c>
    </row>
    <row r="12" spans="1:58" ht="12.75" customHeight="1" x14ac:dyDescent="0.3">
      <c r="A12" s="135">
        <v>10</v>
      </c>
      <c r="B12" s="135" t="s">
        <v>114</v>
      </c>
      <c r="C12" s="135" t="s">
        <v>132</v>
      </c>
      <c r="D12" s="135" t="s">
        <v>116</v>
      </c>
      <c r="E12" s="135" t="s">
        <v>117</v>
      </c>
      <c r="F12" s="135" t="s">
        <v>128</v>
      </c>
      <c r="G12" s="135" t="s">
        <v>133</v>
      </c>
      <c r="H12" s="136" t="s">
        <v>143</v>
      </c>
      <c r="I12" s="136" t="s">
        <v>101</v>
      </c>
      <c r="J12" s="135" t="s">
        <v>24</v>
      </c>
      <c r="K12" s="135" t="s">
        <v>99</v>
      </c>
      <c r="L12" s="135" t="s">
        <v>132</v>
      </c>
      <c r="M12" s="135" t="s">
        <v>29</v>
      </c>
      <c r="N12" s="135">
        <v>4610047665</v>
      </c>
      <c r="O12" s="150">
        <v>4900049346</v>
      </c>
      <c r="P12" s="137">
        <v>7</v>
      </c>
      <c r="Q12" s="139">
        <f t="shared" si="0"/>
        <v>5131487.0828900002</v>
      </c>
      <c r="R12" s="139">
        <v>733069.58327000006</v>
      </c>
      <c r="S12" s="139">
        <v>3590.3</v>
      </c>
      <c r="T12" s="139">
        <v>5983.83</v>
      </c>
      <c r="U12" s="141">
        <v>2289.5</v>
      </c>
      <c r="V12" s="141">
        <v>2410</v>
      </c>
      <c r="W12" s="135">
        <v>8643.33</v>
      </c>
      <c r="X12" s="135">
        <v>0</v>
      </c>
      <c r="Y12" s="135">
        <v>20</v>
      </c>
      <c r="Z12" s="135">
        <v>20</v>
      </c>
      <c r="AA12" s="135">
        <v>15</v>
      </c>
      <c r="AB12" s="135">
        <v>0</v>
      </c>
      <c r="AC12" s="137">
        <v>7</v>
      </c>
      <c r="AD12" s="139">
        <f t="shared" si="1"/>
        <v>0</v>
      </c>
      <c r="AE12" s="135">
        <f t="shared" si="2"/>
        <v>837736.20000000007</v>
      </c>
      <c r="AF12" s="151">
        <f t="shared" si="3"/>
        <v>320530</v>
      </c>
      <c r="AG12" s="151">
        <f t="shared" si="4"/>
        <v>253050</v>
      </c>
      <c r="AH12" s="152">
        <f t="shared" si="5"/>
        <v>0</v>
      </c>
      <c r="AI12" s="135">
        <f t="shared" si="6"/>
        <v>0</v>
      </c>
      <c r="AJ12" s="135">
        <f t="shared" si="7"/>
        <v>140</v>
      </c>
      <c r="AK12" s="135">
        <f t="shared" si="8"/>
        <v>140</v>
      </c>
      <c r="AL12" s="135">
        <f t="shared" si="9"/>
        <v>105</v>
      </c>
      <c r="AM12" s="135">
        <f t="shared" si="10"/>
        <v>0</v>
      </c>
      <c r="AN12" s="145">
        <f t="shared" si="11"/>
        <v>1411316.2000000002</v>
      </c>
      <c r="AO12" s="140">
        <f t="shared" si="12"/>
        <v>6542803.2828900004</v>
      </c>
      <c r="AP12" s="146">
        <f t="shared" si="13"/>
        <v>4.1465179500151557E-3</v>
      </c>
      <c r="AQ12" s="140">
        <f t="shared" si="14"/>
        <v>196284.09848670001</v>
      </c>
      <c r="AR12" s="147">
        <v>0</v>
      </c>
      <c r="AS12" s="147">
        <v>0</v>
      </c>
      <c r="AT12" s="146">
        <v>4.0000000000000001E-3</v>
      </c>
      <c r="AU12" s="140">
        <f t="shared" si="15"/>
        <v>189348.36491999999</v>
      </c>
      <c r="AV12" s="140">
        <f t="shared" si="16"/>
        <v>6732151.64781</v>
      </c>
      <c r="AW12" s="140">
        <f t="shared" si="17"/>
        <v>22072.628353475411</v>
      </c>
      <c r="BC12" s="21">
        <f t="shared" si="18"/>
        <v>961735.94968714286</v>
      </c>
      <c r="BD12" s="21">
        <f t="shared" si="19"/>
        <v>3153.2326219250585</v>
      </c>
      <c r="BE12" s="21">
        <f t="shared" si="20"/>
        <v>9714.5045422943731</v>
      </c>
      <c r="BF12" s="22">
        <f t="shared" si="21"/>
        <v>31.850834564899582</v>
      </c>
    </row>
    <row r="13" spans="1:58" ht="12.75" customHeight="1" x14ac:dyDescent="0.3">
      <c r="A13" s="135">
        <v>11</v>
      </c>
      <c r="B13" s="135" t="s">
        <v>114</v>
      </c>
      <c r="C13" s="135" t="s">
        <v>479</v>
      </c>
      <c r="D13" s="135" t="s">
        <v>116</v>
      </c>
      <c r="E13" s="135" t="s">
        <v>117</v>
      </c>
      <c r="F13" s="135" t="s">
        <v>128</v>
      </c>
      <c r="G13" s="135">
        <v>105959</v>
      </c>
      <c r="H13" s="154" t="s">
        <v>1827</v>
      </c>
      <c r="I13" s="155" t="s">
        <v>1828</v>
      </c>
      <c r="J13" s="135" t="s">
        <v>23</v>
      </c>
      <c r="K13" s="135" t="s">
        <v>15</v>
      </c>
      <c r="L13" s="135" t="s">
        <v>145</v>
      </c>
      <c r="M13" s="135" t="s">
        <v>29</v>
      </c>
      <c r="N13" s="135">
        <v>4610047665</v>
      </c>
      <c r="O13" s="150">
        <v>4900049346</v>
      </c>
      <c r="P13" s="137">
        <v>7</v>
      </c>
      <c r="Q13" s="139">
        <f t="shared" si="0"/>
        <v>3555490.9432000001</v>
      </c>
      <c r="R13" s="139">
        <v>507927.27760000003</v>
      </c>
      <c r="S13" s="139">
        <v>3590.3</v>
      </c>
      <c r="T13" s="139">
        <v>5983.83</v>
      </c>
      <c r="U13" s="141">
        <v>2289.5</v>
      </c>
      <c r="V13" s="141">
        <v>2410</v>
      </c>
      <c r="W13" s="135">
        <v>8643.33</v>
      </c>
      <c r="X13" s="135">
        <v>0</v>
      </c>
      <c r="Y13" s="135">
        <v>0</v>
      </c>
      <c r="Z13" s="135">
        <v>0</v>
      </c>
      <c r="AA13" s="135"/>
      <c r="AB13" s="135">
        <v>0</v>
      </c>
      <c r="AC13" s="137">
        <v>7</v>
      </c>
      <c r="AD13" s="139">
        <f t="shared" si="1"/>
        <v>0</v>
      </c>
      <c r="AE13" s="135">
        <f t="shared" si="2"/>
        <v>0</v>
      </c>
      <c r="AF13" s="151">
        <f t="shared" si="3"/>
        <v>0</v>
      </c>
      <c r="AG13" s="151">
        <f t="shared" si="4"/>
        <v>0</v>
      </c>
      <c r="AH13" s="152">
        <f t="shared" si="5"/>
        <v>0</v>
      </c>
      <c r="AI13" s="135">
        <f t="shared" si="6"/>
        <v>0</v>
      </c>
      <c r="AJ13" s="135">
        <f t="shared" si="7"/>
        <v>0</v>
      </c>
      <c r="AK13" s="135">
        <f t="shared" si="8"/>
        <v>0</v>
      </c>
      <c r="AL13" s="135">
        <f t="shared" si="9"/>
        <v>0</v>
      </c>
      <c r="AM13" s="135">
        <f t="shared" si="10"/>
        <v>0</v>
      </c>
      <c r="AN13" s="145">
        <f t="shared" si="11"/>
        <v>0</v>
      </c>
      <c r="AO13" s="140">
        <f t="shared" si="12"/>
        <v>3555490.9432000001</v>
      </c>
      <c r="AP13" s="146">
        <f t="shared" si="13"/>
        <v>2.2533012807597476E-3</v>
      </c>
      <c r="AQ13" s="140">
        <f t="shared" si="14"/>
        <v>106664.728296</v>
      </c>
      <c r="AR13" s="147">
        <v>0</v>
      </c>
      <c r="AS13" s="147">
        <v>0</v>
      </c>
      <c r="AT13" s="146">
        <v>2E-3</v>
      </c>
      <c r="AU13" s="140">
        <f t="shared" si="15"/>
        <v>94674.182459999996</v>
      </c>
      <c r="AV13" s="140">
        <f t="shared" si="16"/>
        <v>3650165.1256599999</v>
      </c>
      <c r="AW13" s="140">
        <f t="shared" si="17"/>
        <v>11967.754510360655</v>
      </c>
      <c r="BC13" s="21">
        <f t="shared" si="18"/>
        <v>521452.16080857144</v>
      </c>
      <c r="BD13" s="21">
        <f t="shared" si="19"/>
        <v>1709.6792157658078</v>
      </c>
      <c r="BE13" s="21">
        <f t="shared" si="20"/>
        <v>5267.1935435209234</v>
      </c>
      <c r="BF13" s="22">
        <f t="shared" si="21"/>
        <v>17.269487027937455</v>
      </c>
    </row>
    <row r="14" spans="1:58" ht="12.75" customHeight="1" x14ac:dyDescent="0.3">
      <c r="A14" s="135">
        <v>12</v>
      </c>
      <c r="B14" s="135" t="s">
        <v>114</v>
      </c>
      <c r="C14" s="135" t="s">
        <v>479</v>
      </c>
      <c r="D14" s="135" t="s">
        <v>116</v>
      </c>
      <c r="E14" s="135" t="s">
        <v>117</v>
      </c>
      <c r="F14" s="135" t="s">
        <v>128</v>
      </c>
      <c r="G14" s="135">
        <v>105959</v>
      </c>
      <c r="H14" s="136" t="s">
        <v>146</v>
      </c>
      <c r="I14" s="136" t="s">
        <v>147</v>
      </c>
      <c r="J14" s="135" t="s">
        <v>23</v>
      </c>
      <c r="K14" s="135" t="s">
        <v>90</v>
      </c>
      <c r="L14" s="135" t="s">
        <v>145</v>
      </c>
      <c r="M14" s="135" t="s">
        <v>29</v>
      </c>
      <c r="N14" s="135">
        <v>4610047665</v>
      </c>
      <c r="O14" s="150">
        <v>4900049346</v>
      </c>
      <c r="P14" s="137">
        <v>7</v>
      </c>
      <c r="Q14" s="139">
        <f t="shared" si="0"/>
        <v>3555441.9432000001</v>
      </c>
      <c r="R14" s="139">
        <v>507920.27760000003</v>
      </c>
      <c r="S14" s="139">
        <v>3590.3</v>
      </c>
      <c r="T14" s="139">
        <v>5983.83</v>
      </c>
      <c r="U14" s="141">
        <v>2289.5</v>
      </c>
      <c r="V14" s="141">
        <v>2410</v>
      </c>
      <c r="W14" s="135">
        <v>8643.33</v>
      </c>
      <c r="X14" s="135">
        <v>0</v>
      </c>
      <c r="Y14" s="135">
        <v>0</v>
      </c>
      <c r="Z14" s="135">
        <v>0</v>
      </c>
      <c r="AA14" s="135"/>
      <c r="AB14" s="135">
        <v>0</v>
      </c>
      <c r="AC14" s="137">
        <v>7</v>
      </c>
      <c r="AD14" s="139">
        <f t="shared" si="1"/>
        <v>0</v>
      </c>
      <c r="AE14" s="135">
        <f t="shared" si="2"/>
        <v>0</v>
      </c>
      <c r="AF14" s="151">
        <f t="shared" si="3"/>
        <v>0</v>
      </c>
      <c r="AG14" s="151">
        <f t="shared" si="4"/>
        <v>0</v>
      </c>
      <c r="AH14" s="152">
        <f t="shared" si="5"/>
        <v>0</v>
      </c>
      <c r="AI14" s="135">
        <f t="shared" si="6"/>
        <v>0</v>
      </c>
      <c r="AJ14" s="135">
        <f t="shared" si="7"/>
        <v>0</v>
      </c>
      <c r="AK14" s="135">
        <f t="shared" si="8"/>
        <v>0</v>
      </c>
      <c r="AL14" s="135">
        <f t="shared" si="9"/>
        <v>0</v>
      </c>
      <c r="AM14" s="135">
        <f t="shared" si="10"/>
        <v>0</v>
      </c>
      <c r="AN14" s="145">
        <f t="shared" si="11"/>
        <v>0</v>
      </c>
      <c r="AO14" s="140">
        <f t="shared" si="12"/>
        <v>3555441.9432000001</v>
      </c>
      <c r="AP14" s="146">
        <f t="shared" si="13"/>
        <v>2.253270226887154E-3</v>
      </c>
      <c r="AQ14" s="140">
        <f t="shared" si="14"/>
        <v>106663.258296</v>
      </c>
      <c r="AR14" s="147">
        <v>0</v>
      </c>
      <c r="AS14" s="147">
        <v>0</v>
      </c>
      <c r="AT14" s="146">
        <v>2E-3</v>
      </c>
      <c r="AU14" s="140">
        <f t="shared" si="15"/>
        <v>94674.182459999996</v>
      </c>
      <c r="AV14" s="140">
        <f t="shared" si="16"/>
        <v>3650116.1256599999</v>
      </c>
      <c r="AW14" s="140">
        <f t="shared" si="17"/>
        <v>11967.59385462295</v>
      </c>
      <c r="BC14" s="21">
        <f t="shared" si="18"/>
        <v>521445.16080857144</v>
      </c>
      <c r="BD14" s="21">
        <f t="shared" si="19"/>
        <v>1709.6562649461357</v>
      </c>
      <c r="BE14" s="21">
        <f t="shared" si="20"/>
        <v>5267.1228364502167</v>
      </c>
      <c r="BF14" s="22">
        <f t="shared" si="21"/>
        <v>17.26925520147612</v>
      </c>
    </row>
    <row r="15" spans="1:58" x14ac:dyDescent="0.3">
      <c r="A15" s="135">
        <v>13</v>
      </c>
      <c r="B15" s="135" t="s">
        <v>114</v>
      </c>
      <c r="C15" s="135" t="s">
        <v>115</v>
      </c>
      <c r="D15" s="135" t="s">
        <v>116</v>
      </c>
      <c r="E15" s="135" t="s">
        <v>117</v>
      </c>
      <c r="F15" s="135" t="s">
        <v>118</v>
      </c>
      <c r="G15" s="135" t="s">
        <v>119</v>
      </c>
      <c r="H15" s="136" t="s">
        <v>148</v>
      </c>
      <c r="I15" s="136" t="s">
        <v>149</v>
      </c>
      <c r="J15" s="135" t="s">
        <v>24</v>
      </c>
      <c r="K15" s="135" t="s">
        <v>16</v>
      </c>
      <c r="L15" s="135" t="s">
        <v>122</v>
      </c>
      <c r="M15" s="135" t="s">
        <v>29</v>
      </c>
      <c r="N15" s="135">
        <v>4610047665</v>
      </c>
      <c r="O15" s="150">
        <v>4900049348</v>
      </c>
      <c r="P15" s="137">
        <v>7</v>
      </c>
      <c r="Q15" s="139">
        <f t="shared" si="0"/>
        <v>3555504.9432000001</v>
      </c>
      <c r="R15" s="139">
        <v>507929.27760000003</v>
      </c>
      <c r="S15" s="139">
        <v>3590.3</v>
      </c>
      <c r="T15" s="139">
        <v>5983.83</v>
      </c>
      <c r="U15" s="141">
        <v>2289.5</v>
      </c>
      <c r="V15" s="141">
        <v>2410</v>
      </c>
      <c r="W15" s="135">
        <v>8643.33</v>
      </c>
      <c r="X15" s="135">
        <v>0</v>
      </c>
      <c r="Y15" s="135">
        <v>20</v>
      </c>
      <c r="Z15" s="135">
        <v>20</v>
      </c>
      <c r="AA15" s="135">
        <v>15</v>
      </c>
      <c r="AB15" s="135">
        <v>0</v>
      </c>
      <c r="AC15" s="137">
        <v>7</v>
      </c>
      <c r="AD15" s="139">
        <f t="shared" si="1"/>
        <v>0</v>
      </c>
      <c r="AE15" s="135">
        <f t="shared" si="2"/>
        <v>837736.20000000007</v>
      </c>
      <c r="AF15" s="151">
        <f t="shared" si="3"/>
        <v>320530</v>
      </c>
      <c r="AG15" s="151">
        <f t="shared" si="4"/>
        <v>253050</v>
      </c>
      <c r="AH15" s="152">
        <f t="shared" si="5"/>
        <v>0</v>
      </c>
      <c r="AI15" s="135">
        <f t="shared" si="6"/>
        <v>0</v>
      </c>
      <c r="AJ15" s="135">
        <f t="shared" si="7"/>
        <v>140</v>
      </c>
      <c r="AK15" s="135">
        <f t="shared" si="8"/>
        <v>140</v>
      </c>
      <c r="AL15" s="135">
        <f t="shared" si="9"/>
        <v>105</v>
      </c>
      <c r="AM15" s="135">
        <f t="shared" si="10"/>
        <v>0</v>
      </c>
      <c r="AN15" s="145">
        <f t="shared" si="11"/>
        <v>1411316.2000000002</v>
      </c>
      <c r="AO15" s="140">
        <f t="shared" si="12"/>
        <v>4966821.1432000007</v>
      </c>
      <c r="AP15" s="146">
        <f t="shared" si="13"/>
        <v>3.1477353260262841E-3</v>
      </c>
      <c r="AQ15" s="140">
        <f t="shared" si="14"/>
        <v>149004.634296</v>
      </c>
      <c r="AR15" s="153">
        <f>$BA$2</f>
        <v>100000</v>
      </c>
      <c r="AS15" s="147">
        <v>0</v>
      </c>
      <c r="AT15" s="146">
        <v>3.0000000000000001E-3</v>
      </c>
      <c r="AU15" s="140">
        <f t="shared" si="15"/>
        <v>142011.27369</v>
      </c>
      <c r="AV15" s="140">
        <f t="shared" si="16"/>
        <v>5208832.4168900009</v>
      </c>
      <c r="AW15" s="140">
        <f t="shared" si="17"/>
        <v>17078.139071770496</v>
      </c>
      <c r="BC15" s="21">
        <f t="shared" si="18"/>
        <v>744118.91669857153</v>
      </c>
      <c r="BD15" s="21">
        <f t="shared" si="19"/>
        <v>2439.734153110071</v>
      </c>
      <c r="BE15" s="21">
        <f t="shared" si="20"/>
        <v>7516.352693924965</v>
      </c>
      <c r="BF15" s="22">
        <f t="shared" si="21"/>
        <v>24.643779324344152</v>
      </c>
    </row>
    <row r="16" spans="1:58" x14ac:dyDescent="0.3">
      <c r="A16" s="135">
        <v>14</v>
      </c>
      <c r="B16" s="135" t="s">
        <v>114</v>
      </c>
      <c r="C16" s="135" t="s">
        <v>115</v>
      </c>
      <c r="D16" s="135" t="s">
        <v>116</v>
      </c>
      <c r="E16" s="135" t="s">
        <v>117</v>
      </c>
      <c r="F16" s="135" t="s">
        <v>118</v>
      </c>
      <c r="G16" s="135" t="s">
        <v>119</v>
      </c>
      <c r="H16" s="136" t="s">
        <v>150</v>
      </c>
      <c r="I16" s="136" t="s">
        <v>59</v>
      </c>
      <c r="J16" s="135" t="s">
        <v>24</v>
      </c>
      <c r="K16" s="135" t="s">
        <v>16</v>
      </c>
      <c r="L16" s="135" t="s">
        <v>122</v>
      </c>
      <c r="M16" s="135" t="s">
        <v>29</v>
      </c>
      <c r="N16" s="135">
        <v>4610047665</v>
      </c>
      <c r="O16" s="150">
        <v>4900049348</v>
      </c>
      <c r="P16" s="137">
        <v>7</v>
      </c>
      <c r="Q16" s="139">
        <f t="shared" si="0"/>
        <v>3555504.9432000001</v>
      </c>
      <c r="R16" s="139">
        <v>507929.27760000003</v>
      </c>
      <c r="S16" s="139">
        <v>3590.3</v>
      </c>
      <c r="T16" s="139">
        <v>5983.83</v>
      </c>
      <c r="U16" s="141">
        <v>2289.5</v>
      </c>
      <c r="V16" s="141">
        <v>2410</v>
      </c>
      <c r="W16" s="135">
        <v>8643.33</v>
      </c>
      <c r="X16" s="135">
        <v>0</v>
      </c>
      <c r="Y16" s="135">
        <v>20</v>
      </c>
      <c r="Z16" s="135">
        <v>20</v>
      </c>
      <c r="AA16" s="135"/>
      <c r="AB16" s="135">
        <v>0</v>
      </c>
      <c r="AC16" s="137">
        <v>7</v>
      </c>
      <c r="AD16" s="139">
        <f t="shared" si="1"/>
        <v>0</v>
      </c>
      <c r="AE16" s="135">
        <f t="shared" si="2"/>
        <v>837736.20000000007</v>
      </c>
      <c r="AF16" s="151">
        <f t="shared" si="3"/>
        <v>320530</v>
      </c>
      <c r="AG16" s="151">
        <f t="shared" si="4"/>
        <v>0</v>
      </c>
      <c r="AH16" s="152">
        <f t="shared" si="5"/>
        <v>0</v>
      </c>
      <c r="AI16" s="135">
        <f t="shared" si="6"/>
        <v>0</v>
      </c>
      <c r="AJ16" s="135">
        <f t="shared" si="7"/>
        <v>140</v>
      </c>
      <c r="AK16" s="135">
        <f t="shared" si="8"/>
        <v>140</v>
      </c>
      <c r="AL16" s="135">
        <f t="shared" si="9"/>
        <v>0</v>
      </c>
      <c r="AM16" s="135">
        <f t="shared" si="10"/>
        <v>0</v>
      </c>
      <c r="AN16" s="145">
        <f t="shared" si="11"/>
        <v>1158266.2000000002</v>
      </c>
      <c r="AO16" s="140">
        <f t="shared" si="12"/>
        <v>4713771.1432000007</v>
      </c>
      <c r="AP16" s="146">
        <f t="shared" si="13"/>
        <v>2.9873642554187844E-3</v>
      </c>
      <c r="AQ16" s="140">
        <f t="shared" si="14"/>
        <v>141413.134296</v>
      </c>
      <c r="AR16" s="153">
        <f>$BA$2</f>
        <v>100000</v>
      </c>
      <c r="AS16" s="147">
        <v>0</v>
      </c>
      <c r="AT16" s="146">
        <v>3.0000000000000001E-3</v>
      </c>
      <c r="AU16" s="140">
        <f t="shared" si="15"/>
        <v>142011.27369</v>
      </c>
      <c r="AV16" s="140">
        <f t="shared" si="16"/>
        <v>4955782.4168900009</v>
      </c>
      <c r="AW16" s="140">
        <f t="shared" si="17"/>
        <v>16248.466940622953</v>
      </c>
      <c r="BC16" s="21">
        <f t="shared" si="18"/>
        <v>707968.91669857153</v>
      </c>
      <c r="BD16" s="21">
        <f t="shared" si="19"/>
        <v>2321.209562946136</v>
      </c>
      <c r="BE16" s="21">
        <f t="shared" si="20"/>
        <v>7151.20117877345</v>
      </c>
      <c r="BF16" s="22">
        <f t="shared" si="21"/>
        <v>23.446561241880161</v>
      </c>
    </row>
    <row r="17" spans="1:58" x14ac:dyDescent="0.3">
      <c r="A17" s="135">
        <v>15</v>
      </c>
      <c r="B17" s="135" t="s">
        <v>114</v>
      </c>
      <c r="C17" s="135" t="s">
        <v>115</v>
      </c>
      <c r="D17" s="135" t="s">
        <v>116</v>
      </c>
      <c r="E17" s="135" t="s">
        <v>117</v>
      </c>
      <c r="F17" s="135" t="s">
        <v>118</v>
      </c>
      <c r="G17" s="135" t="s">
        <v>119</v>
      </c>
      <c r="H17" s="136" t="s">
        <v>151</v>
      </c>
      <c r="I17" s="136" t="s">
        <v>152</v>
      </c>
      <c r="J17" s="135" t="s">
        <v>24</v>
      </c>
      <c r="K17" s="135" t="s">
        <v>16</v>
      </c>
      <c r="L17" s="135" t="s">
        <v>122</v>
      </c>
      <c r="M17" s="135" t="s">
        <v>29</v>
      </c>
      <c r="N17" s="135">
        <v>4610047665</v>
      </c>
      <c r="O17" s="150">
        <v>4900049348</v>
      </c>
      <c r="P17" s="137">
        <v>7</v>
      </c>
      <c r="Q17" s="139">
        <f t="shared" si="0"/>
        <v>3555504.9432000001</v>
      </c>
      <c r="R17" s="139">
        <v>507929.27760000003</v>
      </c>
      <c r="S17" s="139">
        <v>3590.3</v>
      </c>
      <c r="T17" s="139">
        <v>5983.83</v>
      </c>
      <c r="U17" s="141">
        <v>2289.5</v>
      </c>
      <c r="V17" s="141">
        <v>2410</v>
      </c>
      <c r="W17" s="135">
        <v>8643.33</v>
      </c>
      <c r="X17" s="135">
        <v>0</v>
      </c>
      <c r="Y17" s="135">
        <v>20</v>
      </c>
      <c r="Z17" s="135">
        <v>20</v>
      </c>
      <c r="AA17" s="135"/>
      <c r="AB17" s="135">
        <v>0</v>
      </c>
      <c r="AC17" s="137">
        <v>7</v>
      </c>
      <c r="AD17" s="139">
        <f t="shared" si="1"/>
        <v>0</v>
      </c>
      <c r="AE17" s="135">
        <f t="shared" si="2"/>
        <v>837736.20000000007</v>
      </c>
      <c r="AF17" s="151">
        <f t="shared" si="3"/>
        <v>320530</v>
      </c>
      <c r="AG17" s="151">
        <f t="shared" si="4"/>
        <v>0</v>
      </c>
      <c r="AH17" s="152">
        <f t="shared" si="5"/>
        <v>0</v>
      </c>
      <c r="AI17" s="135">
        <f t="shared" si="6"/>
        <v>0</v>
      </c>
      <c r="AJ17" s="135">
        <f t="shared" si="7"/>
        <v>140</v>
      </c>
      <c r="AK17" s="135">
        <f t="shared" si="8"/>
        <v>140</v>
      </c>
      <c r="AL17" s="135">
        <f t="shared" si="9"/>
        <v>0</v>
      </c>
      <c r="AM17" s="135">
        <f t="shared" si="10"/>
        <v>0</v>
      </c>
      <c r="AN17" s="145">
        <f t="shared" si="11"/>
        <v>1158266.2000000002</v>
      </c>
      <c r="AO17" s="140">
        <f t="shared" si="12"/>
        <v>4713771.1432000007</v>
      </c>
      <c r="AP17" s="146">
        <f t="shared" si="13"/>
        <v>2.9873642554187844E-3</v>
      </c>
      <c r="AQ17" s="140">
        <f t="shared" si="14"/>
        <v>141413.134296</v>
      </c>
      <c r="AR17" s="153">
        <f>$BA$2</f>
        <v>100000</v>
      </c>
      <c r="AS17" s="147">
        <v>0</v>
      </c>
      <c r="AT17" s="146">
        <v>3.0000000000000001E-3</v>
      </c>
      <c r="AU17" s="140">
        <f t="shared" si="15"/>
        <v>142011.27369</v>
      </c>
      <c r="AV17" s="140">
        <f t="shared" si="16"/>
        <v>4955782.4168900009</v>
      </c>
      <c r="AW17" s="140">
        <f t="shared" si="17"/>
        <v>16248.466940622953</v>
      </c>
      <c r="BC17" s="21">
        <f t="shared" si="18"/>
        <v>707968.91669857153</v>
      </c>
      <c r="BD17" s="21">
        <f t="shared" si="19"/>
        <v>2321.209562946136</v>
      </c>
      <c r="BE17" s="21">
        <f t="shared" si="20"/>
        <v>7151.20117877345</v>
      </c>
      <c r="BF17" s="22">
        <f t="shared" si="21"/>
        <v>23.446561241880161</v>
      </c>
    </row>
    <row r="18" spans="1:58" ht="15" customHeight="1" x14ac:dyDescent="0.3">
      <c r="A18" s="135">
        <v>16</v>
      </c>
      <c r="B18" s="135" t="s">
        <v>114</v>
      </c>
      <c r="C18" s="135" t="s">
        <v>115</v>
      </c>
      <c r="D18" s="135" t="s">
        <v>116</v>
      </c>
      <c r="E18" s="135" t="s">
        <v>117</v>
      </c>
      <c r="F18" s="135" t="s">
        <v>118</v>
      </c>
      <c r="G18" s="135" t="s">
        <v>119</v>
      </c>
      <c r="H18" s="136" t="s">
        <v>153</v>
      </c>
      <c r="I18" s="136" t="s">
        <v>154</v>
      </c>
      <c r="J18" s="135" t="s">
        <v>24</v>
      </c>
      <c r="K18" s="135" t="s">
        <v>16</v>
      </c>
      <c r="L18" s="135" t="s">
        <v>122</v>
      </c>
      <c r="M18" s="135" t="s">
        <v>29</v>
      </c>
      <c r="N18" s="135">
        <v>4610047665</v>
      </c>
      <c r="O18" s="150">
        <v>4900049348</v>
      </c>
      <c r="P18" s="137">
        <v>7</v>
      </c>
      <c r="Q18" s="139">
        <f t="shared" si="0"/>
        <v>3555504.9432000001</v>
      </c>
      <c r="R18" s="139">
        <v>507929.27760000003</v>
      </c>
      <c r="S18" s="139">
        <v>3590.3</v>
      </c>
      <c r="T18" s="139">
        <v>5983.83</v>
      </c>
      <c r="U18" s="141">
        <v>2289.5</v>
      </c>
      <c r="V18" s="141">
        <v>2410</v>
      </c>
      <c r="W18" s="135">
        <v>8643.33</v>
      </c>
      <c r="X18" s="135">
        <v>0</v>
      </c>
      <c r="Y18" s="135">
        <v>20</v>
      </c>
      <c r="Z18" s="135">
        <v>20</v>
      </c>
      <c r="AA18" s="135"/>
      <c r="AB18" s="135">
        <v>0</v>
      </c>
      <c r="AC18" s="137">
        <v>7</v>
      </c>
      <c r="AD18" s="139">
        <f t="shared" si="1"/>
        <v>0</v>
      </c>
      <c r="AE18" s="135">
        <f t="shared" si="2"/>
        <v>837736.20000000007</v>
      </c>
      <c r="AF18" s="151">
        <f t="shared" si="3"/>
        <v>320530</v>
      </c>
      <c r="AG18" s="151">
        <f t="shared" si="4"/>
        <v>0</v>
      </c>
      <c r="AH18" s="152">
        <f t="shared" si="5"/>
        <v>0</v>
      </c>
      <c r="AI18" s="135">
        <f t="shared" si="6"/>
        <v>0</v>
      </c>
      <c r="AJ18" s="135">
        <f t="shared" si="7"/>
        <v>140</v>
      </c>
      <c r="AK18" s="135">
        <f t="shared" si="8"/>
        <v>140</v>
      </c>
      <c r="AL18" s="135">
        <f t="shared" si="9"/>
        <v>0</v>
      </c>
      <c r="AM18" s="135">
        <f t="shared" si="10"/>
        <v>0</v>
      </c>
      <c r="AN18" s="145">
        <f t="shared" si="11"/>
        <v>1158266.2000000002</v>
      </c>
      <c r="AO18" s="140">
        <f t="shared" si="12"/>
        <v>4713771.1432000007</v>
      </c>
      <c r="AP18" s="146">
        <f t="shared" si="13"/>
        <v>2.9873642554187844E-3</v>
      </c>
      <c r="AQ18" s="140">
        <f t="shared" si="14"/>
        <v>141413.134296</v>
      </c>
      <c r="AR18" s="153">
        <f>$BA$2</f>
        <v>100000</v>
      </c>
      <c r="AS18" s="147">
        <v>0</v>
      </c>
      <c r="AT18" s="146">
        <v>3.0000000000000001E-3</v>
      </c>
      <c r="AU18" s="140">
        <f t="shared" si="15"/>
        <v>142011.27369</v>
      </c>
      <c r="AV18" s="140">
        <f t="shared" si="16"/>
        <v>4955782.4168900009</v>
      </c>
      <c r="AW18" s="140">
        <f t="shared" si="17"/>
        <v>16248.466940622953</v>
      </c>
      <c r="BC18" s="21">
        <f t="shared" si="18"/>
        <v>707968.91669857153</v>
      </c>
      <c r="BD18" s="21">
        <f t="shared" si="19"/>
        <v>2321.209562946136</v>
      </c>
      <c r="BE18" s="21">
        <f t="shared" si="20"/>
        <v>7151.20117877345</v>
      </c>
      <c r="BF18" s="22">
        <f t="shared" si="21"/>
        <v>23.446561241880161</v>
      </c>
    </row>
    <row r="19" spans="1:58" ht="15" customHeight="1" x14ac:dyDescent="0.3">
      <c r="A19" s="135">
        <v>17</v>
      </c>
      <c r="B19" s="135" t="s">
        <v>114</v>
      </c>
      <c r="C19" s="135" t="s">
        <v>115</v>
      </c>
      <c r="D19" s="135" t="s">
        <v>116</v>
      </c>
      <c r="E19" s="135" t="s">
        <v>117</v>
      </c>
      <c r="F19" s="135" t="s">
        <v>118</v>
      </c>
      <c r="G19" s="135" t="s">
        <v>119</v>
      </c>
      <c r="H19" s="136" t="s">
        <v>155</v>
      </c>
      <c r="I19" s="136" t="s">
        <v>105</v>
      </c>
      <c r="J19" s="135" t="s">
        <v>24</v>
      </c>
      <c r="K19" s="135" t="s">
        <v>16</v>
      </c>
      <c r="L19" s="135" t="s">
        <v>122</v>
      </c>
      <c r="M19" s="135" t="s">
        <v>29</v>
      </c>
      <c r="N19" s="135">
        <v>4610047665</v>
      </c>
      <c r="O19" s="150">
        <v>4900049348</v>
      </c>
      <c r="P19" s="137">
        <v>7</v>
      </c>
      <c r="Q19" s="139">
        <f t="shared" si="0"/>
        <v>3555504.9432000001</v>
      </c>
      <c r="R19" s="139">
        <v>507929.27760000003</v>
      </c>
      <c r="S19" s="139">
        <v>3590.3</v>
      </c>
      <c r="T19" s="139">
        <v>5983.83</v>
      </c>
      <c r="U19" s="141">
        <v>2289.5</v>
      </c>
      <c r="V19" s="141">
        <v>2410</v>
      </c>
      <c r="W19" s="135">
        <v>8643.33</v>
      </c>
      <c r="X19" s="135">
        <v>0</v>
      </c>
      <c r="Y19" s="135">
        <v>20</v>
      </c>
      <c r="Z19" s="135">
        <v>20</v>
      </c>
      <c r="AA19" s="135"/>
      <c r="AB19" s="135">
        <v>0</v>
      </c>
      <c r="AC19" s="137">
        <v>7</v>
      </c>
      <c r="AD19" s="139">
        <f t="shared" si="1"/>
        <v>0</v>
      </c>
      <c r="AE19" s="135">
        <f t="shared" si="2"/>
        <v>837736.20000000007</v>
      </c>
      <c r="AF19" s="151">
        <f t="shared" si="3"/>
        <v>320530</v>
      </c>
      <c r="AG19" s="151">
        <f t="shared" si="4"/>
        <v>0</v>
      </c>
      <c r="AH19" s="152">
        <f t="shared" si="5"/>
        <v>0</v>
      </c>
      <c r="AI19" s="135">
        <f t="shared" si="6"/>
        <v>0</v>
      </c>
      <c r="AJ19" s="135">
        <f t="shared" si="7"/>
        <v>140</v>
      </c>
      <c r="AK19" s="135">
        <f t="shared" si="8"/>
        <v>140</v>
      </c>
      <c r="AL19" s="135">
        <f t="shared" si="9"/>
        <v>0</v>
      </c>
      <c r="AM19" s="135">
        <f t="shared" si="10"/>
        <v>0</v>
      </c>
      <c r="AN19" s="145">
        <f t="shared" si="11"/>
        <v>1158266.2000000002</v>
      </c>
      <c r="AO19" s="140">
        <f t="shared" si="12"/>
        <v>4713771.1432000007</v>
      </c>
      <c r="AP19" s="146">
        <f t="shared" si="13"/>
        <v>2.9873642554187844E-3</v>
      </c>
      <c r="AQ19" s="140">
        <f t="shared" si="14"/>
        <v>141413.134296</v>
      </c>
      <c r="AR19" s="147">
        <v>0</v>
      </c>
      <c r="AS19" s="147">
        <v>0</v>
      </c>
      <c r="AT19" s="146">
        <v>3.0000000000000001E-3</v>
      </c>
      <c r="AU19" s="140">
        <f t="shared" si="15"/>
        <v>142011.27369</v>
      </c>
      <c r="AV19" s="140">
        <f t="shared" si="16"/>
        <v>4855782.4168900009</v>
      </c>
      <c r="AW19" s="140">
        <f t="shared" si="17"/>
        <v>15920.598088163937</v>
      </c>
      <c r="BC19" s="21">
        <f t="shared" si="18"/>
        <v>693683.20241285732</v>
      </c>
      <c r="BD19" s="21">
        <f t="shared" si="19"/>
        <v>2274.3711554519909</v>
      </c>
      <c r="BE19" s="21">
        <f t="shared" si="20"/>
        <v>7006.9010344733069</v>
      </c>
      <c r="BF19" s="22">
        <f t="shared" si="21"/>
        <v>22.973446014666575</v>
      </c>
    </row>
    <row r="20" spans="1:58" ht="15" customHeight="1" x14ac:dyDescent="0.3">
      <c r="A20" s="135">
        <v>18</v>
      </c>
      <c r="B20" s="135" t="s">
        <v>114</v>
      </c>
      <c r="C20" s="135" t="s">
        <v>115</v>
      </c>
      <c r="D20" s="135" t="s">
        <v>116</v>
      </c>
      <c r="E20" s="135" t="s">
        <v>117</v>
      </c>
      <c r="F20" s="135" t="s">
        <v>118</v>
      </c>
      <c r="G20" s="135" t="s">
        <v>119</v>
      </c>
      <c r="H20" s="136" t="s">
        <v>156</v>
      </c>
      <c r="I20" s="136" t="s">
        <v>157</v>
      </c>
      <c r="J20" s="135" t="s">
        <v>24</v>
      </c>
      <c r="K20" s="135" t="s">
        <v>16</v>
      </c>
      <c r="L20" s="135" t="s">
        <v>122</v>
      </c>
      <c r="M20" s="135" t="s">
        <v>29</v>
      </c>
      <c r="N20" s="135">
        <v>4610047665</v>
      </c>
      <c r="O20" s="150">
        <v>4900049348</v>
      </c>
      <c r="P20" s="137">
        <v>7</v>
      </c>
      <c r="Q20" s="139">
        <f t="shared" si="0"/>
        <v>3555504.9432000001</v>
      </c>
      <c r="R20" s="139">
        <v>507929.27760000003</v>
      </c>
      <c r="S20" s="139">
        <v>3590.3</v>
      </c>
      <c r="T20" s="139">
        <v>5983.83</v>
      </c>
      <c r="U20" s="141">
        <v>2289.5</v>
      </c>
      <c r="V20" s="141">
        <v>2410</v>
      </c>
      <c r="W20" s="135">
        <v>8643.33</v>
      </c>
      <c r="X20" s="135">
        <v>0</v>
      </c>
      <c r="Y20" s="135">
        <v>20</v>
      </c>
      <c r="Z20" s="135">
        <v>20</v>
      </c>
      <c r="AA20" s="135"/>
      <c r="AB20" s="135">
        <v>0</v>
      </c>
      <c r="AC20" s="137">
        <v>7</v>
      </c>
      <c r="AD20" s="139">
        <f t="shared" si="1"/>
        <v>0</v>
      </c>
      <c r="AE20" s="135">
        <f t="shared" si="2"/>
        <v>837736.20000000007</v>
      </c>
      <c r="AF20" s="151">
        <f t="shared" si="3"/>
        <v>320530</v>
      </c>
      <c r="AG20" s="151">
        <f t="shared" si="4"/>
        <v>0</v>
      </c>
      <c r="AH20" s="152">
        <f t="shared" si="5"/>
        <v>0</v>
      </c>
      <c r="AI20" s="135">
        <f t="shared" si="6"/>
        <v>0</v>
      </c>
      <c r="AJ20" s="135">
        <f t="shared" si="7"/>
        <v>140</v>
      </c>
      <c r="AK20" s="135">
        <f t="shared" si="8"/>
        <v>140</v>
      </c>
      <c r="AL20" s="135">
        <f t="shared" si="9"/>
        <v>0</v>
      </c>
      <c r="AM20" s="135">
        <f t="shared" si="10"/>
        <v>0</v>
      </c>
      <c r="AN20" s="145">
        <f t="shared" si="11"/>
        <v>1158266.2000000002</v>
      </c>
      <c r="AO20" s="140">
        <f t="shared" si="12"/>
        <v>4713771.1432000007</v>
      </c>
      <c r="AP20" s="146">
        <f t="shared" si="13"/>
        <v>2.9873642554187844E-3</v>
      </c>
      <c r="AQ20" s="140">
        <f t="shared" si="14"/>
        <v>141413.134296</v>
      </c>
      <c r="AR20" s="153">
        <f>$BA$2</f>
        <v>100000</v>
      </c>
      <c r="AS20" s="147">
        <v>0</v>
      </c>
      <c r="AT20" s="146">
        <v>3.0000000000000001E-3</v>
      </c>
      <c r="AU20" s="140">
        <f t="shared" si="15"/>
        <v>142011.27369</v>
      </c>
      <c r="AV20" s="140">
        <f t="shared" si="16"/>
        <v>4955782.4168900009</v>
      </c>
      <c r="AW20" s="140">
        <f t="shared" si="17"/>
        <v>16248.466940622953</v>
      </c>
      <c r="BC20" s="21">
        <f t="shared" si="18"/>
        <v>707968.91669857153</v>
      </c>
      <c r="BD20" s="21">
        <f t="shared" si="19"/>
        <v>2321.209562946136</v>
      </c>
      <c r="BE20" s="21">
        <f t="shared" si="20"/>
        <v>7151.20117877345</v>
      </c>
      <c r="BF20" s="22">
        <f t="shared" si="21"/>
        <v>23.446561241880161</v>
      </c>
    </row>
    <row r="21" spans="1:58" ht="15" customHeight="1" x14ac:dyDescent="0.3">
      <c r="A21" s="135">
        <v>19</v>
      </c>
      <c r="B21" s="135" t="s">
        <v>114</v>
      </c>
      <c r="C21" s="135" t="s">
        <v>132</v>
      </c>
      <c r="D21" s="135" t="s">
        <v>116</v>
      </c>
      <c r="E21" s="135" t="s">
        <v>117</v>
      </c>
      <c r="F21" s="135" t="s">
        <v>128</v>
      </c>
      <c r="G21" s="135" t="s">
        <v>133</v>
      </c>
      <c r="H21" s="136" t="s">
        <v>158</v>
      </c>
      <c r="I21" s="136" t="s">
        <v>159</v>
      </c>
      <c r="J21" s="135" t="s">
        <v>24</v>
      </c>
      <c r="K21" s="135" t="s">
        <v>16</v>
      </c>
      <c r="L21" s="135" t="s">
        <v>132</v>
      </c>
      <c r="M21" s="135" t="s">
        <v>29</v>
      </c>
      <c r="N21" s="135">
        <v>4610047665</v>
      </c>
      <c r="O21" s="150">
        <v>4900049346</v>
      </c>
      <c r="P21" s="137">
        <v>7</v>
      </c>
      <c r="Q21" s="139">
        <f t="shared" si="0"/>
        <v>3555504.9432000001</v>
      </c>
      <c r="R21" s="139">
        <v>507929.27760000003</v>
      </c>
      <c r="S21" s="139">
        <v>3590.3</v>
      </c>
      <c r="T21" s="139">
        <v>5983.83</v>
      </c>
      <c r="U21" s="141">
        <v>2289.5</v>
      </c>
      <c r="V21" s="141">
        <v>2410</v>
      </c>
      <c r="W21" s="135">
        <v>8643.33</v>
      </c>
      <c r="X21" s="135">
        <v>0</v>
      </c>
      <c r="Y21" s="135">
        <v>20</v>
      </c>
      <c r="Z21" s="135">
        <v>20</v>
      </c>
      <c r="AA21" s="135"/>
      <c r="AB21" s="135">
        <v>0</v>
      </c>
      <c r="AC21" s="137">
        <v>7</v>
      </c>
      <c r="AD21" s="139">
        <f t="shared" si="1"/>
        <v>0</v>
      </c>
      <c r="AE21" s="135">
        <f t="shared" si="2"/>
        <v>837736.20000000007</v>
      </c>
      <c r="AF21" s="151">
        <f t="shared" si="3"/>
        <v>320530</v>
      </c>
      <c r="AG21" s="151">
        <f t="shared" si="4"/>
        <v>0</v>
      </c>
      <c r="AH21" s="152">
        <f t="shared" si="5"/>
        <v>0</v>
      </c>
      <c r="AI21" s="135">
        <f t="shared" si="6"/>
        <v>0</v>
      </c>
      <c r="AJ21" s="135">
        <f t="shared" si="7"/>
        <v>140</v>
      </c>
      <c r="AK21" s="135">
        <f t="shared" si="8"/>
        <v>140</v>
      </c>
      <c r="AL21" s="135">
        <f t="shared" si="9"/>
        <v>0</v>
      </c>
      <c r="AM21" s="135">
        <f t="shared" si="10"/>
        <v>0</v>
      </c>
      <c r="AN21" s="145">
        <f t="shared" si="11"/>
        <v>1158266.2000000002</v>
      </c>
      <c r="AO21" s="140">
        <f t="shared" si="12"/>
        <v>4713771.1432000007</v>
      </c>
      <c r="AP21" s="146">
        <f t="shared" si="13"/>
        <v>2.9873642554187844E-3</v>
      </c>
      <c r="AQ21" s="140">
        <f t="shared" si="14"/>
        <v>141413.134296</v>
      </c>
      <c r="AR21" s="147">
        <v>0</v>
      </c>
      <c r="AS21" s="147">
        <v>0</v>
      </c>
      <c r="AT21" s="146">
        <v>3.0000000000000001E-3</v>
      </c>
      <c r="AU21" s="140">
        <f t="shared" si="15"/>
        <v>142011.27369</v>
      </c>
      <c r="AV21" s="140">
        <f t="shared" si="16"/>
        <v>4855782.4168900009</v>
      </c>
      <c r="AW21" s="140">
        <f t="shared" si="17"/>
        <v>15920.598088163937</v>
      </c>
      <c r="BC21" s="21">
        <f t="shared" si="18"/>
        <v>693683.20241285732</v>
      </c>
      <c r="BD21" s="21">
        <f t="shared" si="19"/>
        <v>2274.3711554519909</v>
      </c>
      <c r="BE21" s="21">
        <f t="shared" si="20"/>
        <v>7006.9010344733069</v>
      </c>
      <c r="BF21" s="22">
        <f t="shared" si="21"/>
        <v>22.973446014666575</v>
      </c>
    </row>
    <row r="22" spans="1:58" ht="15" customHeight="1" x14ac:dyDescent="0.3">
      <c r="A22" s="135">
        <v>20</v>
      </c>
      <c r="B22" s="135" t="s">
        <v>114</v>
      </c>
      <c r="C22" s="135" t="s">
        <v>132</v>
      </c>
      <c r="D22" s="135" t="s">
        <v>116</v>
      </c>
      <c r="E22" s="135" t="s">
        <v>117</v>
      </c>
      <c r="F22" s="135" t="s">
        <v>128</v>
      </c>
      <c r="G22" s="135" t="s">
        <v>133</v>
      </c>
      <c r="H22" s="136" t="s">
        <v>160</v>
      </c>
      <c r="I22" s="136" t="s">
        <v>161</v>
      </c>
      <c r="J22" s="135" t="s">
        <v>24</v>
      </c>
      <c r="K22" s="135" t="s">
        <v>16</v>
      </c>
      <c r="L22" s="135" t="s">
        <v>132</v>
      </c>
      <c r="M22" s="135" t="s">
        <v>29</v>
      </c>
      <c r="N22" s="135">
        <v>4610047665</v>
      </c>
      <c r="O22" s="150">
        <v>4900049346</v>
      </c>
      <c r="P22" s="137">
        <v>7</v>
      </c>
      <c r="Q22" s="139">
        <f t="shared" si="0"/>
        <v>3555504.9432000001</v>
      </c>
      <c r="R22" s="139">
        <v>507929.27760000003</v>
      </c>
      <c r="S22" s="139">
        <v>3590.3</v>
      </c>
      <c r="T22" s="139">
        <v>5983.83</v>
      </c>
      <c r="U22" s="141">
        <v>2289.5</v>
      </c>
      <c r="V22" s="141">
        <v>2410</v>
      </c>
      <c r="W22" s="135">
        <v>8643.33</v>
      </c>
      <c r="X22" s="135">
        <v>0</v>
      </c>
      <c r="Y22" s="135">
        <v>20</v>
      </c>
      <c r="Z22" s="135">
        <v>20</v>
      </c>
      <c r="AA22" s="135"/>
      <c r="AB22" s="135">
        <v>0</v>
      </c>
      <c r="AC22" s="137">
        <v>7</v>
      </c>
      <c r="AD22" s="139">
        <f t="shared" si="1"/>
        <v>0</v>
      </c>
      <c r="AE22" s="135">
        <f t="shared" si="2"/>
        <v>837736.20000000007</v>
      </c>
      <c r="AF22" s="151">
        <f t="shared" si="3"/>
        <v>320530</v>
      </c>
      <c r="AG22" s="151">
        <f t="shared" si="4"/>
        <v>0</v>
      </c>
      <c r="AH22" s="152">
        <f t="shared" si="5"/>
        <v>0</v>
      </c>
      <c r="AI22" s="135">
        <f t="shared" si="6"/>
        <v>0</v>
      </c>
      <c r="AJ22" s="135">
        <f t="shared" si="7"/>
        <v>140</v>
      </c>
      <c r="AK22" s="135">
        <f t="shared" si="8"/>
        <v>140</v>
      </c>
      <c r="AL22" s="135">
        <f t="shared" si="9"/>
        <v>0</v>
      </c>
      <c r="AM22" s="135">
        <f t="shared" si="10"/>
        <v>0</v>
      </c>
      <c r="AN22" s="145">
        <f t="shared" si="11"/>
        <v>1158266.2000000002</v>
      </c>
      <c r="AO22" s="140">
        <f t="shared" si="12"/>
        <v>4713771.1432000007</v>
      </c>
      <c r="AP22" s="146">
        <f t="shared" si="13"/>
        <v>2.9873642554187844E-3</v>
      </c>
      <c r="AQ22" s="140">
        <f t="shared" si="14"/>
        <v>141413.134296</v>
      </c>
      <c r="AR22" s="147">
        <v>0</v>
      </c>
      <c r="AS22" s="147">
        <v>0</v>
      </c>
      <c r="AT22" s="146">
        <v>3.0000000000000001E-3</v>
      </c>
      <c r="AU22" s="140">
        <f t="shared" si="15"/>
        <v>142011.27369</v>
      </c>
      <c r="AV22" s="140">
        <f t="shared" si="16"/>
        <v>4855782.4168900009</v>
      </c>
      <c r="AW22" s="140">
        <f t="shared" si="17"/>
        <v>15920.598088163937</v>
      </c>
      <c r="BC22" s="21">
        <f t="shared" si="18"/>
        <v>693683.20241285732</v>
      </c>
      <c r="BD22" s="21">
        <f t="shared" si="19"/>
        <v>2274.3711554519909</v>
      </c>
      <c r="BE22" s="21">
        <f t="shared" si="20"/>
        <v>7006.9010344733069</v>
      </c>
      <c r="BF22" s="22">
        <f t="shared" si="21"/>
        <v>22.973446014666575</v>
      </c>
    </row>
    <row r="23" spans="1:58" ht="15" customHeight="1" x14ac:dyDescent="0.3">
      <c r="A23" s="135">
        <v>21</v>
      </c>
      <c r="B23" s="135" t="s">
        <v>114</v>
      </c>
      <c r="C23" s="135" t="s">
        <v>115</v>
      </c>
      <c r="D23" s="135" t="s">
        <v>116</v>
      </c>
      <c r="E23" s="135" t="s">
        <v>117</v>
      </c>
      <c r="F23" s="135" t="s">
        <v>118</v>
      </c>
      <c r="G23" s="135" t="s">
        <v>119</v>
      </c>
      <c r="H23" s="136" t="s">
        <v>162</v>
      </c>
      <c r="I23" s="136" t="s">
        <v>163</v>
      </c>
      <c r="J23" s="135" t="s">
        <v>24</v>
      </c>
      <c r="K23" s="154" t="s">
        <v>91</v>
      </c>
      <c r="L23" s="135" t="s">
        <v>122</v>
      </c>
      <c r="M23" s="135" t="s">
        <v>29</v>
      </c>
      <c r="N23" s="135">
        <v>4610047665</v>
      </c>
      <c r="O23" s="150">
        <v>4900049348</v>
      </c>
      <c r="P23" s="137">
        <v>7</v>
      </c>
      <c r="Q23" s="139">
        <f t="shared" si="0"/>
        <v>3555455.9432000001</v>
      </c>
      <c r="R23" s="156">
        <v>507922.27760000003</v>
      </c>
      <c r="S23" s="139">
        <v>3590.3</v>
      </c>
      <c r="T23" s="139">
        <v>5983.83</v>
      </c>
      <c r="U23" s="141">
        <v>2289.5</v>
      </c>
      <c r="V23" s="141">
        <v>2410</v>
      </c>
      <c r="W23" s="135">
        <v>8643.33</v>
      </c>
      <c r="X23" s="135">
        <v>0</v>
      </c>
      <c r="Y23" s="135">
        <v>20</v>
      </c>
      <c r="Z23" s="135">
        <v>20</v>
      </c>
      <c r="AA23" s="135"/>
      <c r="AB23" s="135">
        <v>0</v>
      </c>
      <c r="AC23" s="137">
        <v>7</v>
      </c>
      <c r="AD23" s="139">
        <f t="shared" si="1"/>
        <v>0</v>
      </c>
      <c r="AE23" s="135">
        <f t="shared" si="2"/>
        <v>837736.20000000007</v>
      </c>
      <c r="AF23" s="151">
        <f t="shared" si="3"/>
        <v>320530</v>
      </c>
      <c r="AG23" s="151">
        <f t="shared" si="4"/>
        <v>0</v>
      </c>
      <c r="AH23" s="152">
        <f t="shared" si="5"/>
        <v>0</v>
      </c>
      <c r="AI23" s="135">
        <f t="shared" si="6"/>
        <v>0</v>
      </c>
      <c r="AJ23" s="135">
        <f t="shared" si="7"/>
        <v>140</v>
      </c>
      <c r="AK23" s="135">
        <f t="shared" si="8"/>
        <v>140</v>
      </c>
      <c r="AL23" s="135">
        <f t="shared" si="9"/>
        <v>0</v>
      </c>
      <c r="AM23" s="135">
        <f t="shared" si="10"/>
        <v>0</v>
      </c>
      <c r="AN23" s="145">
        <f t="shared" si="11"/>
        <v>1158266.2000000002</v>
      </c>
      <c r="AO23" s="140">
        <f t="shared" si="12"/>
        <v>4713722.1432000007</v>
      </c>
      <c r="AP23" s="146">
        <f t="shared" si="13"/>
        <v>2.9873332015461916E-3</v>
      </c>
      <c r="AQ23" s="140">
        <f t="shared" si="14"/>
        <v>141411.66429600003</v>
      </c>
      <c r="AR23" s="153">
        <f>$BA$2</f>
        <v>100000</v>
      </c>
      <c r="AS23" s="147">
        <v>0</v>
      </c>
      <c r="AT23" s="146">
        <v>3.0000000000000001E-3</v>
      </c>
      <c r="AU23" s="140">
        <f t="shared" si="15"/>
        <v>142011.27369</v>
      </c>
      <c r="AV23" s="140">
        <f t="shared" si="16"/>
        <v>4955733.4168900009</v>
      </c>
      <c r="AW23" s="140">
        <f t="shared" si="17"/>
        <v>16248.30628488525</v>
      </c>
      <c r="BC23" s="21">
        <f t="shared" si="18"/>
        <v>707961.91669857153</v>
      </c>
      <c r="BD23" s="21">
        <f t="shared" si="19"/>
        <v>2321.1866121264643</v>
      </c>
      <c r="BE23" s="21">
        <f t="shared" si="20"/>
        <v>7151.1304717027424</v>
      </c>
      <c r="BF23" s="22">
        <f t="shared" si="21"/>
        <v>23.446329415418834</v>
      </c>
    </row>
    <row r="24" spans="1:58" x14ac:dyDescent="0.3">
      <c r="A24" s="135">
        <v>22</v>
      </c>
      <c r="B24" s="135" t="s">
        <v>114</v>
      </c>
      <c r="C24" s="135" t="s">
        <v>115</v>
      </c>
      <c r="D24" s="135" t="s">
        <v>116</v>
      </c>
      <c r="E24" s="135" t="s">
        <v>117</v>
      </c>
      <c r="F24" s="135" t="s">
        <v>118</v>
      </c>
      <c r="G24" s="135" t="s">
        <v>119</v>
      </c>
      <c r="H24" s="136" t="s">
        <v>164</v>
      </c>
      <c r="I24" s="136" t="s">
        <v>165</v>
      </c>
      <c r="J24" s="135" t="s">
        <v>24</v>
      </c>
      <c r="K24" s="154" t="s">
        <v>91</v>
      </c>
      <c r="L24" s="135" t="s">
        <v>122</v>
      </c>
      <c r="M24" s="135" t="s">
        <v>29</v>
      </c>
      <c r="N24" s="135">
        <v>4610047665</v>
      </c>
      <c r="O24" s="150">
        <v>4900049348</v>
      </c>
      <c r="P24" s="137">
        <v>7</v>
      </c>
      <c r="Q24" s="139">
        <f t="shared" si="0"/>
        <v>3555455.9432000001</v>
      </c>
      <c r="R24" s="156">
        <v>507922.27760000003</v>
      </c>
      <c r="S24" s="139">
        <v>3590.3</v>
      </c>
      <c r="T24" s="139">
        <v>5983.83</v>
      </c>
      <c r="U24" s="141">
        <v>2289.5</v>
      </c>
      <c r="V24" s="141">
        <v>2410</v>
      </c>
      <c r="W24" s="135">
        <v>8643.33</v>
      </c>
      <c r="X24" s="135">
        <v>0</v>
      </c>
      <c r="Y24" s="135">
        <v>20</v>
      </c>
      <c r="Z24" s="135">
        <v>20</v>
      </c>
      <c r="AA24" s="135"/>
      <c r="AB24" s="135">
        <v>0</v>
      </c>
      <c r="AC24" s="137">
        <v>7</v>
      </c>
      <c r="AD24" s="139">
        <f t="shared" si="1"/>
        <v>0</v>
      </c>
      <c r="AE24" s="135">
        <f t="shared" si="2"/>
        <v>837736.20000000007</v>
      </c>
      <c r="AF24" s="151">
        <f t="shared" si="3"/>
        <v>320530</v>
      </c>
      <c r="AG24" s="151">
        <f t="shared" si="4"/>
        <v>0</v>
      </c>
      <c r="AH24" s="152">
        <f t="shared" si="5"/>
        <v>0</v>
      </c>
      <c r="AI24" s="135">
        <f t="shared" si="6"/>
        <v>0</v>
      </c>
      <c r="AJ24" s="135">
        <f t="shared" si="7"/>
        <v>140</v>
      </c>
      <c r="AK24" s="135">
        <f t="shared" si="8"/>
        <v>140</v>
      </c>
      <c r="AL24" s="135">
        <f t="shared" si="9"/>
        <v>0</v>
      </c>
      <c r="AM24" s="135">
        <f t="shared" si="10"/>
        <v>0</v>
      </c>
      <c r="AN24" s="145">
        <f t="shared" si="11"/>
        <v>1158266.2000000002</v>
      </c>
      <c r="AO24" s="140">
        <f t="shared" si="12"/>
        <v>4713722.1432000007</v>
      </c>
      <c r="AP24" s="146">
        <f t="shared" si="13"/>
        <v>2.9873332015461916E-3</v>
      </c>
      <c r="AQ24" s="140">
        <f t="shared" si="14"/>
        <v>141411.66429600003</v>
      </c>
      <c r="AR24" s="153">
        <f>$BA$2</f>
        <v>100000</v>
      </c>
      <c r="AS24" s="147">
        <v>0</v>
      </c>
      <c r="AT24" s="146">
        <v>3.0000000000000001E-3</v>
      </c>
      <c r="AU24" s="140">
        <f t="shared" si="15"/>
        <v>142011.27369</v>
      </c>
      <c r="AV24" s="140">
        <f t="shared" si="16"/>
        <v>4955733.4168900009</v>
      </c>
      <c r="AW24" s="140">
        <f t="shared" si="17"/>
        <v>16248.30628488525</v>
      </c>
      <c r="BC24" s="21">
        <f t="shared" si="18"/>
        <v>707961.91669857153</v>
      </c>
      <c r="BD24" s="21">
        <f t="shared" si="19"/>
        <v>2321.1866121264643</v>
      </c>
      <c r="BE24" s="21">
        <f t="shared" si="20"/>
        <v>7151.1304717027424</v>
      </c>
      <c r="BF24" s="22">
        <f t="shared" si="21"/>
        <v>23.446329415418834</v>
      </c>
    </row>
    <row r="25" spans="1:58" x14ac:dyDescent="0.3">
      <c r="A25" s="135">
        <v>23</v>
      </c>
      <c r="B25" s="135" t="s">
        <v>114</v>
      </c>
      <c r="C25" s="135" t="s">
        <v>127</v>
      </c>
      <c r="D25" s="135" t="s">
        <v>116</v>
      </c>
      <c r="E25" s="135" t="s">
        <v>117</v>
      </c>
      <c r="F25" s="135" t="s">
        <v>128</v>
      </c>
      <c r="G25" s="135" t="s">
        <v>129</v>
      </c>
      <c r="H25" s="136" t="s">
        <v>166</v>
      </c>
      <c r="I25" s="136" t="s">
        <v>167</v>
      </c>
      <c r="J25" s="135" t="s">
        <v>24</v>
      </c>
      <c r="K25" s="135" t="s">
        <v>112</v>
      </c>
      <c r="L25" s="135" t="s">
        <v>127</v>
      </c>
      <c r="M25" s="135" t="s">
        <v>29</v>
      </c>
      <c r="N25" s="135">
        <v>4610047665</v>
      </c>
      <c r="O25" s="150">
        <v>4900049346</v>
      </c>
      <c r="P25" s="137">
        <v>7</v>
      </c>
      <c r="Q25" s="139">
        <f t="shared" si="0"/>
        <v>5132075.0828900002</v>
      </c>
      <c r="R25" s="139">
        <v>733153.58327000006</v>
      </c>
      <c r="S25" s="139">
        <v>3590.3</v>
      </c>
      <c r="T25" s="139">
        <v>5983.83</v>
      </c>
      <c r="U25" s="141">
        <v>2289.5</v>
      </c>
      <c r="V25" s="141">
        <v>2410</v>
      </c>
      <c r="W25" s="135">
        <v>8643.33</v>
      </c>
      <c r="X25" s="135">
        <v>0</v>
      </c>
      <c r="Y25" s="135">
        <v>20</v>
      </c>
      <c r="Z25" s="135">
        <v>20</v>
      </c>
      <c r="AA25" s="135"/>
      <c r="AB25" s="135">
        <v>0</v>
      </c>
      <c r="AC25" s="137">
        <v>7</v>
      </c>
      <c r="AD25" s="139">
        <f t="shared" si="1"/>
        <v>0</v>
      </c>
      <c r="AE25" s="135">
        <f t="shared" si="2"/>
        <v>837736.20000000007</v>
      </c>
      <c r="AF25" s="151">
        <f t="shared" si="3"/>
        <v>320530</v>
      </c>
      <c r="AG25" s="151">
        <f t="shared" si="4"/>
        <v>0</v>
      </c>
      <c r="AH25" s="152">
        <f t="shared" si="5"/>
        <v>0</v>
      </c>
      <c r="AI25" s="135">
        <f t="shared" si="6"/>
        <v>0</v>
      </c>
      <c r="AJ25" s="135">
        <f t="shared" si="7"/>
        <v>140</v>
      </c>
      <c r="AK25" s="135">
        <f t="shared" si="8"/>
        <v>140</v>
      </c>
      <c r="AL25" s="135">
        <f t="shared" si="9"/>
        <v>0</v>
      </c>
      <c r="AM25" s="135">
        <f t="shared" si="10"/>
        <v>0</v>
      </c>
      <c r="AN25" s="145">
        <f t="shared" si="11"/>
        <v>1158266.2000000002</v>
      </c>
      <c r="AO25" s="140">
        <f t="shared" si="12"/>
        <v>6290341.2828900004</v>
      </c>
      <c r="AP25" s="146">
        <f t="shared" si="13"/>
        <v>3.9865195258787772E-3</v>
      </c>
      <c r="AQ25" s="140">
        <f t="shared" si="14"/>
        <v>188710.23848669999</v>
      </c>
      <c r="AR25" s="147">
        <v>0</v>
      </c>
      <c r="AS25" s="147">
        <v>0</v>
      </c>
      <c r="AT25" s="146">
        <v>4.0000000000000001E-3</v>
      </c>
      <c r="AU25" s="140">
        <f t="shared" si="15"/>
        <v>189348.36491999999</v>
      </c>
      <c r="AV25" s="140">
        <f t="shared" si="16"/>
        <v>6479689.64781</v>
      </c>
      <c r="AW25" s="140">
        <f t="shared" si="17"/>
        <v>21244.884091180327</v>
      </c>
      <c r="BC25" s="21">
        <f t="shared" si="18"/>
        <v>925669.94968714286</v>
      </c>
      <c r="BD25" s="21">
        <f t="shared" si="19"/>
        <v>3034.9834415971895</v>
      </c>
      <c r="BE25" s="21">
        <f t="shared" si="20"/>
        <v>9350.2015119913412</v>
      </c>
      <c r="BF25" s="22">
        <f t="shared" si="21"/>
        <v>30.656398399971611</v>
      </c>
    </row>
    <row r="26" spans="1:58" x14ac:dyDescent="0.3">
      <c r="A26" s="135">
        <v>24</v>
      </c>
      <c r="B26" s="135" t="s">
        <v>114</v>
      </c>
      <c r="C26" s="135" t="s">
        <v>115</v>
      </c>
      <c r="D26" s="135" t="s">
        <v>116</v>
      </c>
      <c r="E26" s="135" t="s">
        <v>117</v>
      </c>
      <c r="F26" s="135" t="s">
        <v>118</v>
      </c>
      <c r="G26" s="135" t="s">
        <v>144</v>
      </c>
      <c r="H26" s="136" t="s">
        <v>168</v>
      </c>
      <c r="I26" s="136" t="s">
        <v>169</v>
      </c>
      <c r="J26" s="135" t="s">
        <v>24</v>
      </c>
      <c r="K26" s="135" t="s">
        <v>98</v>
      </c>
      <c r="L26" s="135" t="s">
        <v>122</v>
      </c>
      <c r="M26" s="135" t="s">
        <v>29</v>
      </c>
      <c r="N26" s="135">
        <v>4610047665</v>
      </c>
      <c r="O26" s="150">
        <v>4900049348</v>
      </c>
      <c r="P26" s="137">
        <v>7</v>
      </c>
      <c r="Q26" s="139">
        <f t="shared" si="0"/>
        <v>3555742.9432000001</v>
      </c>
      <c r="R26" s="139">
        <v>507963.27760000003</v>
      </c>
      <c r="S26" s="139">
        <v>3590.3</v>
      </c>
      <c r="T26" s="139">
        <v>5983.83</v>
      </c>
      <c r="U26" s="141">
        <v>2289.5</v>
      </c>
      <c r="V26" s="141">
        <v>2410</v>
      </c>
      <c r="W26" s="135">
        <v>8643.33</v>
      </c>
      <c r="X26" s="135">
        <v>0</v>
      </c>
      <c r="Y26" s="135">
        <v>20</v>
      </c>
      <c r="Z26" s="135">
        <v>20</v>
      </c>
      <c r="AA26" s="135">
        <v>15</v>
      </c>
      <c r="AB26" s="135">
        <v>0</v>
      </c>
      <c r="AC26" s="137">
        <v>7</v>
      </c>
      <c r="AD26" s="139">
        <f t="shared" si="1"/>
        <v>0</v>
      </c>
      <c r="AE26" s="135">
        <f t="shared" si="2"/>
        <v>837736.20000000007</v>
      </c>
      <c r="AF26" s="151">
        <f t="shared" si="3"/>
        <v>320530</v>
      </c>
      <c r="AG26" s="151">
        <f t="shared" si="4"/>
        <v>253050</v>
      </c>
      <c r="AH26" s="152">
        <f t="shared" si="5"/>
        <v>0</v>
      </c>
      <c r="AI26" s="135">
        <f t="shared" si="6"/>
        <v>0</v>
      </c>
      <c r="AJ26" s="135">
        <f t="shared" si="7"/>
        <v>140</v>
      </c>
      <c r="AK26" s="135">
        <f t="shared" si="8"/>
        <v>140</v>
      </c>
      <c r="AL26" s="135">
        <f t="shared" si="9"/>
        <v>105</v>
      </c>
      <c r="AM26" s="135">
        <f t="shared" si="10"/>
        <v>0</v>
      </c>
      <c r="AN26" s="145">
        <f t="shared" si="11"/>
        <v>1411316.2000000002</v>
      </c>
      <c r="AO26" s="140">
        <f t="shared" si="12"/>
        <v>4967059.1432000007</v>
      </c>
      <c r="AP26" s="146">
        <f t="shared" si="13"/>
        <v>3.1478861591217383E-3</v>
      </c>
      <c r="AQ26" s="140">
        <f t="shared" si="14"/>
        <v>149011.77429600002</v>
      </c>
      <c r="AR26" s="147">
        <v>0</v>
      </c>
      <c r="AS26" s="147">
        <v>0</v>
      </c>
      <c r="AT26" s="146">
        <v>3.0000000000000001E-3</v>
      </c>
      <c r="AU26" s="140">
        <f t="shared" si="15"/>
        <v>142011.27369</v>
      </c>
      <c r="AV26" s="140">
        <f t="shared" si="16"/>
        <v>5109070.4168900009</v>
      </c>
      <c r="AW26" s="140">
        <f t="shared" si="17"/>
        <v>16751.05054718033</v>
      </c>
      <c r="BC26" s="21">
        <f t="shared" si="18"/>
        <v>729867.20241285732</v>
      </c>
      <c r="BD26" s="21">
        <f t="shared" si="19"/>
        <v>2393.0072210257613</v>
      </c>
      <c r="BE26" s="21">
        <f t="shared" si="20"/>
        <v>7372.3959839682557</v>
      </c>
      <c r="BF26" s="22">
        <f t="shared" si="21"/>
        <v>24.171790111371326</v>
      </c>
    </row>
    <row r="27" spans="1:58" x14ac:dyDescent="0.3">
      <c r="A27" s="135">
        <v>25</v>
      </c>
      <c r="B27" s="135" t="s">
        <v>114</v>
      </c>
      <c r="C27" s="135" t="s">
        <v>115</v>
      </c>
      <c r="D27" s="135" t="s">
        <v>116</v>
      </c>
      <c r="E27" s="135" t="s">
        <v>117</v>
      </c>
      <c r="F27" s="135" t="s">
        <v>118</v>
      </c>
      <c r="G27" s="135" t="s">
        <v>144</v>
      </c>
      <c r="H27" s="136" t="s">
        <v>170</v>
      </c>
      <c r="I27" s="136" t="s">
        <v>171</v>
      </c>
      <c r="J27" s="135" t="s">
        <v>24</v>
      </c>
      <c r="K27" s="135" t="s">
        <v>98</v>
      </c>
      <c r="L27" s="135" t="s">
        <v>122</v>
      </c>
      <c r="M27" s="135" t="s">
        <v>29</v>
      </c>
      <c r="N27" s="135">
        <v>4610047665</v>
      </c>
      <c r="O27" s="150">
        <v>4900049348</v>
      </c>
      <c r="P27" s="137">
        <v>7</v>
      </c>
      <c r="Q27" s="139">
        <f t="shared" si="0"/>
        <v>3555742.9432000001</v>
      </c>
      <c r="R27" s="139">
        <v>507963.27760000003</v>
      </c>
      <c r="S27" s="139">
        <v>3590.3</v>
      </c>
      <c r="T27" s="139">
        <v>5983.83</v>
      </c>
      <c r="U27" s="141">
        <v>2289.5</v>
      </c>
      <c r="V27" s="141">
        <v>2410</v>
      </c>
      <c r="W27" s="135">
        <v>8643.33</v>
      </c>
      <c r="X27" s="135">
        <v>0</v>
      </c>
      <c r="Y27" s="135">
        <v>20</v>
      </c>
      <c r="Z27" s="135">
        <v>20</v>
      </c>
      <c r="AA27" s="135">
        <v>15</v>
      </c>
      <c r="AB27" s="135">
        <v>0</v>
      </c>
      <c r="AC27" s="137">
        <v>7</v>
      </c>
      <c r="AD27" s="139">
        <f t="shared" si="1"/>
        <v>0</v>
      </c>
      <c r="AE27" s="135">
        <f t="shared" si="2"/>
        <v>837736.20000000007</v>
      </c>
      <c r="AF27" s="151">
        <f t="shared" si="3"/>
        <v>320530</v>
      </c>
      <c r="AG27" s="151">
        <f t="shared" si="4"/>
        <v>253050</v>
      </c>
      <c r="AH27" s="152">
        <f t="shared" si="5"/>
        <v>0</v>
      </c>
      <c r="AI27" s="135">
        <f t="shared" si="6"/>
        <v>0</v>
      </c>
      <c r="AJ27" s="135">
        <f t="shared" si="7"/>
        <v>140</v>
      </c>
      <c r="AK27" s="135">
        <f t="shared" si="8"/>
        <v>140</v>
      </c>
      <c r="AL27" s="135">
        <f t="shared" si="9"/>
        <v>105</v>
      </c>
      <c r="AM27" s="135">
        <f t="shared" si="10"/>
        <v>0</v>
      </c>
      <c r="AN27" s="145">
        <f t="shared" si="11"/>
        <v>1411316.2000000002</v>
      </c>
      <c r="AO27" s="140">
        <f t="shared" si="12"/>
        <v>4967059.1432000007</v>
      </c>
      <c r="AP27" s="146">
        <f t="shared" si="13"/>
        <v>3.1478861591217383E-3</v>
      </c>
      <c r="AQ27" s="140">
        <f t="shared" si="14"/>
        <v>149011.77429600002</v>
      </c>
      <c r="AR27" s="153">
        <f>$BA$2</f>
        <v>100000</v>
      </c>
      <c r="AS27" s="147">
        <v>0</v>
      </c>
      <c r="AT27" s="146">
        <v>3.0000000000000001E-3</v>
      </c>
      <c r="AU27" s="140">
        <f t="shared" si="15"/>
        <v>142011.27369</v>
      </c>
      <c r="AV27" s="140">
        <f t="shared" si="16"/>
        <v>5209070.4168900009</v>
      </c>
      <c r="AW27" s="140">
        <f t="shared" si="17"/>
        <v>17078.919399639348</v>
      </c>
      <c r="BC27" s="21">
        <f t="shared" si="18"/>
        <v>744152.91669857153</v>
      </c>
      <c r="BD27" s="21">
        <f t="shared" si="19"/>
        <v>2439.8456285199068</v>
      </c>
      <c r="BE27" s="21">
        <f t="shared" si="20"/>
        <v>7516.6961282683997</v>
      </c>
      <c r="BF27" s="22">
        <f t="shared" si="21"/>
        <v>24.644905338584916</v>
      </c>
    </row>
    <row r="28" spans="1:58" x14ac:dyDescent="0.3">
      <c r="A28" s="135">
        <v>26</v>
      </c>
      <c r="B28" s="135" t="s">
        <v>114</v>
      </c>
      <c r="C28" s="135" t="s">
        <v>115</v>
      </c>
      <c r="D28" s="135" t="s">
        <v>116</v>
      </c>
      <c r="E28" s="135" t="s">
        <v>117</v>
      </c>
      <c r="F28" s="135" t="s">
        <v>118</v>
      </c>
      <c r="G28" s="135" t="s">
        <v>144</v>
      </c>
      <c r="H28" s="136" t="s">
        <v>172</v>
      </c>
      <c r="I28" s="136" t="s">
        <v>173</v>
      </c>
      <c r="J28" s="135" t="s">
        <v>24</v>
      </c>
      <c r="K28" s="135" t="s">
        <v>98</v>
      </c>
      <c r="L28" s="135" t="s">
        <v>122</v>
      </c>
      <c r="M28" s="135" t="s">
        <v>29</v>
      </c>
      <c r="N28" s="135">
        <v>4610047665</v>
      </c>
      <c r="O28" s="150">
        <v>4900049348</v>
      </c>
      <c r="P28" s="137">
        <v>7</v>
      </c>
      <c r="Q28" s="139">
        <f t="shared" si="0"/>
        <v>3555742.9432000001</v>
      </c>
      <c r="R28" s="139">
        <v>507963.27760000003</v>
      </c>
      <c r="S28" s="139">
        <v>3590.3</v>
      </c>
      <c r="T28" s="139">
        <v>5983.83</v>
      </c>
      <c r="U28" s="141">
        <v>2289.5</v>
      </c>
      <c r="V28" s="141">
        <v>2410</v>
      </c>
      <c r="W28" s="135">
        <v>8643.33</v>
      </c>
      <c r="X28" s="135">
        <v>0</v>
      </c>
      <c r="Y28" s="135">
        <v>20</v>
      </c>
      <c r="Z28" s="135">
        <v>20</v>
      </c>
      <c r="AA28" s="135">
        <v>15</v>
      </c>
      <c r="AB28" s="135">
        <v>0</v>
      </c>
      <c r="AC28" s="137">
        <v>7</v>
      </c>
      <c r="AD28" s="139">
        <f t="shared" si="1"/>
        <v>0</v>
      </c>
      <c r="AE28" s="135">
        <f t="shared" si="2"/>
        <v>837736.20000000007</v>
      </c>
      <c r="AF28" s="151">
        <f t="shared" si="3"/>
        <v>320530</v>
      </c>
      <c r="AG28" s="151">
        <f t="shared" si="4"/>
        <v>253050</v>
      </c>
      <c r="AH28" s="152">
        <f t="shared" si="5"/>
        <v>0</v>
      </c>
      <c r="AI28" s="135">
        <f t="shared" si="6"/>
        <v>0</v>
      </c>
      <c r="AJ28" s="135">
        <f t="shared" si="7"/>
        <v>140</v>
      </c>
      <c r="AK28" s="135">
        <f t="shared" si="8"/>
        <v>140</v>
      </c>
      <c r="AL28" s="135">
        <f t="shared" si="9"/>
        <v>105</v>
      </c>
      <c r="AM28" s="135">
        <f t="shared" si="10"/>
        <v>0</v>
      </c>
      <c r="AN28" s="145">
        <f t="shared" si="11"/>
        <v>1411316.2000000002</v>
      </c>
      <c r="AO28" s="140">
        <f t="shared" si="12"/>
        <v>4967059.1432000007</v>
      </c>
      <c r="AP28" s="146">
        <f t="shared" si="13"/>
        <v>3.1478861591217383E-3</v>
      </c>
      <c r="AQ28" s="140">
        <f t="shared" si="14"/>
        <v>149011.77429600002</v>
      </c>
      <c r="AR28" s="153">
        <f>$BA$2</f>
        <v>100000</v>
      </c>
      <c r="AS28" s="147">
        <v>0</v>
      </c>
      <c r="AT28" s="146">
        <v>3.0000000000000001E-3</v>
      </c>
      <c r="AU28" s="140">
        <f t="shared" si="15"/>
        <v>142011.27369</v>
      </c>
      <c r="AV28" s="140">
        <f t="shared" si="16"/>
        <v>5209070.4168900009</v>
      </c>
      <c r="AW28" s="140">
        <f t="shared" si="17"/>
        <v>17078.919399639348</v>
      </c>
      <c r="BC28" s="21">
        <f t="shared" si="18"/>
        <v>744152.91669857153</v>
      </c>
      <c r="BD28" s="21">
        <f t="shared" si="19"/>
        <v>2439.8456285199068</v>
      </c>
      <c r="BE28" s="21">
        <f t="shared" si="20"/>
        <v>7516.6961282683997</v>
      </c>
      <c r="BF28" s="22">
        <f t="shared" si="21"/>
        <v>24.644905338584916</v>
      </c>
    </row>
    <row r="29" spans="1:58" ht="15" customHeight="1" x14ac:dyDescent="0.3">
      <c r="A29" s="135">
        <v>27</v>
      </c>
      <c r="B29" s="135" t="s">
        <v>114</v>
      </c>
      <c r="C29" s="135" t="s">
        <v>132</v>
      </c>
      <c r="D29" s="135" t="s">
        <v>116</v>
      </c>
      <c r="E29" s="135" t="s">
        <v>117</v>
      </c>
      <c r="F29" s="135" t="s">
        <v>128</v>
      </c>
      <c r="G29" s="135" t="s">
        <v>133</v>
      </c>
      <c r="H29" s="136" t="s">
        <v>174</v>
      </c>
      <c r="I29" s="136" t="s">
        <v>175</v>
      </c>
      <c r="J29" s="135" t="s">
        <v>24</v>
      </c>
      <c r="K29" s="135" t="s">
        <v>112</v>
      </c>
      <c r="L29" s="135" t="s">
        <v>132</v>
      </c>
      <c r="M29" s="135" t="s">
        <v>29</v>
      </c>
      <c r="N29" s="135">
        <v>4610047665</v>
      </c>
      <c r="O29" s="150">
        <v>4900049346</v>
      </c>
      <c r="P29" s="137">
        <v>7</v>
      </c>
      <c r="Q29" s="139">
        <f t="shared" si="0"/>
        <v>5132075.0828900002</v>
      </c>
      <c r="R29" s="139">
        <v>733153.58327000006</v>
      </c>
      <c r="S29" s="139">
        <v>3590.3</v>
      </c>
      <c r="T29" s="139">
        <v>5983.83</v>
      </c>
      <c r="U29" s="141">
        <v>2289.5</v>
      </c>
      <c r="V29" s="141">
        <v>2410</v>
      </c>
      <c r="W29" s="135">
        <v>8643.33</v>
      </c>
      <c r="X29" s="135">
        <v>0</v>
      </c>
      <c r="Y29" s="135">
        <v>20</v>
      </c>
      <c r="Z29" s="135">
        <v>20</v>
      </c>
      <c r="AA29" s="135"/>
      <c r="AB29" s="135">
        <v>0</v>
      </c>
      <c r="AC29" s="137">
        <v>7</v>
      </c>
      <c r="AD29" s="139">
        <f t="shared" si="1"/>
        <v>0</v>
      </c>
      <c r="AE29" s="135">
        <f t="shared" si="2"/>
        <v>837736.20000000007</v>
      </c>
      <c r="AF29" s="151">
        <f t="shared" si="3"/>
        <v>320530</v>
      </c>
      <c r="AG29" s="151">
        <f t="shared" si="4"/>
        <v>0</v>
      </c>
      <c r="AH29" s="152">
        <f t="shared" si="5"/>
        <v>0</v>
      </c>
      <c r="AI29" s="135">
        <f t="shared" si="6"/>
        <v>0</v>
      </c>
      <c r="AJ29" s="135">
        <f t="shared" si="7"/>
        <v>140</v>
      </c>
      <c r="AK29" s="135">
        <f t="shared" si="8"/>
        <v>140</v>
      </c>
      <c r="AL29" s="135">
        <f t="shared" si="9"/>
        <v>0</v>
      </c>
      <c r="AM29" s="135">
        <f t="shared" si="10"/>
        <v>0</v>
      </c>
      <c r="AN29" s="145">
        <f t="shared" si="11"/>
        <v>1158266.2000000002</v>
      </c>
      <c r="AO29" s="140">
        <f t="shared" si="12"/>
        <v>6290341.2828900004</v>
      </c>
      <c r="AP29" s="146">
        <f t="shared" si="13"/>
        <v>3.9865195258787772E-3</v>
      </c>
      <c r="AQ29" s="140">
        <f t="shared" si="14"/>
        <v>188710.23848669999</v>
      </c>
      <c r="AR29" s="147">
        <v>0</v>
      </c>
      <c r="AS29" s="147">
        <v>0</v>
      </c>
      <c r="AT29" s="146">
        <v>4.0000000000000001E-3</v>
      </c>
      <c r="AU29" s="140">
        <f t="shared" si="15"/>
        <v>189348.36491999999</v>
      </c>
      <c r="AV29" s="140">
        <f t="shared" si="16"/>
        <v>6479689.64781</v>
      </c>
      <c r="AW29" s="140">
        <f t="shared" si="17"/>
        <v>21244.884091180327</v>
      </c>
      <c r="BC29" s="21">
        <f t="shared" si="18"/>
        <v>925669.94968714286</v>
      </c>
      <c r="BD29" s="21">
        <f t="shared" si="19"/>
        <v>3034.9834415971895</v>
      </c>
      <c r="BE29" s="21">
        <f t="shared" si="20"/>
        <v>9350.2015119913412</v>
      </c>
      <c r="BF29" s="22">
        <f t="shared" si="21"/>
        <v>30.656398399971611</v>
      </c>
    </row>
    <row r="30" spans="1:58" s="157" customFormat="1" x14ac:dyDescent="0.3">
      <c r="A30" s="135">
        <v>28</v>
      </c>
      <c r="B30" s="135" t="s">
        <v>114</v>
      </c>
      <c r="C30" s="135" t="s">
        <v>132</v>
      </c>
      <c r="D30" s="135" t="s">
        <v>116</v>
      </c>
      <c r="E30" s="135" t="s">
        <v>117</v>
      </c>
      <c r="F30" s="135" t="s">
        <v>128</v>
      </c>
      <c r="G30" s="135" t="s">
        <v>133</v>
      </c>
      <c r="H30" s="136" t="s">
        <v>176</v>
      </c>
      <c r="I30" s="136" t="s">
        <v>177</v>
      </c>
      <c r="J30" s="135" t="s">
        <v>24</v>
      </c>
      <c r="K30" s="135" t="s">
        <v>112</v>
      </c>
      <c r="L30" s="135" t="s">
        <v>132</v>
      </c>
      <c r="M30" s="135" t="s">
        <v>29</v>
      </c>
      <c r="N30" s="135">
        <v>4610047665</v>
      </c>
      <c r="O30" s="150">
        <v>4900049346</v>
      </c>
      <c r="P30" s="137">
        <v>7</v>
      </c>
      <c r="Q30" s="139">
        <f t="shared" si="0"/>
        <v>5132075.0828900002</v>
      </c>
      <c r="R30" s="139">
        <v>733153.58327000006</v>
      </c>
      <c r="S30" s="139">
        <v>3590.3</v>
      </c>
      <c r="T30" s="139">
        <v>5983.83</v>
      </c>
      <c r="U30" s="141">
        <v>2289.5</v>
      </c>
      <c r="V30" s="141">
        <v>2410</v>
      </c>
      <c r="W30" s="135">
        <v>8643.33</v>
      </c>
      <c r="X30" s="135">
        <v>0</v>
      </c>
      <c r="Y30" s="135">
        <v>20</v>
      </c>
      <c r="Z30" s="135">
        <v>20</v>
      </c>
      <c r="AA30" s="135"/>
      <c r="AB30" s="135">
        <v>0</v>
      </c>
      <c r="AC30" s="137">
        <v>7</v>
      </c>
      <c r="AD30" s="139">
        <f t="shared" si="1"/>
        <v>0</v>
      </c>
      <c r="AE30" s="135">
        <f t="shared" si="2"/>
        <v>837736.20000000007</v>
      </c>
      <c r="AF30" s="151">
        <f t="shared" si="3"/>
        <v>320530</v>
      </c>
      <c r="AG30" s="151">
        <f t="shared" si="4"/>
        <v>0</v>
      </c>
      <c r="AH30" s="152">
        <f t="shared" si="5"/>
        <v>0</v>
      </c>
      <c r="AI30" s="135">
        <f t="shared" si="6"/>
        <v>0</v>
      </c>
      <c r="AJ30" s="135">
        <f t="shared" si="7"/>
        <v>140</v>
      </c>
      <c r="AK30" s="135">
        <f t="shared" si="8"/>
        <v>140</v>
      </c>
      <c r="AL30" s="135">
        <f t="shared" si="9"/>
        <v>0</v>
      </c>
      <c r="AM30" s="135">
        <f t="shared" si="10"/>
        <v>0</v>
      </c>
      <c r="AN30" s="145">
        <f t="shared" si="11"/>
        <v>1158266.2000000002</v>
      </c>
      <c r="AO30" s="140">
        <f t="shared" si="12"/>
        <v>6290341.2828900004</v>
      </c>
      <c r="AP30" s="146">
        <f t="shared" si="13"/>
        <v>3.9865195258787772E-3</v>
      </c>
      <c r="AQ30" s="140">
        <f t="shared" si="14"/>
        <v>188710.23848669999</v>
      </c>
      <c r="AR30" s="147">
        <v>0</v>
      </c>
      <c r="AS30" s="147">
        <v>0</v>
      </c>
      <c r="AT30" s="146">
        <v>4.0000000000000001E-3</v>
      </c>
      <c r="AU30" s="140">
        <f t="shared" si="15"/>
        <v>189348.36491999999</v>
      </c>
      <c r="AV30" s="140">
        <f t="shared" si="16"/>
        <v>6479689.64781</v>
      </c>
      <c r="AW30" s="140">
        <f t="shared" si="17"/>
        <v>21244.884091180327</v>
      </c>
      <c r="BC30" s="21">
        <f t="shared" si="18"/>
        <v>925669.94968714286</v>
      </c>
      <c r="BD30" s="21">
        <f t="shared" si="19"/>
        <v>3034.9834415971895</v>
      </c>
      <c r="BE30" s="21">
        <f t="shared" si="20"/>
        <v>9350.2015119913412</v>
      </c>
      <c r="BF30" s="22">
        <f t="shared" si="21"/>
        <v>30.656398399971611</v>
      </c>
    </row>
    <row r="31" spans="1:58" x14ac:dyDescent="0.3">
      <c r="A31" s="135">
        <v>29</v>
      </c>
      <c r="B31" s="135" t="s">
        <v>114</v>
      </c>
      <c r="C31" s="135" t="s">
        <v>115</v>
      </c>
      <c r="D31" s="135" t="s">
        <v>116</v>
      </c>
      <c r="E31" s="135" t="s">
        <v>117</v>
      </c>
      <c r="F31" s="135" t="s">
        <v>118</v>
      </c>
      <c r="G31" s="135" t="s">
        <v>119</v>
      </c>
      <c r="H31" s="136" t="s">
        <v>178</v>
      </c>
      <c r="I31" s="136" t="s">
        <v>64</v>
      </c>
      <c r="J31" s="135" t="s">
        <v>24</v>
      </c>
      <c r="K31" s="135" t="s">
        <v>112</v>
      </c>
      <c r="L31" s="135" t="s">
        <v>122</v>
      </c>
      <c r="M31" s="135" t="s">
        <v>29</v>
      </c>
      <c r="N31" s="135">
        <v>4610047665</v>
      </c>
      <c r="O31" s="150">
        <v>4900049348</v>
      </c>
      <c r="P31" s="137">
        <v>7</v>
      </c>
      <c r="Q31" s="139">
        <f t="shared" si="0"/>
        <v>5132075.0828900002</v>
      </c>
      <c r="R31" s="139">
        <v>733153.58327000006</v>
      </c>
      <c r="S31" s="139">
        <v>3590.3</v>
      </c>
      <c r="T31" s="139">
        <v>5983.83</v>
      </c>
      <c r="U31" s="141">
        <v>2289.5</v>
      </c>
      <c r="V31" s="141">
        <v>2410</v>
      </c>
      <c r="W31" s="135">
        <v>8643.33</v>
      </c>
      <c r="X31" s="135">
        <v>0</v>
      </c>
      <c r="Y31" s="135">
        <v>20</v>
      </c>
      <c r="Z31" s="135">
        <v>20</v>
      </c>
      <c r="AA31" s="135"/>
      <c r="AB31" s="135">
        <v>0</v>
      </c>
      <c r="AC31" s="137">
        <v>7</v>
      </c>
      <c r="AD31" s="139">
        <f t="shared" si="1"/>
        <v>0</v>
      </c>
      <c r="AE31" s="135">
        <f t="shared" si="2"/>
        <v>837736.20000000007</v>
      </c>
      <c r="AF31" s="151">
        <f t="shared" si="3"/>
        <v>320530</v>
      </c>
      <c r="AG31" s="151">
        <f t="shared" si="4"/>
        <v>0</v>
      </c>
      <c r="AH31" s="152">
        <f t="shared" si="5"/>
        <v>0</v>
      </c>
      <c r="AI31" s="135">
        <f t="shared" si="6"/>
        <v>0</v>
      </c>
      <c r="AJ31" s="135">
        <f t="shared" si="7"/>
        <v>140</v>
      </c>
      <c r="AK31" s="135">
        <f t="shared" si="8"/>
        <v>140</v>
      </c>
      <c r="AL31" s="135">
        <f t="shared" si="9"/>
        <v>0</v>
      </c>
      <c r="AM31" s="135">
        <f t="shared" si="10"/>
        <v>0</v>
      </c>
      <c r="AN31" s="145">
        <f t="shared" si="11"/>
        <v>1158266.2000000002</v>
      </c>
      <c r="AO31" s="140">
        <f t="shared" si="12"/>
        <v>6290341.2828900004</v>
      </c>
      <c r="AP31" s="146">
        <f t="shared" si="13"/>
        <v>3.9865195258787772E-3</v>
      </c>
      <c r="AQ31" s="140">
        <f t="shared" si="14"/>
        <v>188710.23848669999</v>
      </c>
      <c r="AR31" s="147">
        <v>0</v>
      </c>
      <c r="AS31" s="147">
        <v>0</v>
      </c>
      <c r="AT31" s="146">
        <v>4.0000000000000001E-3</v>
      </c>
      <c r="AU31" s="140">
        <f t="shared" si="15"/>
        <v>189348.36491999999</v>
      </c>
      <c r="AV31" s="140">
        <f t="shared" si="16"/>
        <v>6479689.64781</v>
      </c>
      <c r="AW31" s="140">
        <f t="shared" si="17"/>
        <v>21244.884091180327</v>
      </c>
      <c r="BC31" s="21">
        <f t="shared" si="18"/>
        <v>925669.94968714286</v>
      </c>
      <c r="BD31" s="21">
        <f t="shared" si="19"/>
        <v>3034.9834415971895</v>
      </c>
      <c r="BE31" s="21">
        <f t="shared" si="20"/>
        <v>9350.2015119913412</v>
      </c>
      <c r="BF31" s="22">
        <f t="shared" si="21"/>
        <v>30.656398399971611</v>
      </c>
    </row>
    <row r="32" spans="1:58" x14ac:dyDescent="0.3">
      <c r="A32" s="135">
        <v>30</v>
      </c>
      <c r="B32" s="135" t="s">
        <v>114</v>
      </c>
      <c r="C32" s="135" t="s">
        <v>115</v>
      </c>
      <c r="D32" s="135" t="s">
        <v>116</v>
      </c>
      <c r="E32" s="135" t="s">
        <v>117</v>
      </c>
      <c r="F32" s="135" t="s">
        <v>118</v>
      </c>
      <c r="G32" s="135" t="s">
        <v>144</v>
      </c>
      <c r="H32" s="136" t="s">
        <v>179</v>
      </c>
      <c r="I32" s="136" t="s">
        <v>180</v>
      </c>
      <c r="J32" s="135" t="s">
        <v>24</v>
      </c>
      <c r="K32" s="135" t="s">
        <v>98</v>
      </c>
      <c r="L32" s="135" t="s">
        <v>122</v>
      </c>
      <c r="M32" s="135" t="s">
        <v>29</v>
      </c>
      <c r="N32" s="135">
        <v>4610047665</v>
      </c>
      <c r="O32" s="150">
        <v>4900049348</v>
      </c>
      <c r="P32" s="137">
        <v>7</v>
      </c>
      <c r="Q32" s="139">
        <f t="shared" si="0"/>
        <v>3555742.9432000001</v>
      </c>
      <c r="R32" s="139">
        <v>507963.27760000003</v>
      </c>
      <c r="S32" s="139">
        <v>3590.3</v>
      </c>
      <c r="T32" s="139">
        <v>5983.83</v>
      </c>
      <c r="U32" s="141">
        <v>2289.5</v>
      </c>
      <c r="V32" s="141">
        <v>2410</v>
      </c>
      <c r="W32" s="135">
        <v>8643.33</v>
      </c>
      <c r="X32" s="135">
        <v>0</v>
      </c>
      <c r="Y32" s="135">
        <v>20</v>
      </c>
      <c r="Z32" s="135">
        <v>20</v>
      </c>
      <c r="AA32" s="135">
        <v>15</v>
      </c>
      <c r="AB32" s="135">
        <v>0</v>
      </c>
      <c r="AC32" s="137">
        <v>7</v>
      </c>
      <c r="AD32" s="139">
        <f t="shared" si="1"/>
        <v>0</v>
      </c>
      <c r="AE32" s="135">
        <f t="shared" si="2"/>
        <v>837736.20000000007</v>
      </c>
      <c r="AF32" s="151">
        <f t="shared" si="3"/>
        <v>320530</v>
      </c>
      <c r="AG32" s="151">
        <f t="shared" si="4"/>
        <v>253050</v>
      </c>
      <c r="AH32" s="152">
        <f t="shared" si="5"/>
        <v>0</v>
      </c>
      <c r="AI32" s="135">
        <f t="shared" si="6"/>
        <v>0</v>
      </c>
      <c r="AJ32" s="135">
        <f t="shared" si="7"/>
        <v>140</v>
      </c>
      <c r="AK32" s="135">
        <f t="shared" si="8"/>
        <v>140</v>
      </c>
      <c r="AL32" s="135">
        <f t="shared" si="9"/>
        <v>105</v>
      </c>
      <c r="AM32" s="135">
        <f t="shared" si="10"/>
        <v>0</v>
      </c>
      <c r="AN32" s="145">
        <f t="shared" si="11"/>
        <v>1411316.2000000002</v>
      </c>
      <c r="AO32" s="140">
        <f t="shared" si="12"/>
        <v>4967059.1432000007</v>
      </c>
      <c r="AP32" s="146">
        <f t="shared" si="13"/>
        <v>3.1478861591217383E-3</v>
      </c>
      <c r="AQ32" s="140">
        <f t="shared" si="14"/>
        <v>149011.77429600002</v>
      </c>
      <c r="AR32" s="147">
        <v>0</v>
      </c>
      <c r="AS32" s="147">
        <v>0</v>
      </c>
      <c r="AT32" s="146">
        <v>3.0000000000000001E-3</v>
      </c>
      <c r="AU32" s="140">
        <f t="shared" si="15"/>
        <v>142011.27369</v>
      </c>
      <c r="AV32" s="140">
        <f t="shared" si="16"/>
        <v>5109070.4168900009</v>
      </c>
      <c r="AW32" s="140">
        <f t="shared" si="17"/>
        <v>16751.05054718033</v>
      </c>
      <c r="BC32" s="21">
        <f t="shared" si="18"/>
        <v>729867.20241285732</v>
      </c>
      <c r="BD32" s="21">
        <f t="shared" si="19"/>
        <v>2393.0072210257613</v>
      </c>
      <c r="BE32" s="21">
        <f t="shared" si="20"/>
        <v>7372.3959839682557</v>
      </c>
      <c r="BF32" s="22">
        <f t="shared" si="21"/>
        <v>24.171790111371326</v>
      </c>
    </row>
    <row r="33" spans="1:58" x14ac:dyDescent="0.3">
      <c r="A33" s="135">
        <v>31</v>
      </c>
      <c r="B33" s="135" t="s">
        <v>114</v>
      </c>
      <c r="C33" s="135" t="s">
        <v>115</v>
      </c>
      <c r="D33" s="135" t="s">
        <v>116</v>
      </c>
      <c r="E33" s="135" t="s">
        <v>117</v>
      </c>
      <c r="F33" s="135" t="s">
        <v>118</v>
      </c>
      <c r="G33" s="135" t="s">
        <v>144</v>
      </c>
      <c r="H33" s="136" t="s">
        <v>181</v>
      </c>
      <c r="I33" s="136" t="s">
        <v>182</v>
      </c>
      <c r="J33" s="135" t="s">
        <v>24</v>
      </c>
      <c r="K33" s="135" t="s">
        <v>98</v>
      </c>
      <c r="L33" s="135" t="s">
        <v>122</v>
      </c>
      <c r="M33" s="135" t="s">
        <v>29</v>
      </c>
      <c r="N33" s="135">
        <v>4610047665</v>
      </c>
      <c r="O33" s="150">
        <v>4900049348</v>
      </c>
      <c r="P33" s="137">
        <v>7</v>
      </c>
      <c r="Q33" s="139">
        <f t="shared" si="0"/>
        <v>3555742.9432000001</v>
      </c>
      <c r="R33" s="139">
        <v>507963.27760000003</v>
      </c>
      <c r="S33" s="139">
        <v>3590.3</v>
      </c>
      <c r="T33" s="139">
        <v>5983.83</v>
      </c>
      <c r="U33" s="141">
        <v>2289.5</v>
      </c>
      <c r="V33" s="141">
        <v>2410</v>
      </c>
      <c r="W33" s="135">
        <v>8643.33</v>
      </c>
      <c r="X33" s="135">
        <v>0</v>
      </c>
      <c r="Y33" s="135">
        <v>20</v>
      </c>
      <c r="Z33" s="135">
        <v>20</v>
      </c>
      <c r="AA33" s="135">
        <v>15</v>
      </c>
      <c r="AB33" s="135">
        <v>0</v>
      </c>
      <c r="AC33" s="137">
        <v>7</v>
      </c>
      <c r="AD33" s="139">
        <f t="shared" si="1"/>
        <v>0</v>
      </c>
      <c r="AE33" s="135">
        <f t="shared" si="2"/>
        <v>837736.20000000007</v>
      </c>
      <c r="AF33" s="151">
        <f t="shared" si="3"/>
        <v>320530</v>
      </c>
      <c r="AG33" s="151">
        <f t="shared" si="4"/>
        <v>253050</v>
      </c>
      <c r="AH33" s="152">
        <f t="shared" si="5"/>
        <v>0</v>
      </c>
      <c r="AI33" s="135">
        <f t="shared" si="6"/>
        <v>0</v>
      </c>
      <c r="AJ33" s="135">
        <f t="shared" si="7"/>
        <v>140</v>
      </c>
      <c r="AK33" s="135">
        <f t="shared" si="8"/>
        <v>140</v>
      </c>
      <c r="AL33" s="135">
        <f t="shared" si="9"/>
        <v>105</v>
      </c>
      <c r="AM33" s="135">
        <f t="shared" si="10"/>
        <v>0</v>
      </c>
      <c r="AN33" s="145">
        <f t="shared" si="11"/>
        <v>1411316.2000000002</v>
      </c>
      <c r="AO33" s="140">
        <f t="shared" si="12"/>
        <v>4967059.1432000007</v>
      </c>
      <c r="AP33" s="146">
        <f t="shared" si="13"/>
        <v>3.1478861591217383E-3</v>
      </c>
      <c r="AQ33" s="140">
        <f t="shared" si="14"/>
        <v>149011.77429600002</v>
      </c>
      <c r="AR33" s="153">
        <f>$BA$2</f>
        <v>100000</v>
      </c>
      <c r="AS33" s="147">
        <v>0</v>
      </c>
      <c r="AT33" s="146">
        <v>3.0000000000000001E-3</v>
      </c>
      <c r="AU33" s="140">
        <f t="shared" si="15"/>
        <v>142011.27369</v>
      </c>
      <c r="AV33" s="140">
        <f t="shared" si="16"/>
        <v>5209070.4168900009</v>
      </c>
      <c r="AW33" s="140">
        <f t="shared" si="17"/>
        <v>17078.919399639348</v>
      </c>
      <c r="BC33" s="21">
        <f t="shared" si="18"/>
        <v>744152.91669857153</v>
      </c>
      <c r="BD33" s="21">
        <f t="shared" si="19"/>
        <v>2439.8456285199068</v>
      </c>
      <c r="BE33" s="21">
        <f t="shared" si="20"/>
        <v>7516.6961282683997</v>
      </c>
      <c r="BF33" s="22">
        <f t="shared" si="21"/>
        <v>24.644905338584916</v>
      </c>
    </row>
    <row r="34" spans="1:58" x14ac:dyDescent="0.3">
      <c r="A34" s="135">
        <v>32</v>
      </c>
      <c r="B34" s="135" t="s">
        <v>114</v>
      </c>
      <c r="C34" s="135" t="s">
        <v>115</v>
      </c>
      <c r="D34" s="135" t="s">
        <v>116</v>
      </c>
      <c r="E34" s="135" t="s">
        <v>117</v>
      </c>
      <c r="F34" s="135" t="s">
        <v>118</v>
      </c>
      <c r="G34" s="135" t="s">
        <v>144</v>
      </c>
      <c r="H34" s="136" t="s">
        <v>183</v>
      </c>
      <c r="I34" s="136" t="s">
        <v>94</v>
      </c>
      <c r="J34" s="135" t="s">
        <v>24</v>
      </c>
      <c r="K34" s="135" t="s">
        <v>98</v>
      </c>
      <c r="L34" s="135" t="s">
        <v>122</v>
      </c>
      <c r="M34" s="135" t="s">
        <v>29</v>
      </c>
      <c r="N34" s="135">
        <v>4610047665</v>
      </c>
      <c r="O34" s="150">
        <v>4900049348</v>
      </c>
      <c r="P34" s="137">
        <v>7</v>
      </c>
      <c r="Q34" s="139">
        <f t="shared" si="0"/>
        <v>3555742.9432000001</v>
      </c>
      <c r="R34" s="139">
        <v>507963.27760000003</v>
      </c>
      <c r="S34" s="139">
        <v>3590.3</v>
      </c>
      <c r="T34" s="139">
        <v>5983.83</v>
      </c>
      <c r="U34" s="141">
        <v>2289.5</v>
      </c>
      <c r="V34" s="141">
        <v>2410</v>
      </c>
      <c r="W34" s="135">
        <v>8643.33</v>
      </c>
      <c r="X34" s="135">
        <v>0</v>
      </c>
      <c r="Y34" s="135">
        <v>20</v>
      </c>
      <c r="Z34" s="135">
        <v>20</v>
      </c>
      <c r="AA34" s="135"/>
      <c r="AB34" s="135">
        <v>0</v>
      </c>
      <c r="AC34" s="137">
        <v>7</v>
      </c>
      <c r="AD34" s="139">
        <f t="shared" si="1"/>
        <v>0</v>
      </c>
      <c r="AE34" s="135">
        <f t="shared" si="2"/>
        <v>837736.20000000007</v>
      </c>
      <c r="AF34" s="151">
        <f t="shared" si="3"/>
        <v>320530</v>
      </c>
      <c r="AG34" s="151">
        <f t="shared" si="4"/>
        <v>0</v>
      </c>
      <c r="AH34" s="152">
        <f t="shared" si="5"/>
        <v>0</v>
      </c>
      <c r="AI34" s="135">
        <f t="shared" si="6"/>
        <v>0</v>
      </c>
      <c r="AJ34" s="135">
        <f t="shared" si="7"/>
        <v>140</v>
      </c>
      <c r="AK34" s="135">
        <f t="shared" si="8"/>
        <v>140</v>
      </c>
      <c r="AL34" s="135">
        <f t="shared" si="9"/>
        <v>0</v>
      </c>
      <c r="AM34" s="135">
        <f t="shared" si="10"/>
        <v>0</v>
      </c>
      <c r="AN34" s="145">
        <f t="shared" si="11"/>
        <v>1158266.2000000002</v>
      </c>
      <c r="AO34" s="140">
        <f t="shared" si="12"/>
        <v>4714009.1432000007</v>
      </c>
      <c r="AP34" s="146">
        <f t="shared" si="13"/>
        <v>2.9875150885142385E-3</v>
      </c>
      <c r="AQ34" s="140">
        <f t="shared" si="14"/>
        <v>141420.27429600002</v>
      </c>
      <c r="AR34" s="153">
        <f>$BA$2</f>
        <v>100000</v>
      </c>
      <c r="AS34" s="147">
        <v>0</v>
      </c>
      <c r="AT34" s="146">
        <v>3.0000000000000001E-3</v>
      </c>
      <c r="AU34" s="140">
        <f t="shared" si="15"/>
        <v>142011.27369</v>
      </c>
      <c r="AV34" s="140">
        <f t="shared" si="16"/>
        <v>4956020.4168900009</v>
      </c>
      <c r="AW34" s="140">
        <f t="shared" si="17"/>
        <v>16249.247268491807</v>
      </c>
      <c r="BC34" s="21">
        <f t="shared" si="18"/>
        <v>708002.91669857153</v>
      </c>
      <c r="BD34" s="21">
        <f t="shared" si="19"/>
        <v>2321.3210383559722</v>
      </c>
      <c r="BE34" s="21">
        <f t="shared" si="20"/>
        <v>7151.5446131168837</v>
      </c>
      <c r="BF34" s="22">
        <f t="shared" si="21"/>
        <v>23.447687256120933</v>
      </c>
    </row>
    <row r="35" spans="1:58" x14ac:dyDescent="0.3">
      <c r="A35" s="135">
        <v>33</v>
      </c>
      <c r="B35" s="135" t="s">
        <v>114</v>
      </c>
      <c r="C35" s="135" t="s">
        <v>115</v>
      </c>
      <c r="D35" s="135" t="s">
        <v>116</v>
      </c>
      <c r="E35" s="135" t="s">
        <v>117</v>
      </c>
      <c r="F35" s="135" t="s">
        <v>118</v>
      </c>
      <c r="G35" s="135" t="s">
        <v>144</v>
      </c>
      <c r="H35" s="136" t="s">
        <v>184</v>
      </c>
      <c r="I35" s="136" t="s">
        <v>185</v>
      </c>
      <c r="J35" s="135" t="s">
        <v>24</v>
      </c>
      <c r="K35" s="135" t="s">
        <v>98</v>
      </c>
      <c r="L35" s="135" t="s">
        <v>122</v>
      </c>
      <c r="M35" s="135" t="s">
        <v>29</v>
      </c>
      <c r="N35" s="135">
        <v>4610047665</v>
      </c>
      <c r="O35" s="150">
        <v>4900049348</v>
      </c>
      <c r="P35" s="137">
        <v>7</v>
      </c>
      <c r="Q35" s="139">
        <f t="shared" si="0"/>
        <v>3555742.9432000001</v>
      </c>
      <c r="R35" s="139">
        <v>507963.27760000003</v>
      </c>
      <c r="S35" s="139">
        <v>3590.3</v>
      </c>
      <c r="T35" s="139">
        <v>5983.83</v>
      </c>
      <c r="U35" s="141">
        <v>2289.5</v>
      </c>
      <c r="V35" s="141">
        <v>2410</v>
      </c>
      <c r="W35" s="135">
        <v>8643.33</v>
      </c>
      <c r="X35" s="135">
        <v>0</v>
      </c>
      <c r="Y35" s="135">
        <v>20</v>
      </c>
      <c r="Z35" s="135">
        <v>20</v>
      </c>
      <c r="AA35" s="135"/>
      <c r="AB35" s="135">
        <v>0</v>
      </c>
      <c r="AC35" s="137">
        <v>7</v>
      </c>
      <c r="AD35" s="139">
        <f t="shared" si="1"/>
        <v>0</v>
      </c>
      <c r="AE35" s="135">
        <f t="shared" si="2"/>
        <v>837736.20000000007</v>
      </c>
      <c r="AF35" s="151">
        <f t="shared" si="3"/>
        <v>320530</v>
      </c>
      <c r="AG35" s="151">
        <f t="shared" si="4"/>
        <v>0</v>
      </c>
      <c r="AH35" s="152">
        <f t="shared" si="5"/>
        <v>0</v>
      </c>
      <c r="AI35" s="135">
        <f t="shared" si="6"/>
        <v>0</v>
      </c>
      <c r="AJ35" s="135">
        <f t="shared" si="7"/>
        <v>140</v>
      </c>
      <c r="AK35" s="135">
        <f t="shared" si="8"/>
        <v>140</v>
      </c>
      <c r="AL35" s="135">
        <f t="shared" si="9"/>
        <v>0</v>
      </c>
      <c r="AM35" s="135">
        <f t="shared" si="10"/>
        <v>0</v>
      </c>
      <c r="AN35" s="145">
        <f t="shared" si="11"/>
        <v>1158266.2000000002</v>
      </c>
      <c r="AO35" s="140">
        <f t="shared" si="12"/>
        <v>4714009.1432000007</v>
      </c>
      <c r="AP35" s="146">
        <f t="shared" si="13"/>
        <v>2.9875150885142385E-3</v>
      </c>
      <c r="AQ35" s="140">
        <f t="shared" si="14"/>
        <v>141420.27429600002</v>
      </c>
      <c r="AR35" s="153">
        <f>$BA$2</f>
        <v>100000</v>
      </c>
      <c r="AS35" s="147">
        <v>0</v>
      </c>
      <c r="AT35" s="146">
        <v>3.0000000000000001E-3</v>
      </c>
      <c r="AU35" s="140">
        <f t="shared" si="15"/>
        <v>142011.27369</v>
      </c>
      <c r="AV35" s="140">
        <f t="shared" si="16"/>
        <v>4956020.4168900009</v>
      </c>
      <c r="AW35" s="140">
        <f t="shared" si="17"/>
        <v>16249.247268491807</v>
      </c>
      <c r="BC35" s="21">
        <f t="shared" si="18"/>
        <v>708002.91669857153</v>
      </c>
      <c r="BD35" s="21">
        <f t="shared" si="19"/>
        <v>2321.3210383559722</v>
      </c>
      <c r="BE35" s="21">
        <f t="shared" si="20"/>
        <v>7151.5446131168837</v>
      </c>
      <c r="BF35" s="22">
        <f t="shared" si="21"/>
        <v>23.447687256120933</v>
      </c>
    </row>
    <row r="36" spans="1:58" x14ac:dyDescent="0.3">
      <c r="A36" s="135">
        <v>34</v>
      </c>
      <c r="B36" s="135" t="s">
        <v>114</v>
      </c>
      <c r="C36" s="135" t="s">
        <v>115</v>
      </c>
      <c r="D36" s="135" t="s">
        <v>116</v>
      </c>
      <c r="E36" s="135" t="s">
        <v>117</v>
      </c>
      <c r="F36" s="135" t="s">
        <v>118</v>
      </c>
      <c r="G36" s="135" t="s">
        <v>144</v>
      </c>
      <c r="H36" s="136" t="s">
        <v>186</v>
      </c>
      <c r="I36" s="136" t="s">
        <v>187</v>
      </c>
      <c r="J36" s="135" t="s">
        <v>24</v>
      </c>
      <c r="K36" s="135" t="s">
        <v>98</v>
      </c>
      <c r="L36" s="135" t="s">
        <v>122</v>
      </c>
      <c r="M36" s="135" t="s">
        <v>29</v>
      </c>
      <c r="N36" s="135">
        <v>4610047665</v>
      </c>
      <c r="O36" s="150">
        <v>4900049348</v>
      </c>
      <c r="P36" s="137">
        <v>7</v>
      </c>
      <c r="Q36" s="139">
        <f t="shared" si="0"/>
        <v>3555742.9432000001</v>
      </c>
      <c r="R36" s="139">
        <v>507963.27760000003</v>
      </c>
      <c r="S36" s="139">
        <v>3590.3</v>
      </c>
      <c r="T36" s="139">
        <v>5983.83</v>
      </c>
      <c r="U36" s="141">
        <v>2289.5</v>
      </c>
      <c r="V36" s="141">
        <v>2410</v>
      </c>
      <c r="W36" s="135">
        <v>8643.33</v>
      </c>
      <c r="X36" s="135">
        <v>0</v>
      </c>
      <c r="Y36" s="135">
        <v>20</v>
      </c>
      <c r="Z36" s="135">
        <v>20</v>
      </c>
      <c r="AA36" s="135"/>
      <c r="AB36" s="135">
        <v>0</v>
      </c>
      <c r="AC36" s="137">
        <v>7</v>
      </c>
      <c r="AD36" s="139">
        <f t="shared" si="1"/>
        <v>0</v>
      </c>
      <c r="AE36" s="135">
        <f t="shared" si="2"/>
        <v>837736.20000000007</v>
      </c>
      <c r="AF36" s="151">
        <f t="shared" si="3"/>
        <v>320530</v>
      </c>
      <c r="AG36" s="151">
        <f t="shared" si="4"/>
        <v>0</v>
      </c>
      <c r="AH36" s="152">
        <f t="shared" si="5"/>
        <v>0</v>
      </c>
      <c r="AI36" s="135">
        <f t="shared" si="6"/>
        <v>0</v>
      </c>
      <c r="AJ36" s="135">
        <f t="shared" si="7"/>
        <v>140</v>
      </c>
      <c r="AK36" s="135">
        <f t="shared" si="8"/>
        <v>140</v>
      </c>
      <c r="AL36" s="135">
        <f t="shared" si="9"/>
        <v>0</v>
      </c>
      <c r="AM36" s="135">
        <f t="shared" si="10"/>
        <v>0</v>
      </c>
      <c r="AN36" s="145">
        <f t="shared" si="11"/>
        <v>1158266.2000000002</v>
      </c>
      <c r="AO36" s="140">
        <f t="shared" si="12"/>
        <v>4714009.1432000007</v>
      </c>
      <c r="AP36" s="146">
        <f t="shared" si="13"/>
        <v>2.9875150885142385E-3</v>
      </c>
      <c r="AQ36" s="140">
        <f t="shared" si="14"/>
        <v>141420.27429600002</v>
      </c>
      <c r="AR36" s="153">
        <f>$BA$2</f>
        <v>100000</v>
      </c>
      <c r="AS36" s="147">
        <v>0</v>
      </c>
      <c r="AT36" s="146">
        <v>3.0000000000000001E-3</v>
      </c>
      <c r="AU36" s="140">
        <f t="shared" si="15"/>
        <v>142011.27369</v>
      </c>
      <c r="AV36" s="140">
        <f t="shared" si="16"/>
        <v>4956020.4168900009</v>
      </c>
      <c r="AW36" s="140">
        <f t="shared" si="17"/>
        <v>16249.247268491807</v>
      </c>
      <c r="BC36" s="21">
        <f t="shared" si="18"/>
        <v>708002.91669857153</v>
      </c>
      <c r="BD36" s="21">
        <f t="shared" si="19"/>
        <v>2321.3210383559722</v>
      </c>
      <c r="BE36" s="21">
        <f t="shared" si="20"/>
        <v>7151.5446131168837</v>
      </c>
      <c r="BF36" s="22">
        <f t="shared" si="21"/>
        <v>23.447687256120933</v>
      </c>
    </row>
    <row r="37" spans="1:58" x14ac:dyDescent="0.3">
      <c r="A37" s="135">
        <v>35</v>
      </c>
      <c r="B37" s="135" t="s">
        <v>114</v>
      </c>
      <c r="C37" s="135" t="s">
        <v>115</v>
      </c>
      <c r="D37" s="135" t="s">
        <v>116</v>
      </c>
      <c r="E37" s="135" t="s">
        <v>117</v>
      </c>
      <c r="F37" s="135" t="s">
        <v>118</v>
      </c>
      <c r="G37" s="135" t="s">
        <v>144</v>
      </c>
      <c r="H37" s="136" t="s">
        <v>188</v>
      </c>
      <c r="I37" s="136" t="s">
        <v>84</v>
      </c>
      <c r="J37" s="135" t="s">
        <v>24</v>
      </c>
      <c r="K37" s="135" t="s">
        <v>98</v>
      </c>
      <c r="L37" s="135" t="s">
        <v>122</v>
      </c>
      <c r="M37" s="135" t="s">
        <v>29</v>
      </c>
      <c r="N37" s="135">
        <v>4610047665</v>
      </c>
      <c r="O37" s="150">
        <v>4900049348</v>
      </c>
      <c r="P37" s="137">
        <v>7</v>
      </c>
      <c r="Q37" s="139">
        <f t="shared" si="0"/>
        <v>3555742.9432000001</v>
      </c>
      <c r="R37" s="139">
        <v>507963.27760000003</v>
      </c>
      <c r="S37" s="139">
        <v>3590.3</v>
      </c>
      <c r="T37" s="139">
        <v>5983.83</v>
      </c>
      <c r="U37" s="141">
        <v>2289.5</v>
      </c>
      <c r="V37" s="141">
        <v>2410</v>
      </c>
      <c r="W37" s="135">
        <v>8643.33</v>
      </c>
      <c r="X37" s="135">
        <v>0</v>
      </c>
      <c r="Y37" s="135">
        <v>20</v>
      </c>
      <c r="Z37" s="135">
        <v>20</v>
      </c>
      <c r="AA37" s="135">
        <v>15</v>
      </c>
      <c r="AB37" s="135">
        <v>0</v>
      </c>
      <c r="AC37" s="137">
        <v>7</v>
      </c>
      <c r="AD37" s="139">
        <f t="shared" si="1"/>
        <v>0</v>
      </c>
      <c r="AE37" s="135">
        <f t="shared" si="2"/>
        <v>837736.20000000007</v>
      </c>
      <c r="AF37" s="151">
        <f t="shared" si="3"/>
        <v>320530</v>
      </c>
      <c r="AG37" s="151">
        <f t="shared" si="4"/>
        <v>253050</v>
      </c>
      <c r="AH37" s="152">
        <f t="shared" si="5"/>
        <v>0</v>
      </c>
      <c r="AI37" s="135">
        <f t="shared" si="6"/>
        <v>0</v>
      </c>
      <c r="AJ37" s="135">
        <f t="shared" si="7"/>
        <v>140</v>
      </c>
      <c r="AK37" s="135">
        <f t="shared" si="8"/>
        <v>140</v>
      </c>
      <c r="AL37" s="135">
        <f t="shared" si="9"/>
        <v>105</v>
      </c>
      <c r="AM37" s="135">
        <f t="shared" si="10"/>
        <v>0</v>
      </c>
      <c r="AN37" s="145">
        <f t="shared" si="11"/>
        <v>1411316.2000000002</v>
      </c>
      <c r="AO37" s="140">
        <f t="shared" si="12"/>
        <v>4967059.1432000007</v>
      </c>
      <c r="AP37" s="146">
        <f t="shared" si="13"/>
        <v>3.1478861591217383E-3</v>
      </c>
      <c r="AQ37" s="140">
        <f t="shared" si="14"/>
        <v>149011.77429600002</v>
      </c>
      <c r="AR37" s="153">
        <f>$BA$2</f>
        <v>100000</v>
      </c>
      <c r="AS37" s="147">
        <v>0</v>
      </c>
      <c r="AT37" s="146">
        <v>3.0000000000000001E-3</v>
      </c>
      <c r="AU37" s="140">
        <f t="shared" si="15"/>
        <v>142011.27369</v>
      </c>
      <c r="AV37" s="140">
        <f t="shared" si="16"/>
        <v>5209070.4168900009</v>
      </c>
      <c r="AW37" s="140">
        <f t="shared" si="17"/>
        <v>17078.919399639348</v>
      </c>
      <c r="BC37" s="21">
        <f t="shared" si="18"/>
        <v>744152.91669857153</v>
      </c>
      <c r="BD37" s="21">
        <f t="shared" si="19"/>
        <v>2439.8456285199068</v>
      </c>
      <c r="BE37" s="21">
        <f t="shared" si="20"/>
        <v>7516.6961282683997</v>
      </c>
      <c r="BF37" s="22">
        <f t="shared" si="21"/>
        <v>24.644905338584916</v>
      </c>
    </row>
    <row r="38" spans="1:58" x14ac:dyDescent="0.3">
      <c r="A38" s="135">
        <v>36</v>
      </c>
      <c r="B38" s="135" t="s">
        <v>114</v>
      </c>
      <c r="C38" s="135" t="s">
        <v>115</v>
      </c>
      <c r="D38" s="135" t="s">
        <v>116</v>
      </c>
      <c r="E38" s="135" t="s">
        <v>117</v>
      </c>
      <c r="F38" s="135" t="s">
        <v>118</v>
      </c>
      <c r="G38" s="135" t="s">
        <v>144</v>
      </c>
      <c r="H38" s="136" t="s">
        <v>189</v>
      </c>
      <c r="I38" s="136" t="s">
        <v>121</v>
      </c>
      <c r="J38" s="135" t="s">
        <v>24</v>
      </c>
      <c r="K38" s="135" t="s">
        <v>98</v>
      </c>
      <c r="L38" s="135" t="s">
        <v>122</v>
      </c>
      <c r="M38" s="135" t="s">
        <v>29</v>
      </c>
      <c r="N38" s="135">
        <v>4610047665</v>
      </c>
      <c r="O38" s="150">
        <v>4900049348</v>
      </c>
      <c r="P38" s="137">
        <v>7</v>
      </c>
      <c r="Q38" s="139">
        <f t="shared" si="0"/>
        <v>3555742.9432000001</v>
      </c>
      <c r="R38" s="139">
        <v>507963.27760000003</v>
      </c>
      <c r="S38" s="139">
        <v>3590.3</v>
      </c>
      <c r="T38" s="139">
        <v>5983.83</v>
      </c>
      <c r="U38" s="141">
        <v>2289.5</v>
      </c>
      <c r="V38" s="141">
        <v>2410</v>
      </c>
      <c r="W38" s="135">
        <v>8643.33</v>
      </c>
      <c r="X38" s="135">
        <v>0</v>
      </c>
      <c r="Y38" s="135">
        <v>20</v>
      </c>
      <c r="Z38" s="135">
        <v>20</v>
      </c>
      <c r="AA38" s="135"/>
      <c r="AB38" s="135">
        <v>0</v>
      </c>
      <c r="AC38" s="137">
        <v>7</v>
      </c>
      <c r="AD38" s="139">
        <f t="shared" si="1"/>
        <v>0</v>
      </c>
      <c r="AE38" s="135">
        <f t="shared" si="2"/>
        <v>837736.20000000007</v>
      </c>
      <c r="AF38" s="151">
        <f t="shared" si="3"/>
        <v>320530</v>
      </c>
      <c r="AG38" s="151">
        <f t="shared" si="4"/>
        <v>0</v>
      </c>
      <c r="AH38" s="152">
        <f t="shared" si="5"/>
        <v>0</v>
      </c>
      <c r="AI38" s="135">
        <f t="shared" si="6"/>
        <v>0</v>
      </c>
      <c r="AJ38" s="135">
        <f t="shared" si="7"/>
        <v>140</v>
      </c>
      <c r="AK38" s="135">
        <f t="shared" si="8"/>
        <v>140</v>
      </c>
      <c r="AL38" s="135">
        <f t="shared" si="9"/>
        <v>0</v>
      </c>
      <c r="AM38" s="135">
        <f t="shared" si="10"/>
        <v>0</v>
      </c>
      <c r="AN38" s="145">
        <f t="shared" si="11"/>
        <v>1158266.2000000002</v>
      </c>
      <c r="AO38" s="140">
        <f t="shared" si="12"/>
        <v>4714009.1432000007</v>
      </c>
      <c r="AP38" s="146">
        <f t="shared" si="13"/>
        <v>2.9875150885142385E-3</v>
      </c>
      <c r="AQ38" s="140">
        <f t="shared" si="14"/>
        <v>141420.27429600002</v>
      </c>
      <c r="AR38" s="147">
        <v>0</v>
      </c>
      <c r="AS38" s="147">
        <v>0</v>
      </c>
      <c r="AT38" s="146">
        <v>3.0000000000000001E-3</v>
      </c>
      <c r="AU38" s="140">
        <f t="shared" si="15"/>
        <v>142011.27369</v>
      </c>
      <c r="AV38" s="140">
        <f t="shared" si="16"/>
        <v>4856020.4168900009</v>
      </c>
      <c r="AW38" s="140">
        <f t="shared" si="17"/>
        <v>15921.37841603279</v>
      </c>
      <c r="BC38" s="21">
        <f t="shared" si="18"/>
        <v>693717.20241285732</v>
      </c>
      <c r="BD38" s="21">
        <f t="shared" si="19"/>
        <v>2274.4826308618271</v>
      </c>
      <c r="BE38" s="21">
        <f t="shared" si="20"/>
        <v>7007.2444688167407</v>
      </c>
      <c r="BF38" s="22">
        <f t="shared" si="21"/>
        <v>22.974572028907346</v>
      </c>
    </row>
    <row r="39" spans="1:58" x14ac:dyDescent="0.3">
      <c r="A39" s="135">
        <v>37</v>
      </c>
      <c r="B39" s="135" t="s">
        <v>114</v>
      </c>
      <c r="C39" s="135" t="s">
        <v>115</v>
      </c>
      <c r="D39" s="135" t="s">
        <v>116</v>
      </c>
      <c r="E39" s="135" t="s">
        <v>117</v>
      </c>
      <c r="F39" s="135" t="s">
        <v>118</v>
      </c>
      <c r="G39" s="135" t="s">
        <v>144</v>
      </c>
      <c r="H39" s="136" t="s">
        <v>190</v>
      </c>
      <c r="I39" s="136" t="s">
        <v>191</v>
      </c>
      <c r="J39" s="135" t="s">
        <v>24</v>
      </c>
      <c r="K39" s="135" t="s">
        <v>98</v>
      </c>
      <c r="L39" s="135" t="s">
        <v>122</v>
      </c>
      <c r="M39" s="135" t="s">
        <v>29</v>
      </c>
      <c r="N39" s="135">
        <v>4610047665</v>
      </c>
      <c r="O39" s="150">
        <v>4900049348</v>
      </c>
      <c r="P39" s="137">
        <v>7</v>
      </c>
      <c r="Q39" s="139">
        <f t="shared" si="0"/>
        <v>3555742.9432000001</v>
      </c>
      <c r="R39" s="139">
        <v>507963.27760000003</v>
      </c>
      <c r="S39" s="139">
        <v>3590.3</v>
      </c>
      <c r="T39" s="139">
        <v>5983.83</v>
      </c>
      <c r="U39" s="141">
        <v>2289.5</v>
      </c>
      <c r="V39" s="141">
        <v>2410</v>
      </c>
      <c r="W39" s="135">
        <v>8643.33</v>
      </c>
      <c r="X39" s="135">
        <v>0</v>
      </c>
      <c r="Y39" s="135">
        <v>20</v>
      </c>
      <c r="Z39" s="135">
        <v>20</v>
      </c>
      <c r="AA39" s="135"/>
      <c r="AB39" s="135">
        <v>0</v>
      </c>
      <c r="AC39" s="137">
        <v>7</v>
      </c>
      <c r="AD39" s="139">
        <f t="shared" si="1"/>
        <v>0</v>
      </c>
      <c r="AE39" s="135">
        <f t="shared" si="2"/>
        <v>837736.20000000007</v>
      </c>
      <c r="AF39" s="151">
        <f t="shared" si="3"/>
        <v>320530</v>
      </c>
      <c r="AG39" s="151">
        <f t="shared" si="4"/>
        <v>0</v>
      </c>
      <c r="AH39" s="152">
        <f t="shared" si="5"/>
        <v>0</v>
      </c>
      <c r="AI39" s="135">
        <f t="shared" si="6"/>
        <v>0</v>
      </c>
      <c r="AJ39" s="135">
        <f t="shared" si="7"/>
        <v>140</v>
      </c>
      <c r="AK39" s="135">
        <f t="shared" si="8"/>
        <v>140</v>
      </c>
      <c r="AL39" s="135">
        <f t="shared" si="9"/>
        <v>0</v>
      </c>
      <c r="AM39" s="135">
        <f t="shared" si="10"/>
        <v>0</v>
      </c>
      <c r="AN39" s="145">
        <f t="shared" si="11"/>
        <v>1158266.2000000002</v>
      </c>
      <c r="AO39" s="140">
        <f t="shared" si="12"/>
        <v>4714009.1432000007</v>
      </c>
      <c r="AP39" s="146">
        <f t="shared" si="13"/>
        <v>2.9875150885142385E-3</v>
      </c>
      <c r="AQ39" s="140">
        <f t="shared" si="14"/>
        <v>141420.27429600002</v>
      </c>
      <c r="AR39" s="153">
        <f>$BA$2</f>
        <v>100000</v>
      </c>
      <c r="AS39" s="147">
        <v>0</v>
      </c>
      <c r="AT39" s="146">
        <v>3.0000000000000001E-3</v>
      </c>
      <c r="AU39" s="140">
        <f t="shared" si="15"/>
        <v>142011.27369</v>
      </c>
      <c r="AV39" s="140">
        <f t="shared" si="16"/>
        <v>4956020.4168900009</v>
      </c>
      <c r="AW39" s="140">
        <f t="shared" si="17"/>
        <v>16249.247268491807</v>
      </c>
      <c r="BC39" s="21">
        <f t="shared" si="18"/>
        <v>708002.91669857153</v>
      </c>
      <c r="BD39" s="21">
        <f t="shared" si="19"/>
        <v>2321.3210383559722</v>
      </c>
      <c r="BE39" s="21">
        <f t="shared" si="20"/>
        <v>7151.5446131168837</v>
      </c>
      <c r="BF39" s="22">
        <f t="shared" si="21"/>
        <v>23.447687256120933</v>
      </c>
    </row>
    <row r="40" spans="1:58" x14ac:dyDescent="0.3">
      <c r="A40" s="135">
        <v>38</v>
      </c>
      <c r="B40" s="135" t="s">
        <v>114</v>
      </c>
      <c r="C40" s="135" t="s">
        <v>127</v>
      </c>
      <c r="D40" s="135" t="s">
        <v>116</v>
      </c>
      <c r="E40" s="135" t="s">
        <v>117</v>
      </c>
      <c r="F40" s="135" t="s">
        <v>128</v>
      </c>
      <c r="G40" s="135" t="s">
        <v>192</v>
      </c>
      <c r="H40" s="136" t="s">
        <v>193</v>
      </c>
      <c r="I40" s="136" t="s">
        <v>194</v>
      </c>
      <c r="J40" s="135" t="s">
        <v>24</v>
      </c>
      <c r="K40" s="135" t="s">
        <v>98</v>
      </c>
      <c r="L40" s="135" t="s">
        <v>127</v>
      </c>
      <c r="M40" s="135" t="s">
        <v>32</v>
      </c>
      <c r="N40" s="135">
        <v>4610047712</v>
      </c>
      <c r="O40" s="150">
        <v>4900049345</v>
      </c>
      <c r="P40" s="137">
        <v>7</v>
      </c>
      <c r="Q40" s="139">
        <f t="shared" si="0"/>
        <v>3555742.9432000001</v>
      </c>
      <c r="R40" s="139">
        <v>507963.27760000003</v>
      </c>
      <c r="S40" s="139">
        <v>3590.3</v>
      </c>
      <c r="T40" s="139">
        <v>5983.83</v>
      </c>
      <c r="U40" s="141">
        <v>2289.5</v>
      </c>
      <c r="V40" s="141">
        <v>2410</v>
      </c>
      <c r="W40" s="135">
        <v>8643.33</v>
      </c>
      <c r="X40" s="135">
        <v>0</v>
      </c>
      <c r="Y40" s="135">
        <v>20</v>
      </c>
      <c r="Z40" s="135">
        <v>20</v>
      </c>
      <c r="AA40" s="135">
        <v>15</v>
      </c>
      <c r="AB40" s="135">
        <v>0</v>
      </c>
      <c r="AC40" s="137">
        <v>7</v>
      </c>
      <c r="AD40" s="139">
        <f t="shared" si="1"/>
        <v>0</v>
      </c>
      <c r="AE40" s="135">
        <f t="shared" si="2"/>
        <v>837736.20000000007</v>
      </c>
      <c r="AF40" s="151">
        <f t="shared" si="3"/>
        <v>320530</v>
      </c>
      <c r="AG40" s="151">
        <f t="shared" si="4"/>
        <v>253050</v>
      </c>
      <c r="AH40" s="152">
        <f t="shared" si="5"/>
        <v>0</v>
      </c>
      <c r="AI40" s="135">
        <f t="shared" si="6"/>
        <v>0</v>
      </c>
      <c r="AJ40" s="135">
        <f t="shared" si="7"/>
        <v>140</v>
      </c>
      <c r="AK40" s="135">
        <f t="shared" si="8"/>
        <v>140</v>
      </c>
      <c r="AL40" s="135">
        <f t="shared" si="9"/>
        <v>105</v>
      </c>
      <c r="AM40" s="135">
        <f t="shared" si="10"/>
        <v>0</v>
      </c>
      <c r="AN40" s="145">
        <f t="shared" si="11"/>
        <v>1411316.2000000002</v>
      </c>
      <c r="AO40" s="140">
        <f t="shared" si="12"/>
        <v>4967059.1432000007</v>
      </c>
      <c r="AP40" s="146">
        <f t="shared" si="13"/>
        <v>3.1478861591217383E-3</v>
      </c>
      <c r="AQ40" s="140">
        <f t="shared" si="14"/>
        <v>149011.77429600002</v>
      </c>
      <c r="AR40" s="147">
        <v>0</v>
      </c>
      <c r="AS40" s="147">
        <v>0</v>
      </c>
      <c r="AT40" s="146">
        <v>3.0000000000000001E-3</v>
      </c>
      <c r="AU40" s="140">
        <f t="shared" si="15"/>
        <v>142011.27369</v>
      </c>
      <c r="AV40" s="140">
        <f t="shared" si="16"/>
        <v>5109070.4168900009</v>
      </c>
      <c r="AW40" s="140">
        <f t="shared" si="17"/>
        <v>16751.05054718033</v>
      </c>
      <c r="BC40" s="21">
        <f t="shared" si="18"/>
        <v>729867.20241285732</v>
      </c>
      <c r="BD40" s="21">
        <f t="shared" si="19"/>
        <v>2393.0072210257613</v>
      </c>
      <c r="BE40" s="21">
        <f t="shared" si="20"/>
        <v>7372.3959839682557</v>
      </c>
      <c r="BF40" s="22">
        <f t="shared" si="21"/>
        <v>24.171790111371326</v>
      </c>
    </row>
    <row r="41" spans="1:58" x14ac:dyDescent="0.3">
      <c r="A41" s="135">
        <v>39</v>
      </c>
      <c r="B41" s="135" t="s">
        <v>114</v>
      </c>
      <c r="C41" s="135" t="s">
        <v>115</v>
      </c>
      <c r="D41" s="135" t="s">
        <v>116</v>
      </c>
      <c r="E41" s="135" t="s">
        <v>117</v>
      </c>
      <c r="F41" s="135" t="s">
        <v>118</v>
      </c>
      <c r="G41" s="135" t="s">
        <v>195</v>
      </c>
      <c r="H41" s="136" t="s">
        <v>196</v>
      </c>
      <c r="I41" s="136" t="s">
        <v>107</v>
      </c>
      <c r="J41" s="135" t="s">
        <v>24</v>
      </c>
      <c r="K41" s="135" t="s">
        <v>100</v>
      </c>
      <c r="L41" s="135" t="s">
        <v>122</v>
      </c>
      <c r="M41" s="135" t="s">
        <v>32</v>
      </c>
      <c r="N41" s="135">
        <v>4610047712</v>
      </c>
      <c r="O41" s="150">
        <v>4900049347</v>
      </c>
      <c r="P41" s="137">
        <v>7</v>
      </c>
      <c r="Q41" s="139">
        <f t="shared" si="0"/>
        <v>3555966.9432000001</v>
      </c>
      <c r="R41" s="139">
        <v>507995.27760000003</v>
      </c>
      <c r="S41" s="139">
        <v>3590.3</v>
      </c>
      <c r="T41" s="139">
        <v>5983.83</v>
      </c>
      <c r="U41" s="141">
        <v>2289.5</v>
      </c>
      <c r="V41" s="141">
        <v>2410</v>
      </c>
      <c r="W41" s="135">
        <v>8643.33</v>
      </c>
      <c r="X41" s="135">
        <v>0</v>
      </c>
      <c r="Y41" s="135">
        <v>20</v>
      </c>
      <c r="Z41" s="135">
        <v>20</v>
      </c>
      <c r="AA41" s="135"/>
      <c r="AB41" s="135">
        <v>0</v>
      </c>
      <c r="AC41" s="137">
        <v>7</v>
      </c>
      <c r="AD41" s="139">
        <f t="shared" si="1"/>
        <v>0</v>
      </c>
      <c r="AE41" s="135">
        <f t="shared" si="2"/>
        <v>837736.20000000007</v>
      </c>
      <c r="AF41" s="151">
        <f t="shared" si="3"/>
        <v>320530</v>
      </c>
      <c r="AG41" s="151">
        <f t="shared" si="4"/>
        <v>0</v>
      </c>
      <c r="AH41" s="152">
        <f t="shared" si="5"/>
        <v>0</v>
      </c>
      <c r="AI41" s="135">
        <f t="shared" si="6"/>
        <v>0</v>
      </c>
      <c r="AJ41" s="135">
        <f t="shared" si="7"/>
        <v>140</v>
      </c>
      <c r="AK41" s="135">
        <f t="shared" si="8"/>
        <v>140</v>
      </c>
      <c r="AL41" s="135">
        <f t="shared" si="9"/>
        <v>0</v>
      </c>
      <c r="AM41" s="135">
        <f t="shared" si="10"/>
        <v>0</v>
      </c>
      <c r="AN41" s="145">
        <f t="shared" si="11"/>
        <v>1158266.2000000002</v>
      </c>
      <c r="AO41" s="140">
        <f t="shared" si="12"/>
        <v>4714233.1432000007</v>
      </c>
      <c r="AP41" s="146">
        <f t="shared" si="13"/>
        <v>2.9876570490746657E-3</v>
      </c>
      <c r="AQ41" s="140">
        <f t="shared" si="14"/>
        <v>141426.99429600002</v>
      </c>
      <c r="AR41" s="153">
        <f>$BA$2</f>
        <v>100000</v>
      </c>
      <c r="AS41" s="147">
        <v>0</v>
      </c>
      <c r="AT41" s="146">
        <v>3.0000000000000001E-3</v>
      </c>
      <c r="AU41" s="140">
        <f t="shared" si="15"/>
        <v>142011.27369</v>
      </c>
      <c r="AV41" s="140">
        <f t="shared" si="16"/>
        <v>4956244.4168900009</v>
      </c>
      <c r="AW41" s="140">
        <f t="shared" si="17"/>
        <v>16249.981694721315</v>
      </c>
      <c r="BC41" s="21">
        <f t="shared" si="18"/>
        <v>708034.91669857153</v>
      </c>
      <c r="BD41" s="21">
        <f t="shared" si="19"/>
        <v>2321.4259563887595</v>
      </c>
      <c r="BE41" s="21">
        <f t="shared" si="20"/>
        <v>7151.867845440117</v>
      </c>
      <c r="BF41" s="22">
        <f t="shared" si="21"/>
        <v>23.448747034229893</v>
      </c>
    </row>
    <row r="42" spans="1:58" x14ac:dyDescent="0.3">
      <c r="A42" s="135">
        <v>40</v>
      </c>
      <c r="B42" s="135" t="s">
        <v>114</v>
      </c>
      <c r="C42" s="135" t="s">
        <v>132</v>
      </c>
      <c r="D42" s="135" t="s">
        <v>116</v>
      </c>
      <c r="E42" s="135" t="s">
        <v>117</v>
      </c>
      <c r="F42" s="135" t="s">
        <v>128</v>
      </c>
      <c r="G42" s="135" t="s">
        <v>197</v>
      </c>
      <c r="H42" s="136" t="s">
        <v>198</v>
      </c>
      <c r="I42" s="136" t="s">
        <v>199</v>
      </c>
      <c r="J42" s="135" t="s">
        <v>24</v>
      </c>
      <c r="K42" s="135" t="s">
        <v>100</v>
      </c>
      <c r="L42" s="135" t="s">
        <v>132</v>
      </c>
      <c r="M42" s="135" t="s">
        <v>32</v>
      </c>
      <c r="N42" s="135">
        <v>4610047712</v>
      </c>
      <c r="O42" s="150">
        <v>4900049345</v>
      </c>
      <c r="P42" s="137">
        <v>7</v>
      </c>
      <c r="Q42" s="139">
        <f t="shared" si="0"/>
        <v>3555966.9432000001</v>
      </c>
      <c r="R42" s="139">
        <v>507995.27760000003</v>
      </c>
      <c r="S42" s="139">
        <v>3590.3</v>
      </c>
      <c r="T42" s="139">
        <v>5983.83</v>
      </c>
      <c r="U42" s="141">
        <v>2289.5</v>
      </c>
      <c r="V42" s="141">
        <v>2410</v>
      </c>
      <c r="W42" s="135">
        <v>8643.33</v>
      </c>
      <c r="X42" s="135">
        <v>0</v>
      </c>
      <c r="Y42" s="135">
        <v>20</v>
      </c>
      <c r="Z42" s="135">
        <v>20</v>
      </c>
      <c r="AA42" s="135">
        <v>15</v>
      </c>
      <c r="AB42" s="135">
        <v>0</v>
      </c>
      <c r="AC42" s="137">
        <v>7</v>
      </c>
      <c r="AD42" s="139">
        <f t="shared" si="1"/>
        <v>0</v>
      </c>
      <c r="AE42" s="135">
        <f t="shared" si="2"/>
        <v>837736.20000000007</v>
      </c>
      <c r="AF42" s="151">
        <f t="shared" si="3"/>
        <v>320530</v>
      </c>
      <c r="AG42" s="151">
        <f t="shared" si="4"/>
        <v>253050</v>
      </c>
      <c r="AH42" s="152">
        <f t="shared" si="5"/>
        <v>0</v>
      </c>
      <c r="AI42" s="135">
        <f t="shared" si="6"/>
        <v>0</v>
      </c>
      <c r="AJ42" s="135">
        <f t="shared" si="7"/>
        <v>140</v>
      </c>
      <c r="AK42" s="135">
        <f t="shared" si="8"/>
        <v>140</v>
      </c>
      <c r="AL42" s="135">
        <f t="shared" si="9"/>
        <v>105</v>
      </c>
      <c r="AM42" s="135">
        <f t="shared" si="10"/>
        <v>0</v>
      </c>
      <c r="AN42" s="145">
        <f t="shared" si="11"/>
        <v>1411316.2000000002</v>
      </c>
      <c r="AO42" s="140">
        <f t="shared" si="12"/>
        <v>4967283.1432000007</v>
      </c>
      <c r="AP42" s="146">
        <f t="shared" si="13"/>
        <v>3.1480281196821654E-3</v>
      </c>
      <c r="AQ42" s="140">
        <f t="shared" si="14"/>
        <v>149018.49429600002</v>
      </c>
      <c r="AR42" s="147">
        <v>0</v>
      </c>
      <c r="AS42" s="147">
        <v>0</v>
      </c>
      <c r="AT42" s="146">
        <v>3.0000000000000001E-3</v>
      </c>
      <c r="AU42" s="140">
        <f t="shared" si="15"/>
        <v>142011.27369</v>
      </c>
      <c r="AV42" s="140">
        <f t="shared" si="16"/>
        <v>5109294.4168900009</v>
      </c>
      <c r="AW42" s="140">
        <f t="shared" si="17"/>
        <v>16751.784973409838</v>
      </c>
      <c r="BC42" s="21">
        <f t="shared" si="18"/>
        <v>729899.20241285732</v>
      </c>
      <c r="BD42" s="21">
        <f t="shared" si="19"/>
        <v>2393.1121390585481</v>
      </c>
      <c r="BE42" s="21">
        <f t="shared" si="20"/>
        <v>7372.7192162914889</v>
      </c>
      <c r="BF42" s="22">
        <f t="shared" si="21"/>
        <v>24.172849889480286</v>
      </c>
    </row>
    <row r="43" spans="1:58" x14ac:dyDescent="0.3">
      <c r="A43" s="135">
        <v>41</v>
      </c>
      <c r="B43" s="135" t="s">
        <v>114</v>
      </c>
      <c r="C43" s="135" t="s">
        <v>115</v>
      </c>
      <c r="D43" s="135" t="s">
        <v>116</v>
      </c>
      <c r="E43" s="135" t="s">
        <v>117</v>
      </c>
      <c r="F43" s="135" t="s">
        <v>118</v>
      </c>
      <c r="G43" s="135" t="s">
        <v>195</v>
      </c>
      <c r="H43" s="136" t="s">
        <v>200</v>
      </c>
      <c r="I43" s="136" t="s">
        <v>201</v>
      </c>
      <c r="J43" s="135" t="s">
        <v>24</v>
      </c>
      <c r="K43" s="135" t="s">
        <v>100</v>
      </c>
      <c r="L43" s="135" t="s">
        <v>122</v>
      </c>
      <c r="M43" s="135" t="s">
        <v>32</v>
      </c>
      <c r="N43" s="135">
        <v>4610047712</v>
      </c>
      <c r="O43" s="150">
        <v>4900049347</v>
      </c>
      <c r="P43" s="137">
        <v>7</v>
      </c>
      <c r="Q43" s="139">
        <f t="shared" si="0"/>
        <v>3555966.9432000001</v>
      </c>
      <c r="R43" s="139">
        <v>507995.27760000003</v>
      </c>
      <c r="S43" s="139">
        <v>3590.3</v>
      </c>
      <c r="T43" s="139">
        <v>5983.83</v>
      </c>
      <c r="U43" s="141">
        <v>2289.5</v>
      </c>
      <c r="V43" s="141">
        <v>2410</v>
      </c>
      <c r="W43" s="135">
        <v>8643.33</v>
      </c>
      <c r="X43" s="135">
        <v>0</v>
      </c>
      <c r="Y43" s="135">
        <v>20</v>
      </c>
      <c r="Z43" s="135">
        <v>20</v>
      </c>
      <c r="AA43" s="135"/>
      <c r="AB43" s="135">
        <v>0</v>
      </c>
      <c r="AC43" s="137">
        <v>7</v>
      </c>
      <c r="AD43" s="139">
        <f t="shared" si="1"/>
        <v>0</v>
      </c>
      <c r="AE43" s="135">
        <f t="shared" si="2"/>
        <v>837736.20000000007</v>
      </c>
      <c r="AF43" s="151">
        <f t="shared" si="3"/>
        <v>320530</v>
      </c>
      <c r="AG43" s="151">
        <f t="shared" si="4"/>
        <v>0</v>
      </c>
      <c r="AH43" s="152">
        <f t="shared" si="5"/>
        <v>0</v>
      </c>
      <c r="AI43" s="135">
        <f t="shared" si="6"/>
        <v>0</v>
      </c>
      <c r="AJ43" s="135">
        <f t="shared" si="7"/>
        <v>140</v>
      </c>
      <c r="AK43" s="135">
        <f t="shared" si="8"/>
        <v>140</v>
      </c>
      <c r="AL43" s="135">
        <f t="shared" si="9"/>
        <v>0</v>
      </c>
      <c r="AM43" s="135">
        <f t="shared" si="10"/>
        <v>0</v>
      </c>
      <c r="AN43" s="145">
        <f t="shared" si="11"/>
        <v>1158266.2000000002</v>
      </c>
      <c r="AO43" s="140">
        <f t="shared" si="12"/>
        <v>4714233.1432000007</v>
      </c>
      <c r="AP43" s="146">
        <f t="shared" si="13"/>
        <v>2.9876570490746657E-3</v>
      </c>
      <c r="AQ43" s="140">
        <f t="shared" si="14"/>
        <v>141426.99429600002</v>
      </c>
      <c r="AR43" s="153">
        <f>$BA$2</f>
        <v>100000</v>
      </c>
      <c r="AS43" s="147">
        <v>0</v>
      </c>
      <c r="AT43" s="146">
        <v>3.0000000000000001E-3</v>
      </c>
      <c r="AU43" s="140">
        <f t="shared" si="15"/>
        <v>142011.27369</v>
      </c>
      <c r="AV43" s="140">
        <f t="shared" si="16"/>
        <v>4956244.4168900009</v>
      </c>
      <c r="AW43" s="140">
        <f t="shared" si="17"/>
        <v>16249.981694721315</v>
      </c>
      <c r="BC43" s="21">
        <f t="shared" si="18"/>
        <v>708034.91669857153</v>
      </c>
      <c r="BD43" s="21">
        <f t="shared" si="19"/>
        <v>2321.4259563887595</v>
      </c>
      <c r="BE43" s="21">
        <f t="shared" si="20"/>
        <v>7151.867845440117</v>
      </c>
      <c r="BF43" s="22">
        <f t="shared" si="21"/>
        <v>23.448747034229893</v>
      </c>
    </row>
    <row r="44" spans="1:58" x14ac:dyDescent="0.3">
      <c r="A44" s="135">
        <v>42</v>
      </c>
      <c r="B44" s="135" t="s">
        <v>114</v>
      </c>
      <c r="C44" s="135" t="s">
        <v>115</v>
      </c>
      <c r="D44" s="135" t="s">
        <v>116</v>
      </c>
      <c r="E44" s="135" t="s">
        <v>117</v>
      </c>
      <c r="F44" s="135" t="s">
        <v>118</v>
      </c>
      <c r="G44" s="135" t="s">
        <v>195</v>
      </c>
      <c r="H44" s="136" t="s">
        <v>202</v>
      </c>
      <c r="I44" s="136" t="s">
        <v>203</v>
      </c>
      <c r="J44" s="135" t="s">
        <v>24</v>
      </c>
      <c r="K44" s="135" t="s">
        <v>100</v>
      </c>
      <c r="L44" s="135" t="s">
        <v>122</v>
      </c>
      <c r="M44" s="135" t="s">
        <v>32</v>
      </c>
      <c r="N44" s="135">
        <v>4610047712</v>
      </c>
      <c r="O44" s="150">
        <v>4900049347</v>
      </c>
      <c r="P44" s="137">
        <v>7</v>
      </c>
      <c r="Q44" s="139">
        <f t="shared" si="0"/>
        <v>3555966.9432000001</v>
      </c>
      <c r="R44" s="139">
        <v>507995.27760000003</v>
      </c>
      <c r="S44" s="139">
        <v>3590.3</v>
      </c>
      <c r="T44" s="139">
        <v>5983.83</v>
      </c>
      <c r="U44" s="141">
        <v>2289.5</v>
      </c>
      <c r="V44" s="141">
        <v>2410</v>
      </c>
      <c r="W44" s="135">
        <v>8643.33</v>
      </c>
      <c r="X44" s="135">
        <v>0</v>
      </c>
      <c r="Y44" s="135">
        <v>20</v>
      </c>
      <c r="Z44" s="135">
        <v>20</v>
      </c>
      <c r="AA44" s="135"/>
      <c r="AB44" s="135">
        <v>0</v>
      </c>
      <c r="AC44" s="137">
        <v>7</v>
      </c>
      <c r="AD44" s="139">
        <f t="shared" si="1"/>
        <v>0</v>
      </c>
      <c r="AE44" s="135">
        <f t="shared" si="2"/>
        <v>837736.20000000007</v>
      </c>
      <c r="AF44" s="151">
        <f t="shared" si="3"/>
        <v>320530</v>
      </c>
      <c r="AG44" s="151">
        <f t="shared" si="4"/>
        <v>0</v>
      </c>
      <c r="AH44" s="152">
        <f t="shared" si="5"/>
        <v>0</v>
      </c>
      <c r="AI44" s="135">
        <f t="shared" si="6"/>
        <v>0</v>
      </c>
      <c r="AJ44" s="135">
        <f t="shared" si="7"/>
        <v>140</v>
      </c>
      <c r="AK44" s="135">
        <f t="shared" si="8"/>
        <v>140</v>
      </c>
      <c r="AL44" s="135">
        <f t="shared" si="9"/>
        <v>0</v>
      </c>
      <c r="AM44" s="135">
        <f t="shared" si="10"/>
        <v>0</v>
      </c>
      <c r="AN44" s="145">
        <f t="shared" si="11"/>
        <v>1158266.2000000002</v>
      </c>
      <c r="AO44" s="140">
        <f t="shared" si="12"/>
        <v>4714233.1432000007</v>
      </c>
      <c r="AP44" s="146">
        <f t="shared" si="13"/>
        <v>2.9876570490746657E-3</v>
      </c>
      <c r="AQ44" s="140">
        <f t="shared" si="14"/>
        <v>141426.99429600002</v>
      </c>
      <c r="AR44" s="153">
        <f>$BA$2</f>
        <v>100000</v>
      </c>
      <c r="AS44" s="147">
        <v>0</v>
      </c>
      <c r="AT44" s="146">
        <v>3.0000000000000001E-3</v>
      </c>
      <c r="AU44" s="140">
        <f t="shared" si="15"/>
        <v>142011.27369</v>
      </c>
      <c r="AV44" s="140">
        <f t="shared" si="16"/>
        <v>4956244.4168900009</v>
      </c>
      <c r="AW44" s="140">
        <f t="shared" si="17"/>
        <v>16249.981694721315</v>
      </c>
      <c r="BC44" s="21">
        <f t="shared" si="18"/>
        <v>708034.91669857153</v>
      </c>
      <c r="BD44" s="21">
        <f t="shared" si="19"/>
        <v>2321.4259563887595</v>
      </c>
      <c r="BE44" s="21">
        <f t="shared" si="20"/>
        <v>7151.867845440117</v>
      </c>
      <c r="BF44" s="22">
        <f t="shared" si="21"/>
        <v>23.448747034229893</v>
      </c>
    </row>
    <row r="45" spans="1:58" x14ac:dyDescent="0.3">
      <c r="A45" s="135">
        <v>43</v>
      </c>
      <c r="B45" s="135" t="s">
        <v>114</v>
      </c>
      <c r="C45" s="135" t="s">
        <v>115</v>
      </c>
      <c r="D45" s="135" t="s">
        <v>116</v>
      </c>
      <c r="E45" s="135" t="s">
        <v>117</v>
      </c>
      <c r="F45" s="135" t="s">
        <v>118</v>
      </c>
      <c r="G45" s="135" t="s">
        <v>195</v>
      </c>
      <c r="H45" s="136" t="s">
        <v>204</v>
      </c>
      <c r="I45" s="136" t="s">
        <v>205</v>
      </c>
      <c r="J45" s="135" t="s">
        <v>24</v>
      </c>
      <c r="K45" s="135" t="s">
        <v>100</v>
      </c>
      <c r="L45" s="135" t="s">
        <v>122</v>
      </c>
      <c r="M45" s="135" t="s">
        <v>32</v>
      </c>
      <c r="N45" s="135">
        <v>4610047712</v>
      </c>
      <c r="O45" s="150">
        <v>4900049347</v>
      </c>
      <c r="P45" s="137">
        <v>7</v>
      </c>
      <c r="Q45" s="139">
        <f t="shared" si="0"/>
        <v>3555966.9432000001</v>
      </c>
      <c r="R45" s="139">
        <v>507995.27760000003</v>
      </c>
      <c r="S45" s="139">
        <v>3590.3</v>
      </c>
      <c r="T45" s="139">
        <v>5983.83</v>
      </c>
      <c r="U45" s="141">
        <v>2289.5</v>
      </c>
      <c r="V45" s="141">
        <v>2410</v>
      </c>
      <c r="W45" s="135">
        <v>8643.33</v>
      </c>
      <c r="X45" s="135">
        <v>0</v>
      </c>
      <c r="Y45" s="135">
        <v>20</v>
      </c>
      <c r="Z45" s="135">
        <v>20</v>
      </c>
      <c r="AA45" s="135"/>
      <c r="AB45" s="135">
        <v>0</v>
      </c>
      <c r="AC45" s="137">
        <v>7</v>
      </c>
      <c r="AD45" s="139">
        <f t="shared" si="1"/>
        <v>0</v>
      </c>
      <c r="AE45" s="135">
        <f t="shared" si="2"/>
        <v>837736.20000000007</v>
      </c>
      <c r="AF45" s="151">
        <f t="shared" si="3"/>
        <v>320530</v>
      </c>
      <c r="AG45" s="151">
        <f t="shared" si="4"/>
        <v>0</v>
      </c>
      <c r="AH45" s="152">
        <f t="shared" si="5"/>
        <v>0</v>
      </c>
      <c r="AI45" s="135">
        <f t="shared" si="6"/>
        <v>0</v>
      </c>
      <c r="AJ45" s="135">
        <f t="shared" si="7"/>
        <v>140</v>
      </c>
      <c r="AK45" s="135">
        <f t="shared" si="8"/>
        <v>140</v>
      </c>
      <c r="AL45" s="135">
        <f t="shared" si="9"/>
        <v>0</v>
      </c>
      <c r="AM45" s="135">
        <f t="shared" si="10"/>
        <v>0</v>
      </c>
      <c r="AN45" s="145">
        <f t="shared" si="11"/>
        <v>1158266.2000000002</v>
      </c>
      <c r="AO45" s="140">
        <f t="shared" si="12"/>
        <v>4714233.1432000007</v>
      </c>
      <c r="AP45" s="146">
        <f t="shared" si="13"/>
        <v>2.9876570490746657E-3</v>
      </c>
      <c r="AQ45" s="140">
        <f t="shared" si="14"/>
        <v>141426.99429600002</v>
      </c>
      <c r="AR45" s="153">
        <f>$BA$2</f>
        <v>100000</v>
      </c>
      <c r="AS45" s="147">
        <v>0</v>
      </c>
      <c r="AT45" s="146">
        <v>3.0000000000000001E-3</v>
      </c>
      <c r="AU45" s="140">
        <f t="shared" si="15"/>
        <v>142011.27369</v>
      </c>
      <c r="AV45" s="140">
        <f t="shared" si="16"/>
        <v>4956244.4168900009</v>
      </c>
      <c r="AW45" s="140">
        <f t="shared" si="17"/>
        <v>16249.981694721315</v>
      </c>
      <c r="BC45" s="21">
        <f t="shared" si="18"/>
        <v>708034.91669857153</v>
      </c>
      <c r="BD45" s="21">
        <f t="shared" si="19"/>
        <v>2321.4259563887595</v>
      </c>
      <c r="BE45" s="21">
        <f t="shared" si="20"/>
        <v>7151.867845440117</v>
      </c>
      <c r="BF45" s="22">
        <f t="shared" si="21"/>
        <v>23.448747034229893</v>
      </c>
    </row>
    <row r="46" spans="1:58" x14ac:dyDescent="0.3">
      <c r="A46" s="135">
        <v>44</v>
      </c>
      <c r="B46" s="135" t="s">
        <v>114</v>
      </c>
      <c r="C46" s="135" t="s">
        <v>127</v>
      </c>
      <c r="D46" s="135" t="s">
        <v>116</v>
      </c>
      <c r="E46" s="135" t="s">
        <v>117</v>
      </c>
      <c r="F46" s="135" t="s">
        <v>128</v>
      </c>
      <c r="G46" s="135" t="s">
        <v>192</v>
      </c>
      <c r="H46" s="136" t="s">
        <v>206</v>
      </c>
      <c r="I46" s="136" t="s">
        <v>207</v>
      </c>
      <c r="J46" s="135" t="s">
        <v>24</v>
      </c>
      <c r="K46" s="135" t="s">
        <v>33</v>
      </c>
      <c r="L46" s="135" t="s">
        <v>127</v>
      </c>
      <c r="M46" s="135" t="s">
        <v>32</v>
      </c>
      <c r="N46" s="135">
        <v>4610047712</v>
      </c>
      <c r="O46" s="150">
        <v>4900049345</v>
      </c>
      <c r="P46" s="137">
        <v>7</v>
      </c>
      <c r="Q46" s="139">
        <f t="shared" si="0"/>
        <v>5919302.4455599999</v>
      </c>
      <c r="R46" s="139">
        <v>845614.63508000004</v>
      </c>
      <c r="S46" s="139">
        <v>3590.3</v>
      </c>
      <c r="T46" s="139">
        <v>5983.83</v>
      </c>
      <c r="U46" s="141">
        <v>2289.5</v>
      </c>
      <c r="V46" s="141">
        <v>2410</v>
      </c>
      <c r="W46" s="135">
        <v>8643.33</v>
      </c>
      <c r="X46" s="135">
        <v>0</v>
      </c>
      <c r="Y46" s="135">
        <v>20</v>
      </c>
      <c r="Z46" s="135">
        <v>20</v>
      </c>
      <c r="AA46" s="135"/>
      <c r="AB46" s="135">
        <v>0</v>
      </c>
      <c r="AC46" s="137">
        <v>7</v>
      </c>
      <c r="AD46" s="139">
        <f t="shared" si="1"/>
        <v>0</v>
      </c>
      <c r="AE46" s="135">
        <f t="shared" si="2"/>
        <v>837736.20000000007</v>
      </c>
      <c r="AF46" s="151">
        <f t="shared" si="3"/>
        <v>320530</v>
      </c>
      <c r="AG46" s="151">
        <f t="shared" si="4"/>
        <v>0</v>
      </c>
      <c r="AH46" s="152">
        <f t="shared" si="5"/>
        <v>0</v>
      </c>
      <c r="AI46" s="135">
        <f t="shared" si="6"/>
        <v>0</v>
      </c>
      <c r="AJ46" s="135">
        <f t="shared" si="7"/>
        <v>140</v>
      </c>
      <c r="AK46" s="135">
        <f t="shared" si="8"/>
        <v>140</v>
      </c>
      <c r="AL46" s="135">
        <f t="shared" si="9"/>
        <v>0</v>
      </c>
      <c r="AM46" s="135">
        <f t="shared" si="10"/>
        <v>0</v>
      </c>
      <c r="AN46" s="145">
        <f t="shared" si="11"/>
        <v>1158266.2000000002</v>
      </c>
      <c r="AO46" s="140">
        <f t="shared" si="12"/>
        <v>7077568.6455600001</v>
      </c>
      <c r="AP46" s="146">
        <f t="shared" si="13"/>
        <v>4.4854268365403325E-3</v>
      </c>
      <c r="AQ46" s="140">
        <f t="shared" si="14"/>
        <v>212327.05936680001</v>
      </c>
      <c r="AR46" s="147">
        <v>0</v>
      </c>
      <c r="AS46" s="147">
        <v>0</v>
      </c>
      <c r="AT46" s="146">
        <v>4.0000000000000001E-3</v>
      </c>
      <c r="AU46" s="140">
        <f t="shared" si="15"/>
        <v>189348.36491999999</v>
      </c>
      <c r="AV46" s="140">
        <f t="shared" si="16"/>
        <v>7266917.0104799997</v>
      </c>
      <c r="AW46" s="140">
        <f t="shared" si="17"/>
        <v>23825.957411409836</v>
      </c>
      <c r="BC46" s="21">
        <f t="shared" si="18"/>
        <v>1038131.0014971428</v>
      </c>
      <c r="BD46" s="21">
        <f t="shared" si="19"/>
        <v>3403.7082016299764</v>
      </c>
      <c r="BE46" s="21">
        <f t="shared" si="20"/>
        <v>10486.171732294371</v>
      </c>
      <c r="BF46" s="22">
        <f t="shared" si="21"/>
        <v>34.380890925555313</v>
      </c>
    </row>
    <row r="47" spans="1:58" x14ac:dyDescent="0.3">
      <c r="A47" s="135">
        <v>45</v>
      </c>
      <c r="B47" s="135" t="s">
        <v>114</v>
      </c>
      <c r="C47" s="135" t="s">
        <v>479</v>
      </c>
      <c r="D47" s="135" t="s">
        <v>116</v>
      </c>
      <c r="E47" s="135" t="s">
        <v>117</v>
      </c>
      <c r="F47" s="135" t="s">
        <v>128</v>
      </c>
      <c r="G47" s="135">
        <v>105959</v>
      </c>
      <c r="H47" s="136" t="s">
        <v>210</v>
      </c>
      <c r="I47" s="136" t="s">
        <v>211</v>
      </c>
      <c r="J47" s="135" t="s">
        <v>23</v>
      </c>
      <c r="K47" s="135" t="s">
        <v>99</v>
      </c>
      <c r="L47" s="135" t="s">
        <v>145</v>
      </c>
      <c r="M47" s="135" t="s">
        <v>32</v>
      </c>
      <c r="N47" s="135">
        <v>4610047712</v>
      </c>
      <c r="O47" s="150">
        <v>4900049345</v>
      </c>
      <c r="P47" s="137">
        <v>7</v>
      </c>
      <c r="Q47" s="139">
        <f t="shared" si="0"/>
        <v>5131487.0828900002</v>
      </c>
      <c r="R47" s="139">
        <v>733069.58327000006</v>
      </c>
      <c r="S47" s="139">
        <v>3590.3</v>
      </c>
      <c r="T47" s="139">
        <v>5983.83</v>
      </c>
      <c r="U47" s="141">
        <v>2289.5</v>
      </c>
      <c r="V47" s="141">
        <v>2410</v>
      </c>
      <c r="W47" s="135">
        <v>8643.33</v>
      </c>
      <c r="X47" s="135">
        <v>0</v>
      </c>
      <c r="Y47" s="135">
        <v>0</v>
      </c>
      <c r="Z47" s="135">
        <v>0</v>
      </c>
      <c r="AA47" s="135"/>
      <c r="AB47" s="135">
        <v>0</v>
      </c>
      <c r="AC47" s="137">
        <v>7</v>
      </c>
      <c r="AD47" s="139">
        <f t="shared" si="1"/>
        <v>0</v>
      </c>
      <c r="AE47" s="135">
        <f t="shared" si="2"/>
        <v>0</v>
      </c>
      <c r="AF47" s="151">
        <f t="shared" si="3"/>
        <v>0</v>
      </c>
      <c r="AG47" s="151">
        <f t="shared" si="4"/>
        <v>0</v>
      </c>
      <c r="AH47" s="152">
        <f t="shared" si="5"/>
        <v>0</v>
      </c>
      <c r="AI47" s="135">
        <f t="shared" si="6"/>
        <v>0</v>
      </c>
      <c r="AJ47" s="135">
        <f t="shared" si="7"/>
        <v>0</v>
      </c>
      <c r="AK47" s="135">
        <f t="shared" si="8"/>
        <v>0</v>
      </c>
      <c r="AL47" s="135">
        <f t="shared" si="9"/>
        <v>0</v>
      </c>
      <c r="AM47" s="135">
        <f t="shared" si="10"/>
        <v>0</v>
      </c>
      <c r="AN47" s="145">
        <f t="shared" si="11"/>
        <v>0</v>
      </c>
      <c r="AO47" s="140">
        <f t="shared" si="12"/>
        <v>5131487.0828900002</v>
      </c>
      <c r="AP47" s="146">
        <f t="shared" si="13"/>
        <v>3.2520927772836457E-3</v>
      </c>
      <c r="AQ47" s="140">
        <f t="shared" si="14"/>
        <v>153944.6124867</v>
      </c>
      <c r="AR47" s="147">
        <v>0</v>
      </c>
      <c r="AS47" s="147">
        <v>0</v>
      </c>
      <c r="AT47" s="146">
        <v>3.0000000000000001E-3</v>
      </c>
      <c r="AU47" s="140">
        <f t="shared" si="15"/>
        <v>142011.27369</v>
      </c>
      <c r="AV47" s="140">
        <f t="shared" si="16"/>
        <v>5273498.3565800004</v>
      </c>
      <c r="AW47" s="140">
        <f t="shared" si="17"/>
        <v>17290.158546163937</v>
      </c>
      <c r="BC47" s="21">
        <f t="shared" si="18"/>
        <v>753356.90808285715</v>
      </c>
      <c r="BD47" s="21">
        <f t="shared" si="19"/>
        <v>2470.0226494519911</v>
      </c>
      <c r="BE47" s="21">
        <f t="shared" si="20"/>
        <v>7609.6657382106787</v>
      </c>
      <c r="BF47" s="22">
        <f t="shared" si="21"/>
        <v>24.949723731838294</v>
      </c>
    </row>
    <row r="48" spans="1:58" x14ac:dyDescent="0.3">
      <c r="A48" s="135">
        <v>46</v>
      </c>
      <c r="B48" s="135" t="s">
        <v>114</v>
      </c>
      <c r="C48" s="135" t="s">
        <v>479</v>
      </c>
      <c r="D48" s="135" t="s">
        <v>116</v>
      </c>
      <c r="E48" s="135" t="s">
        <v>117</v>
      </c>
      <c r="F48" s="135" t="s">
        <v>128</v>
      </c>
      <c r="G48" s="135">
        <v>105959</v>
      </c>
      <c r="H48" s="136" t="s">
        <v>212</v>
      </c>
      <c r="I48" s="136" t="s">
        <v>213</v>
      </c>
      <c r="J48" s="135" t="s">
        <v>23</v>
      </c>
      <c r="K48" s="135" t="s">
        <v>99</v>
      </c>
      <c r="L48" s="135" t="s">
        <v>145</v>
      </c>
      <c r="M48" s="135" t="s">
        <v>32</v>
      </c>
      <c r="N48" s="135">
        <v>4610047712</v>
      </c>
      <c r="O48" s="150">
        <v>4900049345</v>
      </c>
      <c r="P48" s="137">
        <v>7</v>
      </c>
      <c r="Q48" s="139">
        <f t="shared" si="0"/>
        <v>5131487.0828900002</v>
      </c>
      <c r="R48" s="139">
        <v>733069.58327000006</v>
      </c>
      <c r="S48" s="139">
        <v>3590.3</v>
      </c>
      <c r="T48" s="139">
        <v>5983.83</v>
      </c>
      <c r="U48" s="141">
        <v>2289.5</v>
      </c>
      <c r="V48" s="141">
        <v>2410</v>
      </c>
      <c r="W48" s="135">
        <v>8643.33</v>
      </c>
      <c r="X48" s="135">
        <v>0</v>
      </c>
      <c r="Y48" s="135">
        <v>0</v>
      </c>
      <c r="Z48" s="135">
        <v>0</v>
      </c>
      <c r="AA48" s="135"/>
      <c r="AB48" s="135">
        <v>0</v>
      </c>
      <c r="AC48" s="137">
        <v>7</v>
      </c>
      <c r="AD48" s="139">
        <f t="shared" si="1"/>
        <v>0</v>
      </c>
      <c r="AE48" s="135">
        <f t="shared" si="2"/>
        <v>0</v>
      </c>
      <c r="AF48" s="151">
        <f t="shared" si="3"/>
        <v>0</v>
      </c>
      <c r="AG48" s="151">
        <f t="shared" si="4"/>
        <v>0</v>
      </c>
      <c r="AH48" s="152">
        <f t="shared" si="5"/>
        <v>0</v>
      </c>
      <c r="AI48" s="135">
        <f t="shared" si="6"/>
        <v>0</v>
      </c>
      <c r="AJ48" s="135">
        <f t="shared" si="7"/>
        <v>0</v>
      </c>
      <c r="AK48" s="135">
        <f t="shared" si="8"/>
        <v>0</v>
      </c>
      <c r="AL48" s="135">
        <f t="shared" si="9"/>
        <v>0</v>
      </c>
      <c r="AM48" s="135">
        <f t="shared" si="10"/>
        <v>0</v>
      </c>
      <c r="AN48" s="145">
        <f t="shared" si="11"/>
        <v>0</v>
      </c>
      <c r="AO48" s="140">
        <f t="shared" si="12"/>
        <v>5131487.0828900002</v>
      </c>
      <c r="AP48" s="146">
        <f t="shared" si="13"/>
        <v>3.2520927772836457E-3</v>
      </c>
      <c r="AQ48" s="140">
        <f t="shared" si="14"/>
        <v>153944.6124867</v>
      </c>
      <c r="AR48" s="147">
        <v>0</v>
      </c>
      <c r="AS48" s="147">
        <v>0</v>
      </c>
      <c r="AT48" s="146">
        <v>3.0000000000000001E-3</v>
      </c>
      <c r="AU48" s="140">
        <f t="shared" si="15"/>
        <v>142011.27369</v>
      </c>
      <c r="AV48" s="140">
        <f t="shared" si="16"/>
        <v>5273498.3565800004</v>
      </c>
      <c r="AW48" s="140">
        <f t="shared" si="17"/>
        <v>17290.158546163937</v>
      </c>
      <c r="BC48" s="21">
        <f t="shared" si="18"/>
        <v>753356.90808285715</v>
      </c>
      <c r="BD48" s="21">
        <f t="shared" si="19"/>
        <v>2470.0226494519911</v>
      </c>
      <c r="BE48" s="21">
        <f t="shared" si="20"/>
        <v>7609.6657382106787</v>
      </c>
      <c r="BF48" s="22">
        <f t="shared" si="21"/>
        <v>24.949723731838294</v>
      </c>
    </row>
    <row r="49" spans="1:58" x14ac:dyDescent="0.3">
      <c r="A49" s="135">
        <v>47</v>
      </c>
      <c r="B49" s="135" t="s">
        <v>114</v>
      </c>
      <c r="C49" s="135" t="s">
        <v>132</v>
      </c>
      <c r="D49" s="135" t="s">
        <v>116</v>
      </c>
      <c r="E49" s="135" t="s">
        <v>117</v>
      </c>
      <c r="F49" s="135" t="s">
        <v>128</v>
      </c>
      <c r="G49" s="135" t="s">
        <v>133</v>
      </c>
      <c r="H49" s="136" t="s">
        <v>214</v>
      </c>
      <c r="I49" s="136" t="s">
        <v>215</v>
      </c>
      <c r="J49" s="135" t="s">
        <v>24</v>
      </c>
      <c r="K49" s="135" t="s">
        <v>99</v>
      </c>
      <c r="L49" s="135" t="s">
        <v>132</v>
      </c>
      <c r="M49" s="135" t="s">
        <v>32</v>
      </c>
      <c r="N49" s="135">
        <v>4610047712</v>
      </c>
      <c r="O49" s="150">
        <v>4900049345</v>
      </c>
      <c r="P49" s="137">
        <v>7</v>
      </c>
      <c r="Q49" s="139">
        <f t="shared" si="0"/>
        <v>5131487.0828900002</v>
      </c>
      <c r="R49" s="139">
        <v>733069.58327000006</v>
      </c>
      <c r="S49" s="139">
        <v>3590.3</v>
      </c>
      <c r="T49" s="139">
        <v>5983.83</v>
      </c>
      <c r="U49" s="141">
        <v>2289.5</v>
      </c>
      <c r="V49" s="141">
        <v>2410</v>
      </c>
      <c r="W49" s="135">
        <v>8643.33</v>
      </c>
      <c r="X49" s="135">
        <v>0</v>
      </c>
      <c r="Y49" s="135">
        <v>20</v>
      </c>
      <c r="Z49" s="135">
        <v>20</v>
      </c>
      <c r="AA49" s="135"/>
      <c r="AB49" s="135">
        <v>0</v>
      </c>
      <c r="AC49" s="137">
        <v>7</v>
      </c>
      <c r="AD49" s="139">
        <f t="shared" si="1"/>
        <v>0</v>
      </c>
      <c r="AE49" s="135">
        <f t="shared" si="2"/>
        <v>837736.20000000007</v>
      </c>
      <c r="AF49" s="151">
        <f t="shared" si="3"/>
        <v>320530</v>
      </c>
      <c r="AG49" s="151">
        <f t="shared" si="4"/>
        <v>0</v>
      </c>
      <c r="AH49" s="152">
        <f t="shared" si="5"/>
        <v>0</v>
      </c>
      <c r="AI49" s="135">
        <f t="shared" si="6"/>
        <v>0</v>
      </c>
      <c r="AJ49" s="135">
        <f t="shared" si="7"/>
        <v>140</v>
      </c>
      <c r="AK49" s="135">
        <f t="shared" si="8"/>
        <v>140</v>
      </c>
      <c r="AL49" s="135">
        <f t="shared" si="9"/>
        <v>0</v>
      </c>
      <c r="AM49" s="135">
        <f t="shared" si="10"/>
        <v>0</v>
      </c>
      <c r="AN49" s="145">
        <f t="shared" si="11"/>
        <v>1158266.2000000002</v>
      </c>
      <c r="AO49" s="140">
        <f t="shared" si="12"/>
        <v>6289753.2828900004</v>
      </c>
      <c r="AP49" s="146">
        <f t="shared" si="13"/>
        <v>3.9861468794076564E-3</v>
      </c>
      <c r="AQ49" s="140">
        <f t="shared" si="14"/>
        <v>188692.59848670001</v>
      </c>
      <c r="AR49" s="147">
        <v>0</v>
      </c>
      <c r="AS49" s="147">
        <v>0</v>
      </c>
      <c r="AT49" s="146">
        <v>4.0000000000000001E-3</v>
      </c>
      <c r="AU49" s="140">
        <f t="shared" si="15"/>
        <v>189348.36491999999</v>
      </c>
      <c r="AV49" s="140">
        <f t="shared" si="16"/>
        <v>6479101.64781</v>
      </c>
      <c r="AW49" s="140">
        <f t="shared" si="17"/>
        <v>21242.95622232787</v>
      </c>
      <c r="BC49" s="21">
        <f t="shared" si="18"/>
        <v>925585.94968714286</v>
      </c>
      <c r="BD49" s="21">
        <f t="shared" si="19"/>
        <v>3034.7080317611244</v>
      </c>
      <c r="BE49" s="21">
        <f t="shared" si="20"/>
        <v>9349.353027142859</v>
      </c>
      <c r="BF49" s="22">
        <f t="shared" si="21"/>
        <v>30.653616482435599</v>
      </c>
    </row>
    <row r="50" spans="1:58" x14ac:dyDescent="0.3">
      <c r="A50" s="135">
        <v>48</v>
      </c>
      <c r="B50" s="135" t="s">
        <v>114</v>
      </c>
      <c r="C50" s="135" t="s">
        <v>132</v>
      </c>
      <c r="D50" s="135" t="s">
        <v>116</v>
      </c>
      <c r="E50" s="135" t="s">
        <v>117</v>
      </c>
      <c r="F50" s="135" t="s">
        <v>128</v>
      </c>
      <c r="G50" s="135" t="s">
        <v>133</v>
      </c>
      <c r="H50" s="136" t="s">
        <v>216</v>
      </c>
      <c r="I50" s="136" t="s">
        <v>217</v>
      </c>
      <c r="J50" s="135" t="s">
        <v>24</v>
      </c>
      <c r="K50" s="135" t="s">
        <v>99</v>
      </c>
      <c r="L50" s="135" t="s">
        <v>132</v>
      </c>
      <c r="M50" s="135" t="s">
        <v>32</v>
      </c>
      <c r="N50" s="135">
        <v>4610047712</v>
      </c>
      <c r="O50" s="150">
        <v>4900049345</v>
      </c>
      <c r="P50" s="137">
        <v>7</v>
      </c>
      <c r="Q50" s="139">
        <f t="shared" si="0"/>
        <v>5131487.0828900002</v>
      </c>
      <c r="R50" s="139">
        <v>733069.58327000006</v>
      </c>
      <c r="S50" s="139">
        <v>3590.3</v>
      </c>
      <c r="T50" s="139">
        <v>5983.83</v>
      </c>
      <c r="U50" s="141">
        <v>2289.5</v>
      </c>
      <c r="V50" s="141">
        <v>2410</v>
      </c>
      <c r="W50" s="135">
        <v>8643.33</v>
      </c>
      <c r="X50" s="135">
        <v>0</v>
      </c>
      <c r="Y50" s="135">
        <v>20</v>
      </c>
      <c r="Z50" s="135">
        <v>20</v>
      </c>
      <c r="AA50" s="135">
        <v>15</v>
      </c>
      <c r="AB50" s="135">
        <v>0</v>
      </c>
      <c r="AC50" s="137">
        <v>7</v>
      </c>
      <c r="AD50" s="139">
        <f t="shared" si="1"/>
        <v>0</v>
      </c>
      <c r="AE50" s="135">
        <f t="shared" si="2"/>
        <v>837736.20000000007</v>
      </c>
      <c r="AF50" s="151">
        <f t="shared" si="3"/>
        <v>320530</v>
      </c>
      <c r="AG50" s="151">
        <f t="shared" si="4"/>
        <v>253050</v>
      </c>
      <c r="AH50" s="152">
        <f t="shared" si="5"/>
        <v>0</v>
      </c>
      <c r="AI50" s="135">
        <f t="shared" si="6"/>
        <v>0</v>
      </c>
      <c r="AJ50" s="135">
        <f t="shared" si="7"/>
        <v>140</v>
      </c>
      <c r="AK50" s="135">
        <f t="shared" si="8"/>
        <v>140</v>
      </c>
      <c r="AL50" s="135">
        <f t="shared" si="9"/>
        <v>105</v>
      </c>
      <c r="AM50" s="135">
        <f t="shared" si="10"/>
        <v>0</v>
      </c>
      <c r="AN50" s="145">
        <f t="shared" si="11"/>
        <v>1411316.2000000002</v>
      </c>
      <c r="AO50" s="140">
        <f t="shared" si="12"/>
        <v>6542803.2828900004</v>
      </c>
      <c r="AP50" s="146">
        <f t="shared" si="13"/>
        <v>4.1465179500151557E-3</v>
      </c>
      <c r="AQ50" s="140">
        <f t="shared" si="14"/>
        <v>196284.09848670001</v>
      </c>
      <c r="AR50" s="147">
        <v>0</v>
      </c>
      <c r="AS50" s="147">
        <v>0</v>
      </c>
      <c r="AT50" s="146">
        <v>4.0000000000000001E-3</v>
      </c>
      <c r="AU50" s="140">
        <f t="shared" si="15"/>
        <v>189348.36491999999</v>
      </c>
      <c r="AV50" s="140">
        <f t="shared" si="16"/>
        <v>6732151.64781</v>
      </c>
      <c r="AW50" s="140">
        <f t="shared" si="17"/>
        <v>22072.628353475411</v>
      </c>
      <c r="BC50" s="21">
        <f t="shared" si="18"/>
        <v>961735.94968714286</v>
      </c>
      <c r="BD50" s="21">
        <f t="shared" si="19"/>
        <v>3153.2326219250585</v>
      </c>
      <c r="BE50" s="21">
        <f t="shared" si="20"/>
        <v>9714.5045422943731</v>
      </c>
      <c r="BF50" s="22">
        <f t="shared" si="21"/>
        <v>31.850834564899582</v>
      </c>
    </row>
    <row r="51" spans="1:58" x14ac:dyDescent="0.3">
      <c r="A51" s="135">
        <v>49</v>
      </c>
      <c r="B51" s="135" t="s">
        <v>114</v>
      </c>
      <c r="C51" s="135" t="s">
        <v>115</v>
      </c>
      <c r="D51" s="135" t="s">
        <v>116</v>
      </c>
      <c r="E51" s="135" t="s">
        <v>117</v>
      </c>
      <c r="F51" s="135" t="s">
        <v>118</v>
      </c>
      <c r="G51" s="135" t="s">
        <v>195</v>
      </c>
      <c r="H51" s="136" t="s">
        <v>218</v>
      </c>
      <c r="I51" s="136" t="s">
        <v>219</v>
      </c>
      <c r="J51" s="135" t="s">
        <v>23</v>
      </c>
      <c r="K51" s="135" t="s">
        <v>33</v>
      </c>
      <c r="L51" s="135" t="s">
        <v>122</v>
      </c>
      <c r="M51" s="135" t="s">
        <v>32</v>
      </c>
      <c r="N51" s="135">
        <v>4610047712</v>
      </c>
      <c r="O51" s="150">
        <v>4900049347</v>
      </c>
      <c r="P51" s="137">
        <v>7</v>
      </c>
      <c r="Q51" s="139">
        <f t="shared" si="0"/>
        <v>5919302.4455599999</v>
      </c>
      <c r="R51" s="139">
        <v>845614.63508000004</v>
      </c>
      <c r="S51" s="139">
        <v>3590.3</v>
      </c>
      <c r="T51" s="139">
        <v>5983.83</v>
      </c>
      <c r="U51" s="141">
        <v>2289.5</v>
      </c>
      <c r="V51" s="141">
        <v>2410</v>
      </c>
      <c r="W51" s="135">
        <v>8643.33</v>
      </c>
      <c r="X51" s="135">
        <v>0</v>
      </c>
      <c r="Y51" s="135">
        <v>20</v>
      </c>
      <c r="Z51" s="135">
        <v>20</v>
      </c>
      <c r="AA51" s="135"/>
      <c r="AB51" s="135">
        <v>0</v>
      </c>
      <c r="AC51" s="137">
        <v>7</v>
      </c>
      <c r="AD51" s="139">
        <f t="shared" si="1"/>
        <v>0</v>
      </c>
      <c r="AE51" s="135">
        <f t="shared" si="2"/>
        <v>837736.20000000007</v>
      </c>
      <c r="AF51" s="151">
        <f t="shared" si="3"/>
        <v>320530</v>
      </c>
      <c r="AG51" s="151">
        <f t="shared" si="4"/>
        <v>0</v>
      </c>
      <c r="AH51" s="152">
        <f t="shared" si="5"/>
        <v>0</v>
      </c>
      <c r="AI51" s="135">
        <f t="shared" si="6"/>
        <v>0</v>
      </c>
      <c r="AJ51" s="135">
        <f t="shared" si="7"/>
        <v>140</v>
      </c>
      <c r="AK51" s="135">
        <f t="shared" si="8"/>
        <v>140</v>
      </c>
      <c r="AL51" s="135">
        <f t="shared" si="9"/>
        <v>0</v>
      </c>
      <c r="AM51" s="135">
        <f t="shared" si="10"/>
        <v>0</v>
      </c>
      <c r="AN51" s="145">
        <f t="shared" si="11"/>
        <v>1158266.2000000002</v>
      </c>
      <c r="AO51" s="140">
        <f t="shared" si="12"/>
        <v>7077568.6455600001</v>
      </c>
      <c r="AP51" s="146">
        <f t="shared" si="13"/>
        <v>4.4854268365403325E-3</v>
      </c>
      <c r="AQ51" s="140">
        <f t="shared" si="14"/>
        <v>212327.05936680001</v>
      </c>
      <c r="AR51" s="147">
        <v>0</v>
      </c>
      <c r="AS51" s="147">
        <v>0</v>
      </c>
      <c r="AT51" s="146">
        <v>4.0000000000000001E-3</v>
      </c>
      <c r="AU51" s="140">
        <f t="shared" si="15"/>
        <v>189348.36491999999</v>
      </c>
      <c r="AV51" s="140">
        <f t="shared" si="16"/>
        <v>7266917.0104799997</v>
      </c>
      <c r="AW51" s="140">
        <f t="shared" si="17"/>
        <v>23825.957411409836</v>
      </c>
      <c r="BC51" s="21">
        <f t="shared" si="18"/>
        <v>1038131.0014971428</v>
      </c>
      <c r="BD51" s="21">
        <f t="shared" si="19"/>
        <v>3403.7082016299764</v>
      </c>
      <c r="BE51" s="21">
        <f t="shared" si="20"/>
        <v>10486.171732294371</v>
      </c>
      <c r="BF51" s="22">
        <f t="shared" si="21"/>
        <v>34.380890925555313</v>
      </c>
    </row>
    <row r="52" spans="1:58" x14ac:dyDescent="0.3">
      <c r="A52" s="135">
        <v>50</v>
      </c>
      <c r="B52" s="135" t="s">
        <v>114</v>
      </c>
      <c r="C52" s="135" t="s">
        <v>115</v>
      </c>
      <c r="D52" s="135" t="s">
        <v>116</v>
      </c>
      <c r="E52" s="135" t="s">
        <v>117</v>
      </c>
      <c r="F52" s="135" t="s">
        <v>118</v>
      </c>
      <c r="G52" s="135" t="s">
        <v>195</v>
      </c>
      <c r="H52" s="136" t="s">
        <v>220</v>
      </c>
      <c r="I52" s="136" t="s">
        <v>221</v>
      </c>
      <c r="J52" s="135" t="s">
        <v>24</v>
      </c>
      <c r="K52" s="135" t="s">
        <v>99</v>
      </c>
      <c r="L52" s="135" t="s">
        <v>122</v>
      </c>
      <c r="M52" s="135" t="s">
        <v>32</v>
      </c>
      <c r="N52" s="135">
        <v>4610047712</v>
      </c>
      <c r="O52" s="150">
        <v>4900049347</v>
      </c>
      <c r="P52" s="137">
        <v>7</v>
      </c>
      <c r="Q52" s="139">
        <f t="shared" si="0"/>
        <v>5131487.0828900002</v>
      </c>
      <c r="R52" s="139">
        <v>733069.58327000006</v>
      </c>
      <c r="S52" s="139">
        <v>3590.3</v>
      </c>
      <c r="T52" s="139">
        <v>5983.83</v>
      </c>
      <c r="U52" s="141">
        <v>2289.5</v>
      </c>
      <c r="V52" s="141">
        <v>2410</v>
      </c>
      <c r="W52" s="135">
        <v>8643.33</v>
      </c>
      <c r="X52" s="135">
        <v>0</v>
      </c>
      <c r="Y52" s="135">
        <v>20</v>
      </c>
      <c r="Z52" s="135">
        <v>20</v>
      </c>
      <c r="AA52" s="135">
        <v>15</v>
      </c>
      <c r="AB52" s="135">
        <v>0</v>
      </c>
      <c r="AC52" s="137">
        <v>7</v>
      </c>
      <c r="AD52" s="139">
        <f t="shared" si="1"/>
        <v>0</v>
      </c>
      <c r="AE52" s="135">
        <f t="shared" si="2"/>
        <v>837736.20000000007</v>
      </c>
      <c r="AF52" s="151">
        <f t="shared" si="3"/>
        <v>320530</v>
      </c>
      <c r="AG52" s="151">
        <f t="shared" si="4"/>
        <v>253050</v>
      </c>
      <c r="AH52" s="152">
        <f t="shared" si="5"/>
        <v>0</v>
      </c>
      <c r="AI52" s="135">
        <f t="shared" si="6"/>
        <v>0</v>
      </c>
      <c r="AJ52" s="135">
        <f t="shared" si="7"/>
        <v>140</v>
      </c>
      <c r="AK52" s="135">
        <f t="shared" si="8"/>
        <v>140</v>
      </c>
      <c r="AL52" s="135">
        <f t="shared" si="9"/>
        <v>105</v>
      </c>
      <c r="AM52" s="135">
        <f t="shared" si="10"/>
        <v>0</v>
      </c>
      <c r="AN52" s="145">
        <f t="shared" si="11"/>
        <v>1411316.2000000002</v>
      </c>
      <c r="AO52" s="140">
        <f t="shared" si="12"/>
        <v>6542803.2828900004</v>
      </c>
      <c r="AP52" s="146">
        <f t="shared" si="13"/>
        <v>4.1465179500151557E-3</v>
      </c>
      <c r="AQ52" s="140">
        <f t="shared" si="14"/>
        <v>196284.09848670001</v>
      </c>
      <c r="AR52" s="153">
        <f>$BA$2</f>
        <v>100000</v>
      </c>
      <c r="AS52" s="147">
        <v>0</v>
      </c>
      <c r="AT52" s="146">
        <v>4.0000000000000001E-3</v>
      </c>
      <c r="AU52" s="140">
        <f t="shared" si="15"/>
        <v>189348.36491999999</v>
      </c>
      <c r="AV52" s="140">
        <f t="shared" si="16"/>
        <v>6832151.64781</v>
      </c>
      <c r="AW52" s="140">
        <f t="shared" si="17"/>
        <v>22400.497205934425</v>
      </c>
      <c r="BC52" s="21">
        <f t="shared" si="18"/>
        <v>976021.66397285718</v>
      </c>
      <c r="BD52" s="21">
        <f t="shared" si="19"/>
        <v>3200.0710294192036</v>
      </c>
      <c r="BE52" s="21">
        <f t="shared" si="20"/>
        <v>9858.804686594518</v>
      </c>
      <c r="BF52" s="22">
        <f t="shared" si="21"/>
        <v>32.323949792113169</v>
      </c>
    </row>
    <row r="53" spans="1:58" x14ac:dyDescent="0.3">
      <c r="A53" s="135">
        <v>51</v>
      </c>
      <c r="B53" s="135" t="s">
        <v>114</v>
      </c>
      <c r="C53" s="135" t="s">
        <v>115</v>
      </c>
      <c r="D53" s="135" t="s">
        <v>116</v>
      </c>
      <c r="E53" s="135" t="s">
        <v>117</v>
      </c>
      <c r="F53" s="135" t="s">
        <v>118</v>
      </c>
      <c r="G53" s="135" t="s">
        <v>195</v>
      </c>
      <c r="H53" s="136" t="s">
        <v>222</v>
      </c>
      <c r="I53" s="136" t="s">
        <v>223</v>
      </c>
      <c r="J53" s="135" t="s">
        <v>24</v>
      </c>
      <c r="K53" s="135" t="s">
        <v>99</v>
      </c>
      <c r="L53" s="135" t="s">
        <v>122</v>
      </c>
      <c r="M53" s="135" t="s">
        <v>32</v>
      </c>
      <c r="N53" s="135">
        <v>4610047712</v>
      </c>
      <c r="O53" s="150">
        <v>4900049347</v>
      </c>
      <c r="P53" s="137">
        <v>7</v>
      </c>
      <c r="Q53" s="139">
        <f t="shared" si="0"/>
        <v>5131487.0828900002</v>
      </c>
      <c r="R53" s="139">
        <v>733069.58327000006</v>
      </c>
      <c r="S53" s="139">
        <v>3590.3</v>
      </c>
      <c r="T53" s="139">
        <v>5983.83</v>
      </c>
      <c r="U53" s="141">
        <v>2289.5</v>
      </c>
      <c r="V53" s="141">
        <v>2410</v>
      </c>
      <c r="W53" s="135">
        <v>8643.33</v>
      </c>
      <c r="X53" s="135">
        <v>0</v>
      </c>
      <c r="Y53" s="135">
        <v>20</v>
      </c>
      <c r="Z53" s="135">
        <v>20</v>
      </c>
      <c r="AA53" s="135"/>
      <c r="AB53" s="135">
        <v>0</v>
      </c>
      <c r="AC53" s="137">
        <v>7</v>
      </c>
      <c r="AD53" s="139">
        <f t="shared" si="1"/>
        <v>0</v>
      </c>
      <c r="AE53" s="135">
        <f t="shared" si="2"/>
        <v>837736.20000000007</v>
      </c>
      <c r="AF53" s="151">
        <f t="shared" si="3"/>
        <v>320530</v>
      </c>
      <c r="AG53" s="151">
        <f t="shared" si="4"/>
        <v>0</v>
      </c>
      <c r="AH53" s="152">
        <f t="shared" si="5"/>
        <v>0</v>
      </c>
      <c r="AI53" s="135">
        <f t="shared" si="6"/>
        <v>0</v>
      </c>
      <c r="AJ53" s="135">
        <f t="shared" si="7"/>
        <v>140</v>
      </c>
      <c r="AK53" s="135">
        <f t="shared" si="8"/>
        <v>140</v>
      </c>
      <c r="AL53" s="135">
        <f t="shared" si="9"/>
        <v>0</v>
      </c>
      <c r="AM53" s="135">
        <f t="shared" si="10"/>
        <v>0</v>
      </c>
      <c r="AN53" s="145">
        <f t="shared" si="11"/>
        <v>1158266.2000000002</v>
      </c>
      <c r="AO53" s="140">
        <f t="shared" si="12"/>
        <v>6289753.2828900004</v>
      </c>
      <c r="AP53" s="146">
        <f t="shared" si="13"/>
        <v>3.9861468794076564E-3</v>
      </c>
      <c r="AQ53" s="140">
        <f t="shared" si="14"/>
        <v>188692.59848670001</v>
      </c>
      <c r="AR53" s="153">
        <f>$BA$2</f>
        <v>100000</v>
      </c>
      <c r="AS53" s="147">
        <v>0</v>
      </c>
      <c r="AT53" s="146">
        <v>4.0000000000000001E-3</v>
      </c>
      <c r="AU53" s="140">
        <f t="shared" si="15"/>
        <v>189348.36491999999</v>
      </c>
      <c r="AV53" s="140">
        <f t="shared" si="16"/>
        <v>6579101.64781</v>
      </c>
      <c r="AW53" s="140">
        <f t="shared" si="17"/>
        <v>21570.825074786884</v>
      </c>
      <c r="BC53" s="21">
        <f t="shared" si="18"/>
        <v>939871.66397285718</v>
      </c>
      <c r="BD53" s="21">
        <f t="shared" si="19"/>
        <v>3081.546439255269</v>
      </c>
      <c r="BE53" s="21">
        <f t="shared" si="20"/>
        <v>9493.6531714430021</v>
      </c>
      <c r="BF53" s="22">
        <f t="shared" si="21"/>
        <v>31.126731709649182</v>
      </c>
    </row>
    <row r="54" spans="1:58" ht="15" customHeight="1" x14ac:dyDescent="0.3">
      <c r="A54" s="135">
        <v>52</v>
      </c>
      <c r="B54" s="135" t="s">
        <v>114</v>
      </c>
      <c r="C54" s="135" t="s">
        <v>115</v>
      </c>
      <c r="D54" s="135" t="s">
        <v>116</v>
      </c>
      <c r="E54" s="135" t="s">
        <v>117</v>
      </c>
      <c r="F54" s="135" t="s">
        <v>118</v>
      </c>
      <c r="G54" s="135" t="s">
        <v>195</v>
      </c>
      <c r="H54" s="136" t="s">
        <v>224</v>
      </c>
      <c r="I54" s="136" t="s">
        <v>101</v>
      </c>
      <c r="J54" s="135" t="s">
        <v>24</v>
      </c>
      <c r="K54" s="135" t="s">
        <v>99</v>
      </c>
      <c r="L54" s="135" t="s">
        <v>122</v>
      </c>
      <c r="M54" s="135" t="s">
        <v>32</v>
      </c>
      <c r="N54" s="135">
        <v>4610047712</v>
      </c>
      <c r="O54" s="150">
        <v>4900049347</v>
      </c>
      <c r="P54" s="137">
        <v>7</v>
      </c>
      <c r="Q54" s="139">
        <f t="shared" si="0"/>
        <v>5131487.0828900002</v>
      </c>
      <c r="R54" s="139">
        <v>733069.58327000006</v>
      </c>
      <c r="S54" s="139">
        <v>3590.3</v>
      </c>
      <c r="T54" s="139">
        <v>5983.83</v>
      </c>
      <c r="U54" s="141">
        <v>2289.5</v>
      </c>
      <c r="V54" s="141">
        <v>2410</v>
      </c>
      <c r="W54" s="135">
        <v>8643.33</v>
      </c>
      <c r="X54" s="135">
        <v>0</v>
      </c>
      <c r="Y54" s="135">
        <v>20</v>
      </c>
      <c r="Z54" s="135">
        <v>20</v>
      </c>
      <c r="AA54" s="135">
        <v>15</v>
      </c>
      <c r="AB54" s="135">
        <v>0</v>
      </c>
      <c r="AC54" s="137">
        <v>7</v>
      </c>
      <c r="AD54" s="139">
        <f t="shared" si="1"/>
        <v>0</v>
      </c>
      <c r="AE54" s="135">
        <f t="shared" si="2"/>
        <v>837736.20000000007</v>
      </c>
      <c r="AF54" s="151">
        <f t="shared" si="3"/>
        <v>320530</v>
      </c>
      <c r="AG54" s="151">
        <f t="shared" si="4"/>
        <v>253050</v>
      </c>
      <c r="AH54" s="152">
        <f t="shared" si="5"/>
        <v>0</v>
      </c>
      <c r="AI54" s="135">
        <f t="shared" si="6"/>
        <v>0</v>
      </c>
      <c r="AJ54" s="135">
        <f t="shared" si="7"/>
        <v>140</v>
      </c>
      <c r="AK54" s="135">
        <f t="shared" si="8"/>
        <v>140</v>
      </c>
      <c r="AL54" s="135">
        <f t="shared" si="9"/>
        <v>105</v>
      </c>
      <c r="AM54" s="135">
        <f t="shared" si="10"/>
        <v>0</v>
      </c>
      <c r="AN54" s="145">
        <f t="shared" si="11"/>
        <v>1411316.2000000002</v>
      </c>
      <c r="AO54" s="140">
        <f t="shared" si="12"/>
        <v>6542803.2828900004</v>
      </c>
      <c r="AP54" s="146">
        <f t="shared" si="13"/>
        <v>4.1465179500151557E-3</v>
      </c>
      <c r="AQ54" s="140">
        <f t="shared" si="14"/>
        <v>196284.09848670001</v>
      </c>
      <c r="AR54" s="153">
        <f>$BA$2</f>
        <v>100000</v>
      </c>
      <c r="AS54" s="147">
        <v>0</v>
      </c>
      <c r="AT54" s="146">
        <v>4.0000000000000001E-3</v>
      </c>
      <c r="AU54" s="140">
        <f t="shared" si="15"/>
        <v>189348.36491999999</v>
      </c>
      <c r="AV54" s="140">
        <f t="shared" si="16"/>
        <v>6832151.64781</v>
      </c>
      <c r="AW54" s="140">
        <f t="shared" si="17"/>
        <v>22400.497205934425</v>
      </c>
      <c r="BC54" s="21">
        <f t="shared" si="18"/>
        <v>976021.66397285718</v>
      </c>
      <c r="BD54" s="21">
        <f t="shared" si="19"/>
        <v>3200.0710294192036</v>
      </c>
      <c r="BE54" s="21">
        <f t="shared" si="20"/>
        <v>9858.804686594518</v>
      </c>
      <c r="BF54" s="22">
        <f t="shared" si="21"/>
        <v>32.323949792113169</v>
      </c>
    </row>
    <row r="55" spans="1:58" ht="15" customHeight="1" x14ac:dyDescent="0.3">
      <c r="A55" s="135">
        <v>53</v>
      </c>
      <c r="B55" s="135" t="s">
        <v>114</v>
      </c>
      <c r="C55" s="135" t="s">
        <v>115</v>
      </c>
      <c r="D55" s="135" t="s">
        <v>116</v>
      </c>
      <c r="E55" s="135" t="s">
        <v>117</v>
      </c>
      <c r="F55" s="135" t="s">
        <v>118</v>
      </c>
      <c r="G55" s="135" t="s">
        <v>195</v>
      </c>
      <c r="H55" s="136" t="s">
        <v>225</v>
      </c>
      <c r="I55" s="136" t="s">
        <v>226</v>
      </c>
      <c r="J55" s="135" t="s">
        <v>24</v>
      </c>
      <c r="K55" s="135" t="s">
        <v>33</v>
      </c>
      <c r="L55" s="135" t="s">
        <v>122</v>
      </c>
      <c r="M55" s="135" t="s">
        <v>32</v>
      </c>
      <c r="N55" s="135">
        <v>4610047712</v>
      </c>
      <c r="O55" s="150">
        <v>4900049347</v>
      </c>
      <c r="P55" s="137">
        <v>7</v>
      </c>
      <c r="Q55" s="139">
        <f t="shared" si="0"/>
        <v>5919302.4455599999</v>
      </c>
      <c r="R55" s="139">
        <v>845614.63508000004</v>
      </c>
      <c r="S55" s="139">
        <v>3590.3</v>
      </c>
      <c r="T55" s="139">
        <v>5983.83</v>
      </c>
      <c r="U55" s="141">
        <v>2289.5</v>
      </c>
      <c r="V55" s="141">
        <v>2410</v>
      </c>
      <c r="W55" s="135">
        <v>8643.33</v>
      </c>
      <c r="X55" s="135">
        <v>0</v>
      </c>
      <c r="Y55" s="135">
        <v>20</v>
      </c>
      <c r="Z55" s="135">
        <v>20</v>
      </c>
      <c r="AA55" s="135"/>
      <c r="AB55" s="135">
        <v>0</v>
      </c>
      <c r="AC55" s="137">
        <v>7</v>
      </c>
      <c r="AD55" s="139">
        <f t="shared" si="1"/>
        <v>0</v>
      </c>
      <c r="AE55" s="135">
        <f t="shared" si="2"/>
        <v>837736.20000000007</v>
      </c>
      <c r="AF55" s="151">
        <f t="shared" si="3"/>
        <v>320530</v>
      </c>
      <c r="AG55" s="151">
        <f t="shared" si="4"/>
        <v>0</v>
      </c>
      <c r="AH55" s="152">
        <f t="shared" si="5"/>
        <v>0</v>
      </c>
      <c r="AI55" s="135">
        <f t="shared" si="6"/>
        <v>0</v>
      </c>
      <c r="AJ55" s="135">
        <f t="shared" si="7"/>
        <v>140</v>
      </c>
      <c r="AK55" s="135">
        <f t="shared" si="8"/>
        <v>140</v>
      </c>
      <c r="AL55" s="135">
        <f t="shared" si="9"/>
        <v>0</v>
      </c>
      <c r="AM55" s="135">
        <f t="shared" si="10"/>
        <v>0</v>
      </c>
      <c r="AN55" s="145">
        <f t="shared" si="11"/>
        <v>1158266.2000000002</v>
      </c>
      <c r="AO55" s="140">
        <f t="shared" si="12"/>
        <v>7077568.6455600001</v>
      </c>
      <c r="AP55" s="146">
        <f t="shared" si="13"/>
        <v>4.4854268365403325E-3</v>
      </c>
      <c r="AQ55" s="140">
        <f t="shared" si="14"/>
        <v>212327.05936680001</v>
      </c>
      <c r="AR55" s="147">
        <v>0</v>
      </c>
      <c r="AS55" s="147">
        <v>0</v>
      </c>
      <c r="AT55" s="146">
        <v>4.0000000000000001E-3</v>
      </c>
      <c r="AU55" s="140">
        <f t="shared" si="15"/>
        <v>189348.36491999999</v>
      </c>
      <c r="AV55" s="140">
        <f t="shared" si="16"/>
        <v>7266917.0104799997</v>
      </c>
      <c r="AW55" s="140">
        <f t="shared" si="17"/>
        <v>23825.957411409836</v>
      </c>
      <c r="BC55" s="21">
        <f t="shared" si="18"/>
        <v>1038131.0014971428</v>
      </c>
      <c r="BD55" s="21">
        <f t="shared" si="19"/>
        <v>3403.7082016299764</v>
      </c>
      <c r="BE55" s="21">
        <f t="shared" si="20"/>
        <v>10486.171732294371</v>
      </c>
      <c r="BF55" s="22">
        <f t="shared" si="21"/>
        <v>34.380890925555313</v>
      </c>
    </row>
    <row r="56" spans="1:58" ht="15" customHeight="1" x14ac:dyDescent="0.3">
      <c r="A56" s="135">
        <v>54</v>
      </c>
      <c r="B56" s="135" t="s">
        <v>114</v>
      </c>
      <c r="C56" s="135" t="s">
        <v>127</v>
      </c>
      <c r="D56" s="135" t="s">
        <v>116</v>
      </c>
      <c r="E56" s="135" t="s">
        <v>117</v>
      </c>
      <c r="F56" s="135" t="s">
        <v>128</v>
      </c>
      <c r="G56" s="135" t="s">
        <v>192</v>
      </c>
      <c r="H56" s="136" t="s">
        <v>227</v>
      </c>
      <c r="I56" s="136" t="s">
        <v>68</v>
      </c>
      <c r="J56" s="135" t="s">
        <v>24</v>
      </c>
      <c r="K56" s="135" t="s">
        <v>112</v>
      </c>
      <c r="L56" s="135" t="s">
        <v>127</v>
      </c>
      <c r="M56" s="135" t="s">
        <v>32</v>
      </c>
      <c r="N56" s="135">
        <v>4610047712</v>
      </c>
      <c r="O56" s="150">
        <v>4900049345</v>
      </c>
      <c r="P56" s="137">
        <v>7</v>
      </c>
      <c r="Q56" s="139">
        <f t="shared" si="0"/>
        <v>5132075.0828900002</v>
      </c>
      <c r="R56" s="139">
        <v>733153.58327000006</v>
      </c>
      <c r="S56" s="139">
        <v>3590.3</v>
      </c>
      <c r="T56" s="139">
        <v>5983.83</v>
      </c>
      <c r="U56" s="141">
        <v>2289.5</v>
      </c>
      <c r="V56" s="141">
        <v>2410</v>
      </c>
      <c r="W56" s="135">
        <v>8643.33</v>
      </c>
      <c r="X56" s="135">
        <v>0</v>
      </c>
      <c r="Y56" s="135">
        <v>20</v>
      </c>
      <c r="Z56" s="135">
        <v>20</v>
      </c>
      <c r="AA56" s="135"/>
      <c r="AB56" s="135">
        <v>0</v>
      </c>
      <c r="AC56" s="137">
        <v>7</v>
      </c>
      <c r="AD56" s="139">
        <f t="shared" si="1"/>
        <v>0</v>
      </c>
      <c r="AE56" s="135">
        <f t="shared" si="2"/>
        <v>837736.20000000007</v>
      </c>
      <c r="AF56" s="151">
        <f t="shared" si="3"/>
        <v>320530</v>
      </c>
      <c r="AG56" s="151">
        <f t="shared" si="4"/>
        <v>0</v>
      </c>
      <c r="AH56" s="152">
        <f t="shared" si="5"/>
        <v>0</v>
      </c>
      <c r="AI56" s="135">
        <f t="shared" si="6"/>
        <v>0</v>
      </c>
      <c r="AJ56" s="135">
        <f t="shared" si="7"/>
        <v>140</v>
      </c>
      <c r="AK56" s="135">
        <f t="shared" si="8"/>
        <v>140</v>
      </c>
      <c r="AL56" s="135">
        <f t="shared" si="9"/>
        <v>0</v>
      </c>
      <c r="AM56" s="135">
        <f t="shared" si="10"/>
        <v>0</v>
      </c>
      <c r="AN56" s="145">
        <f t="shared" si="11"/>
        <v>1158266.2000000002</v>
      </c>
      <c r="AO56" s="140">
        <f t="shared" si="12"/>
        <v>6290341.2828900004</v>
      </c>
      <c r="AP56" s="146">
        <f t="shared" si="13"/>
        <v>3.9865195258787772E-3</v>
      </c>
      <c r="AQ56" s="140">
        <f t="shared" si="14"/>
        <v>188710.23848669999</v>
      </c>
      <c r="AR56" s="147">
        <v>0</v>
      </c>
      <c r="AS56" s="147">
        <v>0</v>
      </c>
      <c r="AT56" s="146">
        <v>4.0000000000000001E-3</v>
      </c>
      <c r="AU56" s="140">
        <f t="shared" si="15"/>
        <v>189348.36491999999</v>
      </c>
      <c r="AV56" s="140">
        <f t="shared" si="16"/>
        <v>6479689.64781</v>
      </c>
      <c r="AW56" s="140">
        <f t="shared" si="17"/>
        <v>21244.884091180327</v>
      </c>
      <c r="BC56" s="21">
        <f t="shared" si="18"/>
        <v>925669.94968714286</v>
      </c>
      <c r="BD56" s="21">
        <f t="shared" si="19"/>
        <v>3034.9834415971895</v>
      </c>
      <c r="BE56" s="21">
        <f t="shared" si="20"/>
        <v>9350.2015119913412</v>
      </c>
      <c r="BF56" s="22">
        <f t="shared" si="21"/>
        <v>30.656398399971611</v>
      </c>
    </row>
    <row r="57" spans="1:58" s="157" customFormat="1" ht="15" customHeight="1" x14ac:dyDescent="0.3">
      <c r="A57" s="135">
        <v>55</v>
      </c>
      <c r="B57" s="135" t="s">
        <v>114</v>
      </c>
      <c r="C57" s="135" t="s">
        <v>127</v>
      </c>
      <c r="D57" s="135" t="s">
        <v>116</v>
      </c>
      <c r="E57" s="135" t="s">
        <v>117</v>
      </c>
      <c r="F57" s="135" t="s">
        <v>128</v>
      </c>
      <c r="G57" s="135" t="s">
        <v>192</v>
      </c>
      <c r="H57" s="136" t="s">
        <v>228</v>
      </c>
      <c r="I57" s="136" t="s">
        <v>46</v>
      </c>
      <c r="J57" s="135" t="s">
        <v>24</v>
      </c>
      <c r="K57" s="135" t="s">
        <v>91</v>
      </c>
      <c r="L57" s="135" t="s">
        <v>127</v>
      </c>
      <c r="M57" s="135" t="s">
        <v>32</v>
      </c>
      <c r="N57" s="135">
        <v>4610047712</v>
      </c>
      <c r="O57" s="150">
        <v>4900049345</v>
      </c>
      <c r="P57" s="137">
        <v>7</v>
      </c>
      <c r="Q57" s="139">
        <f t="shared" si="0"/>
        <v>3555455.9432000001</v>
      </c>
      <c r="R57" s="139">
        <v>507922.27760000003</v>
      </c>
      <c r="S57" s="139">
        <v>3590.3</v>
      </c>
      <c r="T57" s="139">
        <v>5983.83</v>
      </c>
      <c r="U57" s="141">
        <v>2289.5</v>
      </c>
      <c r="V57" s="141">
        <v>2410</v>
      </c>
      <c r="W57" s="135">
        <v>8643.33</v>
      </c>
      <c r="X57" s="135">
        <v>0</v>
      </c>
      <c r="Y57" s="135">
        <v>20</v>
      </c>
      <c r="Z57" s="135">
        <v>20</v>
      </c>
      <c r="AA57" s="135"/>
      <c r="AB57" s="135">
        <v>0</v>
      </c>
      <c r="AC57" s="137">
        <v>7</v>
      </c>
      <c r="AD57" s="139">
        <f t="shared" si="1"/>
        <v>0</v>
      </c>
      <c r="AE57" s="135">
        <f t="shared" si="2"/>
        <v>837736.20000000007</v>
      </c>
      <c r="AF57" s="151">
        <f t="shared" si="3"/>
        <v>320530</v>
      </c>
      <c r="AG57" s="151">
        <f t="shared" si="4"/>
        <v>0</v>
      </c>
      <c r="AH57" s="152">
        <f t="shared" si="5"/>
        <v>0</v>
      </c>
      <c r="AI57" s="135">
        <f t="shared" si="6"/>
        <v>0</v>
      </c>
      <c r="AJ57" s="135">
        <f t="shared" si="7"/>
        <v>140</v>
      </c>
      <c r="AK57" s="135">
        <f t="shared" si="8"/>
        <v>140</v>
      </c>
      <c r="AL57" s="135">
        <f t="shared" si="9"/>
        <v>0</v>
      </c>
      <c r="AM57" s="135">
        <f t="shared" si="10"/>
        <v>0</v>
      </c>
      <c r="AN57" s="145">
        <f t="shared" si="11"/>
        <v>1158266.2000000002</v>
      </c>
      <c r="AO57" s="140">
        <f t="shared" si="12"/>
        <v>4713722.1432000007</v>
      </c>
      <c r="AP57" s="146">
        <f t="shared" si="13"/>
        <v>2.9873332015461916E-3</v>
      </c>
      <c r="AQ57" s="140">
        <f t="shared" si="14"/>
        <v>141411.66429600003</v>
      </c>
      <c r="AR57" s="153">
        <f>$BA$2</f>
        <v>100000</v>
      </c>
      <c r="AS57" s="147">
        <v>0</v>
      </c>
      <c r="AT57" s="146">
        <v>3.0000000000000001E-3</v>
      </c>
      <c r="AU57" s="140">
        <f t="shared" si="15"/>
        <v>142011.27369</v>
      </c>
      <c r="AV57" s="140">
        <f t="shared" si="16"/>
        <v>4955733.4168900009</v>
      </c>
      <c r="AW57" s="140">
        <f t="shared" si="17"/>
        <v>16248.30628488525</v>
      </c>
      <c r="BC57" s="21">
        <f t="shared" si="18"/>
        <v>707961.91669857153</v>
      </c>
      <c r="BD57" s="21">
        <f t="shared" si="19"/>
        <v>2321.1866121264643</v>
      </c>
      <c r="BE57" s="21">
        <f t="shared" si="20"/>
        <v>7151.1304717027424</v>
      </c>
      <c r="BF57" s="22">
        <f t="shared" si="21"/>
        <v>23.446329415418834</v>
      </c>
    </row>
    <row r="58" spans="1:58" s="157" customFormat="1" ht="15" customHeight="1" x14ac:dyDescent="0.3">
      <c r="A58" s="135">
        <v>56</v>
      </c>
      <c r="B58" s="135" t="s">
        <v>114</v>
      </c>
      <c r="C58" s="135" t="s">
        <v>127</v>
      </c>
      <c r="D58" s="135" t="s">
        <v>116</v>
      </c>
      <c r="E58" s="135" t="s">
        <v>117</v>
      </c>
      <c r="F58" s="135" t="s">
        <v>128</v>
      </c>
      <c r="G58" s="135" t="s">
        <v>192</v>
      </c>
      <c r="H58" s="136" t="s">
        <v>229</v>
      </c>
      <c r="I58" s="136" t="s">
        <v>230</v>
      </c>
      <c r="J58" s="135" t="s">
        <v>24</v>
      </c>
      <c r="K58" s="135" t="s">
        <v>91</v>
      </c>
      <c r="L58" s="135" t="s">
        <v>127</v>
      </c>
      <c r="M58" s="135" t="s">
        <v>32</v>
      </c>
      <c r="N58" s="135">
        <v>4610047712</v>
      </c>
      <c r="O58" s="150">
        <v>4900049345</v>
      </c>
      <c r="P58" s="137">
        <v>7</v>
      </c>
      <c r="Q58" s="139">
        <f t="shared" si="0"/>
        <v>3555455.9432000001</v>
      </c>
      <c r="R58" s="139">
        <v>507922.27760000003</v>
      </c>
      <c r="S58" s="139">
        <v>3590.3</v>
      </c>
      <c r="T58" s="139">
        <v>5983.83</v>
      </c>
      <c r="U58" s="141">
        <v>2289.5</v>
      </c>
      <c r="V58" s="141">
        <v>2410</v>
      </c>
      <c r="W58" s="135">
        <v>8643.33</v>
      </c>
      <c r="X58" s="135">
        <v>0</v>
      </c>
      <c r="Y58" s="135">
        <v>20</v>
      </c>
      <c r="Z58" s="135">
        <v>20</v>
      </c>
      <c r="AA58" s="135"/>
      <c r="AB58" s="135">
        <v>0</v>
      </c>
      <c r="AC58" s="137">
        <v>7</v>
      </c>
      <c r="AD58" s="139">
        <f t="shared" si="1"/>
        <v>0</v>
      </c>
      <c r="AE58" s="135">
        <f t="shared" si="2"/>
        <v>837736.20000000007</v>
      </c>
      <c r="AF58" s="151">
        <f t="shared" si="3"/>
        <v>320530</v>
      </c>
      <c r="AG58" s="151">
        <f t="shared" si="4"/>
        <v>0</v>
      </c>
      <c r="AH58" s="152">
        <f t="shared" si="5"/>
        <v>0</v>
      </c>
      <c r="AI58" s="135">
        <f t="shared" si="6"/>
        <v>0</v>
      </c>
      <c r="AJ58" s="135">
        <f t="shared" si="7"/>
        <v>140</v>
      </c>
      <c r="AK58" s="135">
        <f t="shared" si="8"/>
        <v>140</v>
      </c>
      <c r="AL58" s="135">
        <f t="shared" si="9"/>
        <v>0</v>
      </c>
      <c r="AM58" s="135">
        <f t="shared" si="10"/>
        <v>0</v>
      </c>
      <c r="AN58" s="145">
        <f t="shared" si="11"/>
        <v>1158266.2000000002</v>
      </c>
      <c r="AO58" s="140">
        <f t="shared" si="12"/>
        <v>4713722.1432000007</v>
      </c>
      <c r="AP58" s="146">
        <f t="shared" si="13"/>
        <v>2.9873332015461916E-3</v>
      </c>
      <c r="AQ58" s="140">
        <f t="shared" si="14"/>
        <v>141411.66429600003</v>
      </c>
      <c r="AR58" s="153">
        <f>$BA$2</f>
        <v>100000</v>
      </c>
      <c r="AS58" s="147">
        <v>0</v>
      </c>
      <c r="AT58" s="146">
        <v>3.0000000000000001E-3</v>
      </c>
      <c r="AU58" s="140">
        <f t="shared" si="15"/>
        <v>142011.27369</v>
      </c>
      <c r="AV58" s="140">
        <f t="shared" si="16"/>
        <v>4955733.4168900009</v>
      </c>
      <c r="AW58" s="140">
        <f t="shared" si="17"/>
        <v>16248.30628488525</v>
      </c>
      <c r="BC58" s="21">
        <f t="shared" si="18"/>
        <v>707961.91669857153</v>
      </c>
      <c r="BD58" s="21">
        <f t="shared" si="19"/>
        <v>2321.1866121264643</v>
      </c>
      <c r="BE58" s="21">
        <f t="shared" si="20"/>
        <v>7151.1304717027424</v>
      </c>
      <c r="BF58" s="22">
        <f t="shared" si="21"/>
        <v>23.446329415418834</v>
      </c>
    </row>
    <row r="59" spans="1:58" s="157" customFormat="1" ht="15" customHeight="1" x14ac:dyDescent="0.3">
      <c r="A59" s="135">
        <v>57</v>
      </c>
      <c r="B59" s="135" t="s">
        <v>114</v>
      </c>
      <c r="C59" s="135" t="s">
        <v>115</v>
      </c>
      <c r="D59" s="135" t="s">
        <v>116</v>
      </c>
      <c r="E59" s="135" t="s">
        <v>117</v>
      </c>
      <c r="F59" s="135" t="s">
        <v>118</v>
      </c>
      <c r="G59" s="135" t="s">
        <v>195</v>
      </c>
      <c r="H59" s="136" t="s">
        <v>231</v>
      </c>
      <c r="I59" s="136" t="s">
        <v>56</v>
      </c>
      <c r="J59" s="135" t="s">
        <v>24</v>
      </c>
      <c r="K59" s="135" t="s">
        <v>99</v>
      </c>
      <c r="L59" s="135" t="s">
        <v>232</v>
      </c>
      <c r="M59" s="135" t="s">
        <v>32</v>
      </c>
      <c r="N59" s="135">
        <v>4610047712</v>
      </c>
      <c r="O59" s="150">
        <v>4900049347</v>
      </c>
      <c r="P59" s="137">
        <v>7</v>
      </c>
      <c r="Q59" s="139">
        <f t="shared" si="0"/>
        <v>5131487.0828900002</v>
      </c>
      <c r="R59" s="139">
        <v>733069.58327000006</v>
      </c>
      <c r="S59" s="139">
        <v>3590.3</v>
      </c>
      <c r="T59" s="139">
        <v>5983.83</v>
      </c>
      <c r="U59" s="141">
        <v>2289.5</v>
      </c>
      <c r="V59" s="141">
        <v>2410</v>
      </c>
      <c r="W59" s="135">
        <v>8643.33</v>
      </c>
      <c r="X59" s="135">
        <v>0</v>
      </c>
      <c r="Y59" s="135">
        <v>20</v>
      </c>
      <c r="Z59" s="135">
        <v>20</v>
      </c>
      <c r="AA59" s="135">
        <v>15</v>
      </c>
      <c r="AB59" s="135">
        <v>0</v>
      </c>
      <c r="AC59" s="137">
        <v>7</v>
      </c>
      <c r="AD59" s="139">
        <f t="shared" si="1"/>
        <v>0</v>
      </c>
      <c r="AE59" s="135">
        <f t="shared" si="2"/>
        <v>837736.20000000007</v>
      </c>
      <c r="AF59" s="151">
        <f t="shared" si="3"/>
        <v>320530</v>
      </c>
      <c r="AG59" s="151">
        <f t="shared" si="4"/>
        <v>253050</v>
      </c>
      <c r="AH59" s="152">
        <f t="shared" si="5"/>
        <v>0</v>
      </c>
      <c r="AI59" s="135">
        <f t="shared" si="6"/>
        <v>0</v>
      </c>
      <c r="AJ59" s="135">
        <f t="shared" si="7"/>
        <v>140</v>
      </c>
      <c r="AK59" s="135">
        <f t="shared" si="8"/>
        <v>140</v>
      </c>
      <c r="AL59" s="135">
        <f t="shared" si="9"/>
        <v>105</v>
      </c>
      <c r="AM59" s="135">
        <f t="shared" si="10"/>
        <v>0</v>
      </c>
      <c r="AN59" s="145">
        <f t="shared" si="11"/>
        <v>1411316.2000000002</v>
      </c>
      <c r="AO59" s="140">
        <f t="shared" si="12"/>
        <v>6542803.2828900004</v>
      </c>
      <c r="AP59" s="146">
        <f t="shared" si="13"/>
        <v>4.1465179500151557E-3</v>
      </c>
      <c r="AQ59" s="140">
        <f t="shared" si="14"/>
        <v>196284.09848670001</v>
      </c>
      <c r="AR59" s="147">
        <v>0</v>
      </c>
      <c r="AS59" s="147">
        <v>0</v>
      </c>
      <c r="AT59" s="146">
        <v>4.0000000000000001E-3</v>
      </c>
      <c r="AU59" s="140">
        <f t="shared" si="15"/>
        <v>189348.36491999999</v>
      </c>
      <c r="AV59" s="140">
        <f t="shared" si="16"/>
        <v>6732151.64781</v>
      </c>
      <c r="AW59" s="140">
        <f t="shared" si="17"/>
        <v>22072.628353475411</v>
      </c>
      <c r="BC59" s="21">
        <f t="shared" si="18"/>
        <v>961735.94968714286</v>
      </c>
      <c r="BD59" s="21">
        <f t="shared" si="19"/>
        <v>3153.2326219250585</v>
      </c>
      <c r="BE59" s="21">
        <f t="shared" si="20"/>
        <v>9714.5045422943731</v>
      </c>
      <c r="BF59" s="22">
        <f t="shared" si="21"/>
        <v>31.850834564899582</v>
      </c>
    </row>
    <row r="60" spans="1:58" ht="15" customHeight="1" x14ac:dyDescent="0.3">
      <c r="A60" s="135">
        <v>58</v>
      </c>
      <c r="B60" s="135" t="s">
        <v>114</v>
      </c>
      <c r="C60" s="135" t="s">
        <v>127</v>
      </c>
      <c r="D60" s="135" t="s">
        <v>116</v>
      </c>
      <c r="E60" s="135" t="s">
        <v>117</v>
      </c>
      <c r="F60" s="135" t="s">
        <v>128</v>
      </c>
      <c r="G60" s="135" t="s">
        <v>192</v>
      </c>
      <c r="H60" s="136" t="s">
        <v>55</v>
      </c>
      <c r="I60" s="136" t="s">
        <v>56</v>
      </c>
      <c r="J60" s="135" t="s">
        <v>24</v>
      </c>
      <c r="K60" s="135" t="s">
        <v>98</v>
      </c>
      <c r="L60" s="135" t="s">
        <v>127</v>
      </c>
      <c r="M60" s="135" t="s">
        <v>32</v>
      </c>
      <c r="N60" s="135">
        <v>4610047712</v>
      </c>
      <c r="O60" s="150">
        <v>4900049345</v>
      </c>
      <c r="P60" s="137">
        <v>7</v>
      </c>
      <c r="Q60" s="139">
        <f t="shared" si="0"/>
        <v>3555742.9432000001</v>
      </c>
      <c r="R60" s="139">
        <v>507963.27760000003</v>
      </c>
      <c r="S60" s="139">
        <v>3590.3</v>
      </c>
      <c r="T60" s="139">
        <v>5983.83</v>
      </c>
      <c r="U60" s="141">
        <v>2289.5</v>
      </c>
      <c r="V60" s="141">
        <v>2410</v>
      </c>
      <c r="W60" s="135">
        <v>8643.33</v>
      </c>
      <c r="X60" s="135">
        <v>0</v>
      </c>
      <c r="Y60" s="135">
        <v>20</v>
      </c>
      <c r="Z60" s="135">
        <v>20</v>
      </c>
      <c r="AA60" s="135">
        <v>15</v>
      </c>
      <c r="AB60" s="135">
        <v>0</v>
      </c>
      <c r="AC60" s="137">
        <v>7</v>
      </c>
      <c r="AD60" s="139">
        <f t="shared" si="1"/>
        <v>0</v>
      </c>
      <c r="AE60" s="135">
        <f t="shared" si="2"/>
        <v>837736.20000000007</v>
      </c>
      <c r="AF60" s="151">
        <f t="shared" si="3"/>
        <v>320530</v>
      </c>
      <c r="AG60" s="151">
        <f t="shared" si="4"/>
        <v>253050</v>
      </c>
      <c r="AH60" s="152">
        <f t="shared" si="5"/>
        <v>0</v>
      </c>
      <c r="AI60" s="135">
        <f t="shared" si="6"/>
        <v>0</v>
      </c>
      <c r="AJ60" s="135">
        <f t="shared" si="7"/>
        <v>140</v>
      </c>
      <c r="AK60" s="135">
        <f t="shared" si="8"/>
        <v>140</v>
      </c>
      <c r="AL60" s="135">
        <f t="shared" si="9"/>
        <v>105</v>
      </c>
      <c r="AM60" s="135">
        <f t="shared" si="10"/>
        <v>0</v>
      </c>
      <c r="AN60" s="145">
        <f t="shared" si="11"/>
        <v>1411316.2000000002</v>
      </c>
      <c r="AO60" s="140">
        <f t="shared" si="12"/>
        <v>4967059.1432000007</v>
      </c>
      <c r="AP60" s="146">
        <f t="shared" si="13"/>
        <v>3.1478861591217383E-3</v>
      </c>
      <c r="AQ60" s="140">
        <f t="shared" si="14"/>
        <v>149011.77429600002</v>
      </c>
      <c r="AR60" s="153">
        <f>$BA$2</f>
        <v>100000</v>
      </c>
      <c r="AS60" s="147">
        <v>0</v>
      </c>
      <c r="AT60" s="146">
        <v>3.0000000000000001E-3</v>
      </c>
      <c r="AU60" s="140">
        <f t="shared" si="15"/>
        <v>142011.27369</v>
      </c>
      <c r="AV60" s="140">
        <f t="shared" si="16"/>
        <v>5209070.4168900009</v>
      </c>
      <c r="AW60" s="140">
        <f t="shared" si="17"/>
        <v>17078.919399639348</v>
      </c>
      <c r="BC60" s="21">
        <f t="shared" si="18"/>
        <v>744152.91669857153</v>
      </c>
      <c r="BD60" s="21">
        <f t="shared" si="19"/>
        <v>2439.8456285199068</v>
      </c>
      <c r="BE60" s="21">
        <f t="shared" si="20"/>
        <v>7516.6961282683997</v>
      </c>
      <c r="BF60" s="22">
        <f t="shared" si="21"/>
        <v>24.644905338584916</v>
      </c>
    </row>
    <row r="61" spans="1:58" x14ac:dyDescent="0.3">
      <c r="A61" s="135">
        <v>59</v>
      </c>
      <c r="B61" s="135" t="s">
        <v>114</v>
      </c>
      <c r="C61" s="135" t="s">
        <v>115</v>
      </c>
      <c r="D61" s="135" t="s">
        <v>116</v>
      </c>
      <c r="E61" s="135" t="s">
        <v>117</v>
      </c>
      <c r="F61" s="135" t="s">
        <v>118</v>
      </c>
      <c r="G61" s="135" t="s">
        <v>233</v>
      </c>
      <c r="H61" s="136" t="s">
        <v>234</v>
      </c>
      <c r="I61" s="136" t="s">
        <v>81</v>
      </c>
      <c r="J61" s="135" t="s">
        <v>24</v>
      </c>
      <c r="K61" s="135" t="s">
        <v>14</v>
      </c>
      <c r="L61" s="135" t="s">
        <v>232</v>
      </c>
      <c r="M61" s="135" t="s">
        <v>235</v>
      </c>
      <c r="N61" s="135">
        <v>4610047671</v>
      </c>
      <c r="O61" s="158">
        <v>4900049351</v>
      </c>
      <c r="P61" s="137">
        <v>7</v>
      </c>
      <c r="Q61" s="139">
        <f t="shared" si="0"/>
        <v>3555714.9432000001</v>
      </c>
      <c r="R61" s="139">
        <v>507959.27760000003</v>
      </c>
      <c r="S61" s="139">
        <v>3590.3</v>
      </c>
      <c r="T61" s="139">
        <v>5983.83</v>
      </c>
      <c r="U61" s="141">
        <v>2289.5</v>
      </c>
      <c r="V61" s="141">
        <v>2410</v>
      </c>
      <c r="W61" s="135">
        <v>8643.33</v>
      </c>
      <c r="X61" s="135">
        <v>0</v>
      </c>
      <c r="Y61" s="135">
        <v>20</v>
      </c>
      <c r="Z61" s="135">
        <v>20</v>
      </c>
      <c r="AA61" s="135"/>
      <c r="AB61" s="135">
        <v>0</v>
      </c>
      <c r="AC61" s="137">
        <v>7</v>
      </c>
      <c r="AD61" s="139">
        <f t="shared" si="1"/>
        <v>0</v>
      </c>
      <c r="AE61" s="135">
        <f t="shared" si="2"/>
        <v>837736.20000000007</v>
      </c>
      <c r="AF61" s="151">
        <f t="shared" si="3"/>
        <v>320530</v>
      </c>
      <c r="AG61" s="151">
        <f t="shared" si="4"/>
        <v>0</v>
      </c>
      <c r="AH61" s="152">
        <f t="shared" si="5"/>
        <v>0</v>
      </c>
      <c r="AI61" s="135">
        <f t="shared" si="6"/>
        <v>0</v>
      </c>
      <c r="AJ61" s="135">
        <f t="shared" si="7"/>
        <v>140</v>
      </c>
      <c r="AK61" s="135">
        <f t="shared" si="8"/>
        <v>140</v>
      </c>
      <c r="AL61" s="135">
        <f t="shared" si="9"/>
        <v>0</v>
      </c>
      <c r="AM61" s="135">
        <f t="shared" si="10"/>
        <v>0</v>
      </c>
      <c r="AN61" s="145">
        <f t="shared" si="11"/>
        <v>1158266.2000000002</v>
      </c>
      <c r="AO61" s="140">
        <f t="shared" si="12"/>
        <v>4713981.1432000007</v>
      </c>
      <c r="AP61" s="146">
        <f t="shared" si="13"/>
        <v>2.987497343444185E-3</v>
      </c>
      <c r="AQ61" s="140">
        <f t="shared" si="14"/>
        <v>141419.43429600002</v>
      </c>
      <c r="AR61" s="147">
        <v>0</v>
      </c>
      <c r="AS61" s="147">
        <v>0</v>
      </c>
      <c r="AT61" s="146">
        <v>3.0000000000000001E-3</v>
      </c>
      <c r="AU61" s="140">
        <f t="shared" si="15"/>
        <v>142011.27369</v>
      </c>
      <c r="AV61" s="140">
        <f t="shared" si="16"/>
        <v>4855992.4168900009</v>
      </c>
      <c r="AW61" s="140">
        <f t="shared" si="17"/>
        <v>15921.286612754102</v>
      </c>
      <c r="BC61" s="21">
        <f t="shared" si="18"/>
        <v>693713.20241285732</v>
      </c>
      <c r="BD61" s="21">
        <f t="shared" si="19"/>
        <v>2274.4695161077289</v>
      </c>
      <c r="BE61" s="21">
        <f t="shared" si="20"/>
        <v>7007.2040647763361</v>
      </c>
      <c r="BF61" s="22">
        <f t="shared" si="21"/>
        <v>22.974439556643727</v>
      </c>
    </row>
    <row r="62" spans="1:58" x14ac:dyDescent="0.3">
      <c r="A62" s="135">
        <v>60</v>
      </c>
      <c r="B62" s="135" t="s">
        <v>114</v>
      </c>
      <c r="C62" s="135" t="s">
        <v>115</v>
      </c>
      <c r="D62" s="135" t="s">
        <v>116</v>
      </c>
      <c r="E62" s="135" t="s">
        <v>117</v>
      </c>
      <c r="F62" s="135" t="s">
        <v>118</v>
      </c>
      <c r="G62" s="135" t="s">
        <v>195</v>
      </c>
      <c r="H62" s="136" t="s">
        <v>236</v>
      </c>
      <c r="I62" s="136" t="s">
        <v>237</v>
      </c>
      <c r="J62" s="135" t="s">
        <v>24</v>
      </c>
      <c r="K62" s="135" t="s">
        <v>14</v>
      </c>
      <c r="L62" s="135" t="s">
        <v>122</v>
      </c>
      <c r="M62" s="135" t="s">
        <v>32</v>
      </c>
      <c r="N62" s="135">
        <v>4610047712</v>
      </c>
      <c r="O62" s="150">
        <v>4900049347</v>
      </c>
      <c r="P62" s="137">
        <v>7</v>
      </c>
      <c r="Q62" s="139">
        <f t="shared" si="0"/>
        <v>3555714.9432000001</v>
      </c>
      <c r="R62" s="139">
        <v>507959.27760000003</v>
      </c>
      <c r="S62" s="139">
        <v>3590.3</v>
      </c>
      <c r="T62" s="139">
        <v>5983.83</v>
      </c>
      <c r="U62" s="141">
        <v>2289.5</v>
      </c>
      <c r="V62" s="141">
        <v>2410</v>
      </c>
      <c r="W62" s="135">
        <v>8643.33</v>
      </c>
      <c r="X62" s="135">
        <v>0</v>
      </c>
      <c r="Y62" s="135">
        <v>20</v>
      </c>
      <c r="Z62" s="135">
        <v>20</v>
      </c>
      <c r="AA62" s="135"/>
      <c r="AB62" s="135">
        <v>0</v>
      </c>
      <c r="AC62" s="137">
        <v>7</v>
      </c>
      <c r="AD62" s="139">
        <f t="shared" si="1"/>
        <v>0</v>
      </c>
      <c r="AE62" s="135">
        <f t="shared" si="2"/>
        <v>837736.20000000007</v>
      </c>
      <c r="AF62" s="151">
        <f t="shared" si="3"/>
        <v>320530</v>
      </c>
      <c r="AG62" s="151">
        <f t="shared" si="4"/>
        <v>0</v>
      </c>
      <c r="AH62" s="152">
        <f t="shared" si="5"/>
        <v>0</v>
      </c>
      <c r="AI62" s="135">
        <f t="shared" si="6"/>
        <v>0</v>
      </c>
      <c r="AJ62" s="135">
        <f t="shared" si="7"/>
        <v>140</v>
      </c>
      <c r="AK62" s="135">
        <f t="shared" si="8"/>
        <v>140</v>
      </c>
      <c r="AL62" s="135">
        <f t="shared" si="9"/>
        <v>0</v>
      </c>
      <c r="AM62" s="135">
        <f t="shared" si="10"/>
        <v>0</v>
      </c>
      <c r="AN62" s="145">
        <f t="shared" si="11"/>
        <v>1158266.2000000002</v>
      </c>
      <c r="AO62" s="140">
        <f t="shared" si="12"/>
        <v>4713981.1432000007</v>
      </c>
      <c r="AP62" s="146">
        <f t="shared" si="13"/>
        <v>2.987497343444185E-3</v>
      </c>
      <c r="AQ62" s="140">
        <f t="shared" si="14"/>
        <v>141419.43429600002</v>
      </c>
      <c r="AR62" s="153">
        <f>$BA$2</f>
        <v>100000</v>
      </c>
      <c r="AS62" s="147">
        <v>0</v>
      </c>
      <c r="AT62" s="146">
        <v>3.0000000000000001E-3</v>
      </c>
      <c r="AU62" s="140">
        <f t="shared" si="15"/>
        <v>142011.27369</v>
      </c>
      <c r="AV62" s="140">
        <f t="shared" si="16"/>
        <v>4955992.4168900009</v>
      </c>
      <c r="AW62" s="140">
        <f t="shared" si="17"/>
        <v>16249.155465213118</v>
      </c>
      <c r="BC62" s="21">
        <f t="shared" si="18"/>
        <v>707998.91669857153</v>
      </c>
      <c r="BD62" s="21">
        <f t="shared" si="19"/>
        <v>2321.3079236018739</v>
      </c>
      <c r="BE62" s="21">
        <f t="shared" si="20"/>
        <v>7151.50420907648</v>
      </c>
      <c r="BF62" s="22">
        <f t="shared" si="21"/>
        <v>23.447554783857314</v>
      </c>
    </row>
    <row r="63" spans="1:58" x14ac:dyDescent="0.3">
      <c r="A63" s="135">
        <v>61</v>
      </c>
      <c r="B63" s="135" t="s">
        <v>114</v>
      </c>
      <c r="C63" s="135" t="s">
        <v>115</v>
      </c>
      <c r="D63" s="135" t="s">
        <v>116</v>
      </c>
      <c r="E63" s="135" t="s">
        <v>117</v>
      </c>
      <c r="F63" s="135" t="s">
        <v>118</v>
      </c>
      <c r="G63" s="135" t="s">
        <v>195</v>
      </c>
      <c r="H63" s="136" t="s">
        <v>238</v>
      </c>
      <c r="I63" s="136" t="s">
        <v>239</v>
      </c>
      <c r="J63" s="135" t="s">
        <v>24</v>
      </c>
      <c r="K63" s="135" t="s">
        <v>14</v>
      </c>
      <c r="L63" s="135" t="s">
        <v>122</v>
      </c>
      <c r="M63" s="135" t="s">
        <v>32</v>
      </c>
      <c r="N63" s="135">
        <v>4610047712</v>
      </c>
      <c r="O63" s="150">
        <v>4900049347</v>
      </c>
      <c r="P63" s="137">
        <v>7</v>
      </c>
      <c r="Q63" s="139">
        <f t="shared" si="0"/>
        <v>3555714.9432000001</v>
      </c>
      <c r="R63" s="139">
        <v>507959.27760000003</v>
      </c>
      <c r="S63" s="139">
        <v>3590.3</v>
      </c>
      <c r="T63" s="139">
        <v>5983.83</v>
      </c>
      <c r="U63" s="141">
        <v>2289.5</v>
      </c>
      <c r="V63" s="141">
        <v>2410</v>
      </c>
      <c r="W63" s="135">
        <v>8643.33</v>
      </c>
      <c r="X63" s="135">
        <v>0</v>
      </c>
      <c r="Y63" s="135">
        <v>20</v>
      </c>
      <c r="Z63" s="135">
        <v>20</v>
      </c>
      <c r="AA63" s="135"/>
      <c r="AB63" s="135">
        <v>0</v>
      </c>
      <c r="AC63" s="137">
        <v>7</v>
      </c>
      <c r="AD63" s="139">
        <f t="shared" si="1"/>
        <v>0</v>
      </c>
      <c r="AE63" s="135">
        <f t="shared" si="2"/>
        <v>837736.20000000007</v>
      </c>
      <c r="AF63" s="151">
        <f t="shared" si="3"/>
        <v>320530</v>
      </c>
      <c r="AG63" s="151">
        <f t="shared" si="4"/>
        <v>0</v>
      </c>
      <c r="AH63" s="152">
        <f t="shared" si="5"/>
        <v>0</v>
      </c>
      <c r="AI63" s="135">
        <f t="shared" si="6"/>
        <v>0</v>
      </c>
      <c r="AJ63" s="135">
        <f t="shared" si="7"/>
        <v>140</v>
      </c>
      <c r="AK63" s="135">
        <f t="shared" si="8"/>
        <v>140</v>
      </c>
      <c r="AL63" s="135">
        <f t="shared" si="9"/>
        <v>0</v>
      </c>
      <c r="AM63" s="135">
        <f t="shared" si="10"/>
        <v>0</v>
      </c>
      <c r="AN63" s="145">
        <f t="shared" si="11"/>
        <v>1158266.2000000002</v>
      </c>
      <c r="AO63" s="140">
        <f t="shared" si="12"/>
        <v>4713981.1432000007</v>
      </c>
      <c r="AP63" s="146">
        <f t="shared" si="13"/>
        <v>2.987497343444185E-3</v>
      </c>
      <c r="AQ63" s="140">
        <f t="shared" si="14"/>
        <v>141419.43429600002</v>
      </c>
      <c r="AR63" s="153">
        <f>$BA$2</f>
        <v>100000</v>
      </c>
      <c r="AS63" s="147">
        <v>0</v>
      </c>
      <c r="AT63" s="146">
        <v>3.0000000000000001E-3</v>
      </c>
      <c r="AU63" s="140">
        <f t="shared" si="15"/>
        <v>142011.27369</v>
      </c>
      <c r="AV63" s="140">
        <f t="shared" si="16"/>
        <v>4955992.4168900009</v>
      </c>
      <c r="AW63" s="140">
        <f t="shared" si="17"/>
        <v>16249.155465213118</v>
      </c>
      <c r="BC63" s="21">
        <f t="shared" si="18"/>
        <v>707998.91669857153</v>
      </c>
      <c r="BD63" s="21">
        <f t="shared" si="19"/>
        <v>2321.3079236018739</v>
      </c>
      <c r="BE63" s="21">
        <f t="shared" si="20"/>
        <v>7151.50420907648</v>
      </c>
      <c r="BF63" s="22">
        <f t="shared" si="21"/>
        <v>23.447554783857314</v>
      </c>
    </row>
    <row r="64" spans="1:58" x14ac:dyDescent="0.3">
      <c r="A64" s="135">
        <v>62</v>
      </c>
      <c r="B64" s="135" t="s">
        <v>114</v>
      </c>
      <c r="C64" s="135" t="s">
        <v>115</v>
      </c>
      <c r="D64" s="135" t="s">
        <v>116</v>
      </c>
      <c r="E64" s="135" t="s">
        <v>117</v>
      </c>
      <c r="F64" s="135" t="s">
        <v>118</v>
      </c>
      <c r="G64" s="135" t="s">
        <v>195</v>
      </c>
      <c r="H64" s="136" t="s">
        <v>240</v>
      </c>
      <c r="I64" s="136" t="s">
        <v>241</v>
      </c>
      <c r="J64" s="135" t="s">
        <v>24</v>
      </c>
      <c r="K64" s="135" t="s">
        <v>16</v>
      </c>
      <c r="L64" s="135" t="s">
        <v>122</v>
      </c>
      <c r="M64" s="135" t="s">
        <v>32</v>
      </c>
      <c r="N64" s="135">
        <v>4610047712</v>
      </c>
      <c r="O64" s="150">
        <v>4900049347</v>
      </c>
      <c r="P64" s="137">
        <v>7</v>
      </c>
      <c r="Q64" s="139">
        <f t="shared" si="0"/>
        <v>3555504.9432000001</v>
      </c>
      <c r="R64" s="139">
        <v>507929.27760000003</v>
      </c>
      <c r="S64" s="139">
        <v>3590.3</v>
      </c>
      <c r="T64" s="139">
        <v>5983.83</v>
      </c>
      <c r="U64" s="141">
        <v>2289.5</v>
      </c>
      <c r="V64" s="141">
        <v>2410</v>
      </c>
      <c r="W64" s="135">
        <v>8643.33</v>
      </c>
      <c r="X64" s="135">
        <v>0</v>
      </c>
      <c r="Y64" s="135">
        <v>20</v>
      </c>
      <c r="Z64" s="135">
        <v>20</v>
      </c>
      <c r="AA64" s="135"/>
      <c r="AB64" s="135">
        <v>0</v>
      </c>
      <c r="AC64" s="137">
        <v>7</v>
      </c>
      <c r="AD64" s="139">
        <f t="shared" si="1"/>
        <v>0</v>
      </c>
      <c r="AE64" s="135">
        <f t="shared" si="2"/>
        <v>837736.20000000007</v>
      </c>
      <c r="AF64" s="151">
        <f t="shared" si="3"/>
        <v>320530</v>
      </c>
      <c r="AG64" s="151">
        <f t="shared" si="4"/>
        <v>0</v>
      </c>
      <c r="AH64" s="152">
        <f t="shared" si="5"/>
        <v>0</v>
      </c>
      <c r="AI64" s="135">
        <f t="shared" si="6"/>
        <v>0</v>
      </c>
      <c r="AJ64" s="135">
        <f t="shared" si="7"/>
        <v>140</v>
      </c>
      <c r="AK64" s="135">
        <f t="shared" si="8"/>
        <v>140</v>
      </c>
      <c r="AL64" s="135">
        <f t="shared" si="9"/>
        <v>0</v>
      </c>
      <c r="AM64" s="135">
        <f t="shared" si="10"/>
        <v>0</v>
      </c>
      <c r="AN64" s="145">
        <f t="shared" si="11"/>
        <v>1158266.2000000002</v>
      </c>
      <c r="AO64" s="140">
        <f t="shared" si="12"/>
        <v>4713771.1432000007</v>
      </c>
      <c r="AP64" s="146">
        <f t="shared" si="13"/>
        <v>2.9873642554187844E-3</v>
      </c>
      <c r="AQ64" s="140">
        <f t="shared" si="14"/>
        <v>141413.134296</v>
      </c>
      <c r="AR64" s="147">
        <v>0</v>
      </c>
      <c r="AS64" s="147">
        <v>0</v>
      </c>
      <c r="AT64" s="146">
        <v>3.0000000000000001E-3</v>
      </c>
      <c r="AU64" s="140">
        <f t="shared" si="15"/>
        <v>142011.27369</v>
      </c>
      <c r="AV64" s="140">
        <f t="shared" si="16"/>
        <v>4855782.4168900009</v>
      </c>
      <c r="AW64" s="140">
        <f t="shared" si="17"/>
        <v>15920.598088163937</v>
      </c>
      <c r="BC64" s="21">
        <f t="shared" si="18"/>
        <v>693683.20241285732</v>
      </c>
      <c r="BD64" s="21">
        <f t="shared" si="19"/>
        <v>2274.3711554519909</v>
      </c>
      <c r="BE64" s="21">
        <f t="shared" si="20"/>
        <v>7006.9010344733069</v>
      </c>
      <c r="BF64" s="22">
        <f t="shared" si="21"/>
        <v>22.973446014666575</v>
      </c>
    </row>
    <row r="65" spans="1:58" ht="15" customHeight="1" x14ac:dyDescent="0.3">
      <c r="A65" s="135">
        <v>63</v>
      </c>
      <c r="B65" s="135" t="s">
        <v>114</v>
      </c>
      <c r="C65" s="135" t="s">
        <v>132</v>
      </c>
      <c r="D65" s="135" t="s">
        <v>116</v>
      </c>
      <c r="E65" s="135" t="s">
        <v>117</v>
      </c>
      <c r="F65" s="135" t="s">
        <v>128</v>
      </c>
      <c r="G65" s="135" t="s">
        <v>197</v>
      </c>
      <c r="H65" s="136" t="s">
        <v>242</v>
      </c>
      <c r="I65" s="136" t="s">
        <v>43</v>
      </c>
      <c r="J65" s="135" t="s">
        <v>24</v>
      </c>
      <c r="K65" s="135" t="s">
        <v>98</v>
      </c>
      <c r="L65" s="135" t="s">
        <v>132</v>
      </c>
      <c r="M65" s="135" t="s">
        <v>32</v>
      </c>
      <c r="N65" s="135">
        <v>4610047712</v>
      </c>
      <c r="O65" s="150">
        <v>4900049345</v>
      </c>
      <c r="P65" s="137">
        <v>7</v>
      </c>
      <c r="Q65" s="139">
        <f t="shared" si="0"/>
        <v>3555742.9432000001</v>
      </c>
      <c r="R65" s="139">
        <v>507963.27760000003</v>
      </c>
      <c r="S65" s="139">
        <v>3590.3</v>
      </c>
      <c r="T65" s="139">
        <v>5983.83</v>
      </c>
      <c r="U65" s="141">
        <v>2289.5</v>
      </c>
      <c r="V65" s="141">
        <v>2410</v>
      </c>
      <c r="W65" s="135">
        <v>8643.33</v>
      </c>
      <c r="X65" s="135">
        <v>0</v>
      </c>
      <c r="Y65" s="135">
        <v>20</v>
      </c>
      <c r="Z65" s="135">
        <v>20</v>
      </c>
      <c r="AA65" s="135"/>
      <c r="AB65" s="135">
        <v>0</v>
      </c>
      <c r="AC65" s="137">
        <v>7</v>
      </c>
      <c r="AD65" s="139">
        <f t="shared" si="1"/>
        <v>0</v>
      </c>
      <c r="AE65" s="135">
        <f t="shared" si="2"/>
        <v>837736.20000000007</v>
      </c>
      <c r="AF65" s="151">
        <f t="shared" si="3"/>
        <v>320530</v>
      </c>
      <c r="AG65" s="151">
        <f t="shared" si="4"/>
        <v>0</v>
      </c>
      <c r="AH65" s="152">
        <f t="shared" si="5"/>
        <v>0</v>
      </c>
      <c r="AI65" s="135">
        <f t="shared" si="6"/>
        <v>0</v>
      </c>
      <c r="AJ65" s="135">
        <f t="shared" si="7"/>
        <v>140</v>
      </c>
      <c r="AK65" s="135">
        <f t="shared" si="8"/>
        <v>140</v>
      </c>
      <c r="AL65" s="135">
        <f t="shared" si="9"/>
        <v>0</v>
      </c>
      <c r="AM65" s="135">
        <f t="shared" si="10"/>
        <v>0</v>
      </c>
      <c r="AN65" s="145">
        <f t="shared" si="11"/>
        <v>1158266.2000000002</v>
      </c>
      <c r="AO65" s="140">
        <f t="shared" si="12"/>
        <v>4714009.1432000007</v>
      </c>
      <c r="AP65" s="146">
        <f t="shared" si="13"/>
        <v>2.9875150885142385E-3</v>
      </c>
      <c r="AQ65" s="140">
        <f t="shared" si="14"/>
        <v>141420.27429600002</v>
      </c>
      <c r="AR65" s="153">
        <f>$BA$2</f>
        <v>100000</v>
      </c>
      <c r="AS65" s="147">
        <v>0</v>
      </c>
      <c r="AT65" s="146">
        <v>3.0000000000000001E-3</v>
      </c>
      <c r="AU65" s="140">
        <f t="shared" si="15"/>
        <v>142011.27369</v>
      </c>
      <c r="AV65" s="140">
        <f t="shared" si="16"/>
        <v>4956020.4168900009</v>
      </c>
      <c r="AW65" s="140">
        <f t="shared" si="17"/>
        <v>16249.247268491807</v>
      </c>
      <c r="BC65" s="21">
        <f t="shared" si="18"/>
        <v>708002.91669857153</v>
      </c>
      <c r="BD65" s="21">
        <f t="shared" si="19"/>
        <v>2321.3210383559722</v>
      </c>
      <c r="BE65" s="21">
        <f t="shared" si="20"/>
        <v>7151.5446131168837</v>
      </c>
      <c r="BF65" s="22">
        <f t="shared" si="21"/>
        <v>23.447687256120933</v>
      </c>
    </row>
    <row r="66" spans="1:58" x14ac:dyDescent="0.3">
      <c r="A66" s="135">
        <v>64</v>
      </c>
      <c r="B66" s="135" t="s">
        <v>114</v>
      </c>
      <c r="C66" s="135" t="s">
        <v>127</v>
      </c>
      <c r="D66" s="135" t="s">
        <v>116</v>
      </c>
      <c r="E66" s="135" t="s">
        <v>117</v>
      </c>
      <c r="F66" s="135" t="s">
        <v>128</v>
      </c>
      <c r="G66" s="135" t="s">
        <v>192</v>
      </c>
      <c r="H66" s="136" t="s">
        <v>243</v>
      </c>
      <c r="I66" s="136" t="s">
        <v>42</v>
      </c>
      <c r="J66" s="135" t="s">
        <v>24</v>
      </c>
      <c r="K66" s="135" t="s">
        <v>98</v>
      </c>
      <c r="L66" s="135" t="s">
        <v>127</v>
      </c>
      <c r="M66" s="135" t="s">
        <v>32</v>
      </c>
      <c r="N66" s="135">
        <v>4610047712</v>
      </c>
      <c r="O66" s="150">
        <v>4900049345</v>
      </c>
      <c r="P66" s="137">
        <v>7</v>
      </c>
      <c r="Q66" s="139">
        <f t="shared" si="0"/>
        <v>3555742.9432000001</v>
      </c>
      <c r="R66" s="139">
        <v>507963.27760000003</v>
      </c>
      <c r="S66" s="139">
        <v>3590.3</v>
      </c>
      <c r="T66" s="139">
        <v>5983.83</v>
      </c>
      <c r="U66" s="141">
        <v>2289.5</v>
      </c>
      <c r="V66" s="141">
        <v>2410</v>
      </c>
      <c r="W66" s="135">
        <v>8643.33</v>
      </c>
      <c r="X66" s="135">
        <v>0</v>
      </c>
      <c r="Y66" s="135">
        <v>20</v>
      </c>
      <c r="Z66" s="135">
        <v>20</v>
      </c>
      <c r="AA66" s="135">
        <v>15</v>
      </c>
      <c r="AB66" s="135">
        <v>0</v>
      </c>
      <c r="AC66" s="137">
        <v>7</v>
      </c>
      <c r="AD66" s="139">
        <f t="shared" si="1"/>
        <v>0</v>
      </c>
      <c r="AE66" s="135">
        <f t="shared" si="2"/>
        <v>837736.20000000007</v>
      </c>
      <c r="AF66" s="151">
        <f t="shared" si="3"/>
        <v>320530</v>
      </c>
      <c r="AG66" s="151">
        <f t="shared" si="4"/>
        <v>253050</v>
      </c>
      <c r="AH66" s="152">
        <f t="shared" si="5"/>
        <v>0</v>
      </c>
      <c r="AI66" s="135">
        <f t="shared" si="6"/>
        <v>0</v>
      </c>
      <c r="AJ66" s="135">
        <f t="shared" si="7"/>
        <v>140</v>
      </c>
      <c r="AK66" s="135">
        <f t="shared" si="8"/>
        <v>140</v>
      </c>
      <c r="AL66" s="135">
        <f t="shared" si="9"/>
        <v>105</v>
      </c>
      <c r="AM66" s="135">
        <f t="shared" si="10"/>
        <v>0</v>
      </c>
      <c r="AN66" s="145">
        <f t="shared" si="11"/>
        <v>1411316.2000000002</v>
      </c>
      <c r="AO66" s="140">
        <f t="shared" si="12"/>
        <v>4967059.1432000007</v>
      </c>
      <c r="AP66" s="146">
        <f t="shared" si="13"/>
        <v>3.1478861591217383E-3</v>
      </c>
      <c r="AQ66" s="140">
        <f t="shared" si="14"/>
        <v>149011.77429600002</v>
      </c>
      <c r="AR66" s="147">
        <v>0</v>
      </c>
      <c r="AS66" s="147">
        <v>0</v>
      </c>
      <c r="AT66" s="146">
        <v>3.0000000000000001E-3</v>
      </c>
      <c r="AU66" s="140">
        <f t="shared" si="15"/>
        <v>142011.27369</v>
      </c>
      <c r="AV66" s="140">
        <f t="shared" si="16"/>
        <v>5109070.4168900009</v>
      </c>
      <c r="AW66" s="140">
        <f t="shared" si="17"/>
        <v>16751.05054718033</v>
      </c>
      <c r="BC66" s="21">
        <f t="shared" si="18"/>
        <v>729867.20241285732</v>
      </c>
      <c r="BD66" s="21">
        <f t="shared" si="19"/>
        <v>2393.0072210257613</v>
      </c>
      <c r="BE66" s="21">
        <f t="shared" si="20"/>
        <v>7372.3959839682557</v>
      </c>
      <c r="BF66" s="22">
        <f t="shared" si="21"/>
        <v>24.171790111371326</v>
      </c>
    </row>
    <row r="67" spans="1:58" x14ac:dyDescent="0.3">
      <c r="A67" s="135">
        <v>65</v>
      </c>
      <c r="B67" s="135" t="s">
        <v>114</v>
      </c>
      <c r="C67" s="135" t="s">
        <v>115</v>
      </c>
      <c r="D67" s="135" t="s">
        <v>116</v>
      </c>
      <c r="E67" s="135" t="s">
        <v>117</v>
      </c>
      <c r="F67" s="135" t="s">
        <v>118</v>
      </c>
      <c r="G67" s="135" t="s">
        <v>195</v>
      </c>
      <c r="H67" s="136" t="s">
        <v>244</v>
      </c>
      <c r="I67" s="136" t="s">
        <v>245</v>
      </c>
      <c r="J67" s="135" t="s">
        <v>24</v>
      </c>
      <c r="K67" s="135" t="s">
        <v>16</v>
      </c>
      <c r="L67" s="135" t="s">
        <v>122</v>
      </c>
      <c r="M67" s="135" t="s">
        <v>32</v>
      </c>
      <c r="N67" s="135">
        <v>4610047712</v>
      </c>
      <c r="O67" s="150">
        <v>4900049347</v>
      </c>
      <c r="P67" s="137">
        <v>7</v>
      </c>
      <c r="Q67" s="139">
        <f t="shared" ref="Q67:Q130" si="22">P67*R67</f>
        <v>3555504.9432000001</v>
      </c>
      <c r="R67" s="139">
        <v>507929.27760000003</v>
      </c>
      <c r="S67" s="139">
        <v>3590.3</v>
      </c>
      <c r="T67" s="139">
        <v>5983.83</v>
      </c>
      <c r="U67" s="141">
        <v>2289.5</v>
      </c>
      <c r="V67" s="141">
        <v>2410</v>
      </c>
      <c r="W67" s="135">
        <v>8643.33</v>
      </c>
      <c r="X67" s="135">
        <v>0</v>
      </c>
      <c r="Y67" s="135">
        <v>20</v>
      </c>
      <c r="Z67" s="135">
        <v>20</v>
      </c>
      <c r="AA67" s="135"/>
      <c r="AB67" s="135">
        <v>0</v>
      </c>
      <c r="AC67" s="137">
        <v>7</v>
      </c>
      <c r="AD67" s="139">
        <f t="shared" ref="AD67:AD130" si="23">S67*X67*AC67</f>
        <v>0</v>
      </c>
      <c r="AE67" s="135">
        <f t="shared" ref="AE67:AE130" si="24">T67*Z67*AC67</f>
        <v>837736.20000000007</v>
      </c>
      <c r="AF67" s="151">
        <f t="shared" ref="AF67:AF130" si="25">U67*Y67*AC67</f>
        <v>320530</v>
      </c>
      <c r="AG67" s="151">
        <f t="shared" ref="AG67:AG130" si="26">V67*AA67*AC67</f>
        <v>0</v>
      </c>
      <c r="AH67" s="152">
        <f t="shared" ref="AH67:AH130" si="27">W67*AB67*AC67</f>
        <v>0</v>
      </c>
      <c r="AI67" s="135">
        <f t="shared" ref="AI67:AI130" si="28">X67*AC67</f>
        <v>0</v>
      </c>
      <c r="AJ67" s="135">
        <f t="shared" ref="AJ67:AJ130" si="29">Z67*AC67</f>
        <v>140</v>
      </c>
      <c r="AK67" s="135">
        <f t="shared" ref="AK67:AK130" si="30">Y67*AC67</f>
        <v>140</v>
      </c>
      <c r="AL67" s="135">
        <f t="shared" ref="AL67:AL130" si="31">AA67*AC67</f>
        <v>0</v>
      </c>
      <c r="AM67" s="135">
        <f t="shared" ref="AM67:AM130" si="32">AB67*AC67</f>
        <v>0</v>
      </c>
      <c r="AN67" s="145">
        <f t="shared" ref="AN67:AN130" si="33">AD67+AE67+AF67+AG67+AH67</f>
        <v>1158266.2000000002</v>
      </c>
      <c r="AO67" s="140">
        <f t="shared" ref="AO67:AO130" si="34">Q67+AN67</f>
        <v>4713771.1432000007</v>
      </c>
      <c r="AP67" s="146">
        <f t="shared" ref="AP67:AP130" si="35">(AO67*$AY$2)/$AZ$2</f>
        <v>2.9873642554187844E-3</v>
      </c>
      <c r="AQ67" s="140">
        <f t="shared" ref="AQ67:AQ130" si="36">AO67*$AY$2</f>
        <v>141413.134296</v>
      </c>
      <c r="AR67" s="153">
        <f>$BA$2</f>
        <v>100000</v>
      </c>
      <c r="AS67" s="147">
        <v>0</v>
      </c>
      <c r="AT67" s="146">
        <v>3.0000000000000001E-3</v>
      </c>
      <c r="AU67" s="140">
        <f t="shared" ref="AU67:AU130" si="37">AT67*$AZ$2</f>
        <v>142011.27369</v>
      </c>
      <c r="AV67" s="140">
        <f t="shared" ref="AV67:AV130" si="38">AO67+AR67+AS67+AU67</f>
        <v>4955782.4168900009</v>
      </c>
      <c r="AW67" s="140">
        <f t="shared" ref="AW67:AW130" si="39">AV67/$AX$2</f>
        <v>16248.466940622953</v>
      </c>
      <c r="BC67" s="21">
        <f t="shared" ref="BC67:BC130" si="40">AV67/7</f>
        <v>707968.91669857153</v>
      </c>
      <c r="BD67" s="21">
        <f t="shared" ref="BD67:BD130" si="41">AW67/7</f>
        <v>2321.209562946136</v>
      </c>
      <c r="BE67" s="21">
        <f t="shared" si="20"/>
        <v>7151.20117877345</v>
      </c>
      <c r="BF67" s="22">
        <f t="shared" si="21"/>
        <v>23.446561241880161</v>
      </c>
    </row>
    <row r="68" spans="1:58" x14ac:dyDescent="0.3">
      <c r="A68" s="135">
        <v>66</v>
      </c>
      <c r="B68" s="135" t="s">
        <v>114</v>
      </c>
      <c r="C68" s="135" t="s">
        <v>127</v>
      </c>
      <c r="D68" s="135" t="s">
        <v>116</v>
      </c>
      <c r="E68" s="135" t="s">
        <v>117</v>
      </c>
      <c r="F68" s="135" t="s">
        <v>128</v>
      </c>
      <c r="G68" s="135" t="s">
        <v>192</v>
      </c>
      <c r="H68" s="136" t="s">
        <v>246</v>
      </c>
      <c r="I68" s="136" t="s">
        <v>247</v>
      </c>
      <c r="J68" s="135" t="s">
        <v>24</v>
      </c>
      <c r="K68" s="135" t="s">
        <v>98</v>
      </c>
      <c r="L68" s="135" t="s">
        <v>127</v>
      </c>
      <c r="M68" s="135" t="s">
        <v>32</v>
      </c>
      <c r="N68" s="135">
        <v>4610047712</v>
      </c>
      <c r="O68" s="150">
        <v>4900049345</v>
      </c>
      <c r="P68" s="137">
        <v>7</v>
      </c>
      <c r="Q68" s="139">
        <f t="shared" si="22"/>
        <v>3555742.9432000001</v>
      </c>
      <c r="R68" s="139">
        <v>507963.27760000003</v>
      </c>
      <c r="S68" s="139">
        <v>3590.3</v>
      </c>
      <c r="T68" s="139">
        <v>5983.83</v>
      </c>
      <c r="U68" s="141">
        <v>2289.5</v>
      </c>
      <c r="V68" s="141">
        <v>2410</v>
      </c>
      <c r="W68" s="135">
        <v>8643.33</v>
      </c>
      <c r="X68" s="135">
        <v>0</v>
      </c>
      <c r="Y68" s="135">
        <v>20</v>
      </c>
      <c r="Z68" s="135">
        <v>20</v>
      </c>
      <c r="AA68" s="135">
        <v>15</v>
      </c>
      <c r="AB68" s="135">
        <v>0</v>
      </c>
      <c r="AC68" s="137">
        <v>7</v>
      </c>
      <c r="AD68" s="139">
        <f t="shared" si="23"/>
        <v>0</v>
      </c>
      <c r="AE68" s="135">
        <f t="shared" si="24"/>
        <v>837736.20000000007</v>
      </c>
      <c r="AF68" s="151">
        <f t="shared" si="25"/>
        <v>320530</v>
      </c>
      <c r="AG68" s="151">
        <f t="shared" si="26"/>
        <v>253050</v>
      </c>
      <c r="AH68" s="152">
        <f t="shared" si="27"/>
        <v>0</v>
      </c>
      <c r="AI68" s="135">
        <f t="shared" si="28"/>
        <v>0</v>
      </c>
      <c r="AJ68" s="135">
        <f t="shared" si="29"/>
        <v>140</v>
      </c>
      <c r="AK68" s="135">
        <f t="shared" si="30"/>
        <v>140</v>
      </c>
      <c r="AL68" s="135">
        <f t="shared" si="31"/>
        <v>105</v>
      </c>
      <c r="AM68" s="135">
        <f t="shared" si="32"/>
        <v>0</v>
      </c>
      <c r="AN68" s="145">
        <f t="shared" si="33"/>
        <v>1411316.2000000002</v>
      </c>
      <c r="AO68" s="140">
        <f t="shared" si="34"/>
        <v>4967059.1432000007</v>
      </c>
      <c r="AP68" s="146">
        <f t="shared" si="35"/>
        <v>3.1478861591217383E-3</v>
      </c>
      <c r="AQ68" s="140">
        <f t="shared" si="36"/>
        <v>149011.77429600002</v>
      </c>
      <c r="AR68" s="153">
        <f>$BA$2</f>
        <v>100000</v>
      </c>
      <c r="AS68" s="147">
        <v>0</v>
      </c>
      <c r="AT68" s="146">
        <v>3.0000000000000001E-3</v>
      </c>
      <c r="AU68" s="140">
        <f t="shared" si="37"/>
        <v>142011.27369</v>
      </c>
      <c r="AV68" s="140">
        <f t="shared" si="38"/>
        <v>5209070.4168900009</v>
      </c>
      <c r="AW68" s="140">
        <f t="shared" si="39"/>
        <v>17078.919399639348</v>
      </c>
      <c r="BC68" s="21">
        <f t="shared" si="40"/>
        <v>744152.91669857153</v>
      </c>
      <c r="BD68" s="21">
        <f t="shared" si="41"/>
        <v>2439.8456285199068</v>
      </c>
      <c r="BE68" s="21">
        <f t="shared" ref="BE68:BE131" si="42">BC68*0.01/0.99</f>
        <v>7516.6961282683997</v>
      </c>
      <c r="BF68" s="22">
        <f t="shared" ref="BF68:BF131" si="43">BD68*0.01/0.99</f>
        <v>24.644905338584916</v>
      </c>
    </row>
    <row r="69" spans="1:58" ht="12.75" customHeight="1" x14ac:dyDescent="0.3">
      <c r="A69" s="135">
        <v>67</v>
      </c>
      <c r="B69" s="135" t="s">
        <v>114</v>
      </c>
      <c r="C69" s="135" t="s">
        <v>115</v>
      </c>
      <c r="D69" s="135" t="s">
        <v>116</v>
      </c>
      <c r="E69" s="135" t="s">
        <v>117</v>
      </c>
      <c r="F69" s="135" t="s">
        <v>118</v>
      </c>
      <c r="G69" s="135" t="s">
        <v>195</v>
      </c>
      <c r="H69" s="136" t="s">
        <v>86</v>
      </c>
      <c r="I69" s="136" t="s">
        <v>248</v>
      </c>
      <c r="J69" s="135" t="s">
        <v>24</v>
      </c>
      <c r="K69" s="135" t="s">
        <v>16</v>
      </c>
      <c r="L69" s="135" t="s">
        <v>122</v>
      </c>
      <c r="M69" s="135" t="s">
        <v>32</v>
      </c>
      <c r="N69" s="135">
        <v>4610047712</v>
      </c>
      <c r="O69" s="150">
        <v>4900049347</v>
      </c>
      <c r="P69" s="137">
        <v>7</v>
      </c>
      <c r="Q69" s="139">
        <f t="shared" si="22"/>
        <v>3555504.9432000001</v>
      </c>
      <c r="R69" s="139">
        <v>507929.27760000003</v>
      </c>
      <c r="S69" s="139">
        <v>3590.3</v>
      </c>
      <c r="T69" s="139">
        <v>5983.83</v>
      </c>
      <c r="U69" s="141">
        <v>2289.5</v>
      </c>
      <c r="V69" s="141">
        <v>2410</v>
      </c>
      <c r="W69" s="135">
        <v>8643.33</v>
      </c>
      <c r="X69" s="135">
        <v>0</v>
      </c>
      <c r="Y69" s="135">
        <v>20</v>
      </c>
      <c r="Z69" s="135">
        <v>20</v>
      </c>
      <c r="AA69" s="135">
        <v>15</v>
      </c>
      <c r="AB69" s="135">
        <v>0</v>
      </c>
      <c r="AC69" s="137">
        <v>7</v>
      </c>
      <c r="AD69" s="139">
        <f t="shared" si="23"/>
        <v>0</v>
      </c>
      <c r="AE69" s="135">
        <f t="shared" si="24"/>
        <v>837736.20000000007</v>
      </c>
      <c r="AF69" s="151">
        <f t="shared" si="25"/>
        <v>320530</v>
      </c>
      <c r="AG69" s="151">
        <f t="shared" si="26"/>
        <v>253050</v>
      </c>
      <c r="AH69" s="152">
        <f t="shared" si="27"/>
        <v>0</v>
      </c>
      <c r="AI69" s="135">
        <f t="shared" si="28"/>
        <v>0</v>
      </c>
      <c r="AJ69" s="135">
        <f t="shared" si="29"/>
        <v>140</v>
      </c>
      <c r="AK69" s="135">
        <f t="shared" si="30"/>
        <v>140</v>
      </c>
      <c r="AL69" s="135">
        <f t="shared" si="31"/>
        <v>105</v>
      </c>
      <c r="AM69" s="135">
        <f t="shared" si="32"/>
        <v>0</v>
      </c>
      <c r="AN69" s="145">
        <f t="shared" si="33"/>
        <v>1411316.2000000002</v>
      </c>
      <c r="AO69" s="140">
        <f t="shared" si="34"/>
        <v>4966821.1432000007</v>
      </c>
      <c r="AP69" s="146">
        <f t="shared" si="35"/>
        <v>3.1477353260262841E-3</v>
      </c>
      <c r="AQ69" s="140">
        <f t="shared" si="36"/>
        <v>149004.634296</v>
      </c>
      <c r="AR69" s="153">
        <f>$BA$2</f>
        <v>100000</v>
      </c>
      <c r="AS69" s="147">
        <v>0</v>
      </c>
      <c r="AT69" s="146">
        <v>3.0000000000000001E-3</v>
      </c>
      <c r="AU69" s="140">
        <f t="shared" si="37"/>
        <v>142011.27369</v>
      </c>
      <c r="AV69" s="140">
        <f t="shared" si="38"/>
        <v>5208832.4168900009</v>
      </c>
      <c r="AW69" s="140">
        <f t="shared" si="39"/>
        <v>17078.139071770496</v>
      </c>
      <c r="BC69" s="21">
        <f t="shared" si="40"/>
        <v>744118.91669857153</v>
      </c>
      <c r="BD69" s="21">
        <f t="shared" si="41"/>
        <v>2439.734153110071</v>
      </c>
      <c r="BE69" s="21">
        <f t="shared" si="42"/>
        <v>7516.352693924965</v>
      </c>
      <c r="BF69" s="22">
        <f t="shared" si="43"/>
        <v>24.643779324344152</v>
      </c>
    </row>
    <row r="70" spans="1:58" x14ac:dyDescent="0.3">
      <c r="A70" s="135">
        <v>68</v>
      </c>
      <c r="B70" s="135" t="s">
        <v>114</v>
      </c>
      <c r="C70" s="135" t="s">
        <v>115</v>
      </c>
      <c r="D70" s="135" t="s">
        <v>116</v>
      </c>
      <c r="E70" s="135" t="s">
        <v>117</v>
      </c>
      <c r="F70" s="135" t="s">
        <v>118</v>
      </c>
      <c r="G70" s="135" t="s">
        <v>195</v>
      </c>
      <c r="H70" s="136" t="s">
        <v>249</v>
      </c>
      <c r="I70" s="136" t="s">
        <v>250</v>
      </c>
      <c r="J70" s="135" t="s">
        <v>24</v>
      </c>
      <c r="K70" s="135" t="s">
        <v>16</v>
      </c>
      <c r="L70" s="135" t="s">
        <v>122</v>
      </c>
      <c r="M70" s="135" t="s">
        <v>32</v>
      </c>
      <c r="N70" s="135">
        <v>4610047712</v>
      </c>
      <c r="O70" s="150">
        <v>4900049347</v>
      </c>
      <c r="P70" s="137">
        <v>7</v>
      </c>
      <c r="Q70" s="139">
        <f t="shared" si="22"/>
        <v>3555504.9432000001</v>
      </c>
      <c r="R70" s="139">
        <v>507929.27760000003</v>
      </c>
      <c r="S70" s="139">
        <v>3590.3</v>
      </c>
      <c r="T70" s="139">
        <v>5983.83</v>
      </c>
      <c r="U70" s="141">
        <v>2289.5</v>
      </c>
      <c r="V70" s="141">
        <v>2410</v>
      </c>
      <c r="W70" s="135">
        <v>8643.33</v>
      </c>
      <c r="X70" s="135">
        <v>0</v>
      </c>
      <c r="Y70" s="135">
        <v>20</v>
      </c>
      <c r="Z70" s="135">
        <v>20</v>
      </c>
      <c r="AA70" s="135">
        <v>15</v>
      </c>
      <c r="AB70" s="135">
        <v>0</v>
      </c>
      <c r="AC70" s="137">
        <v>7</v>
      </c>
      <c r="AD70" s="139">
        <f t="shared" si="23"/>
        <v>0</v>
      </c>
      <c r="AE70" s="135">
        <f t="shared" si="24"/>
        <v>837736.20000000007</v>
      </c>
      <c r="AF70" s="151">
        <f t="shared" si="25"/>
        <v>320530</v>
      </c>
      <c r="AG70" s="151">
        <f t="shared" si="26"/>
        <v>253050</v>
      </c>
      <c r="AH70" s="152">
        <f t="shared" si="27"/>
        <v>0</v>
      </c>
      <c r="AI70" s="135">
        <f t="shared" si="28"/>
        <v>0</v>
      </c>
      <c r="AJ70" s="135">
        <f t="shared" si="29"/>
        <v>140</v>
      </c>
      <c r="AK70" s="135">
        <f t="shared" si="30"/>
        <v>140</v>
      </c>
      <c r="AL70" s="135">
        <f t="shared" si="31"/>
        <v>105</v>
      </c>
      <c r="AM70" s="135">
        <f t="shared" si="32"/>
        <v>0</v>
      </c>
      <c r="AN70" s="145">
        <f t="shared" si="33"/>
        <v>1411316.2000000002</v>
      </c>
      <c r="AO70" s="140">
        <f t="shared" si="34"/>
        <v>4966821.1432000007</v>
      </c>
      <c r="AP70" s="146">
        <f t="shared" si="35"/>
        <v>3.1477353260262841E-3</v>
      </c>
      <c r="AQ70" s="140">
        <f t="shared" si="36"/>
        <v>149004.634296</v>
      </c>
      <c r="AR70" s="147">
        <v>0</v>
      </c>
      <c r="AS70" s="147">
        <v>0</v>
      </c>
      <c r="AT70" s="146">
        <v>3.0000000000000001E-3</v>
      </c>
      <c r="AU70" s="140">
        <f t="shared" si="37"/>
        <v>142011.27369</v>
      </c>
      <c r="AV70" s="140">
        <f t="shared" si="38"/>
        <v>5108832.4168900009</v>
      </c>
      <c r="AW70" s="140">
        <f t="shared" si="39"/>
        <v>16750.270219311478</v>
      </c>
      <c r="BC70" s="21">
        <f t="shared" si="40"/>
        <v>729833.20241285732</v>
      </c>
      <c r="BD70" s="21">
        <f t="shared" si="41"/>
        <v>2392.8957456159255</v>
      </c>
      <c r="BE70" s="21">
        <f t="shared" si="42"/>
        <v>7372.0525496248219</v>
      </c>
      <c r="BF70" s="22">
        <f t="shared" si="43"/>
        <v>24.170664097130562</v>
      </c>
    </row>
    <row r="71" spans="1:58" x14ac:dyDescent="0.3">
      <c r="A71" s="135">
        <v>69</v>
      </c>
      <c r="B71" s="135" t="s">
        <v>114</v>
      </c>
      <c r="C71" s="135" t="s">
        <v>132</v>
      </c>
      <c r="D71" s="135" t="s">
        <v>116</v>
      </c>
      <c r="E71" s="135" t="s">
        <v>117</v>
      </c>
      <c r="F71" s="135" t="s">
        <v>128</v>
      </c>
      <c r="G71" s="135" t="s">
        <v>197</v>
      </c>
      <c r="H71" s="136" t="s">
        <v>251</v>
      </c>
      <c r="I71" s="136" t="s">
        <v>252</v>
      </c>
      <c r="J71" s="135" t="s">
        <v>24</v>
      </c>
      <c r="K71" s="135" t="s">
        <v>16</v>
      </c>
      <c r="L71" s="135" t="s">
        <v>132</v>
      </c>
      <c r="M71" s="135" t="s">
        <v>32</v>
      </c>
      <c r="N71" s="135">
        <v>4610047712</v>
      </c>
      <c r="O71" s="150">
        <v>4900049345</v>
      </c>
      <c r="P71" s="137">
        <v>7</v>
      </c>
      <c r="Q71" s="139">
        <f t="shared" si="22"/>
        <v>3555504.9432000001</v>
      </c>
      <c r="R71" s="139">
        <v>507929.27760000003</v>
      </c>
      <c r="S71" s="139">
        <v>3590.3</v>
      </c>
      <c r="T71" s="139">
        <v>5983.83</v>
      </c>
      <c r="U71" s="141">
        <v>2289.5</v>
      </c>
      <c r="V71" s="141">
        <v>2410</v>
      </c>
      <c r="W71" s="135">
        <v>8643.33</v>
      </c>
      <c r="X71" s="135">
        <v>0</v>
      </c>
      <c r="Y71" s="135">
        <v>20</v>
      </c>
      <c r="Z71" s="135">
        <v>20</v>
      </c>
      <c r="AA71" s="135">
        <v>15</v>
      </c>
      <c r="AB71" s="135">
        <v>0</v>
      </c>
      <c r="AC71" s="137">
        <v>7</v>
      </c>
      <c r="AD71" s="139">
        <f t="shared" si="23"/>
        <v>0</v>
      </c>
      <c r="AE71" s="135">
        <f t="shared" si="24"/>
        <v>837736.20000000007</v>
      </c>
      <c r="AF71" s="151">
        <f t="shared" si="25"/>
        <v>320530</v>
      </c>
      <c r="AG71" s="151">
        <f t="shared" si="26"/>
        <v>253050</v>
      </c>
      <c r="AH71" s="152">
        <f t="shared" si="27"/>
        <v>0</v>
      </c>
      <c r="AI71" s="135">
        <f t="shared" si="28"/>
        <v>0</v>
      </c>
      <c r="AJ71" s="135">
        <f t="shared" si="29"/>
        <v>140</v>
      </c>
      <c r="AK71" s="135">
        <f t="shared" si="30"/>
        <v>140</v>
      </c>
      <c r="AL71" s="135">
        <f t="shared" si="31"/>
        <v>105</v>
      </c>
      <c r="AM71" s="135">
        <f t="shared" si="32"/>
        <v>0</v>
      </c>
      <c r="AN71" s="145">
        <f t="shared" si="33"/>
        <v>1411316.2000000002</v>
      </c>
      <c r="AO71" s="140">
        <f t="shared" si="34"/>
        <v>4966821.1432000007</v>
      </c>
      <c r="AP71" s="146">
        <f t="shared" si="35"/>
        <v>3.1477353260262841E-3</v>
      </c>
      <c r="AQ71" s="140">
        <f t="shared" si="36"/>
        <v>149004.634296</v>
      </c>
      <c r="AR71" s="147">
        <v>0</v>
      </c>
      <c r="AS71" s="147">
        <v>0</v>
      </c>
      <c r="AT71" s="146">
        <v>3.0000000000000001E-3</v>
      </c>
      <c r="AU71" s="140">
        <f t="shared" si="37"/>
        <v>142011.27369</v>
      </c>
      <c r="AV71" s="140">
        <f t="shared" si="38"/>
        <v>5108832.4168900009</v>
      </c>
      <c r="AW71" s="140">
        <f t="shared" si="39"/>
        <v>16750.270219311478</v>
      </c>
      <c r="BC71" s="21">
        <f t="shared" si="40"/>
        <v>729833.20241285732</v>
      </c>
      <c r="BD71" s="21">
        <f t="shared" si="41"/>
        <v>2392.8957456159255</v>
      </c>
      <c r="BE71" s="21">
        <f t="shared" si="42"/>
        <v>7372.0525496248219</v>
      </c>
      <c r="BF71" s="22">
        <f t="shared" si="43"/>
        <v>24.170664097130562</v>
      </c>
    </row>
    <row r="72" spans="1:58" ht="12.75" customHeight="1" x14ac:dyDescent="0.3">
      <c r="A72" s="135">
        <v>70</v>
      </c>
      <c r="B72" s="135" t="s">
        <v>114</v>
      </c>
      <c r="C72" s="135" t="s">
        <v>132</v>
      </c>
      <c r="D72" s="135" t="s">
        <v>116</v>
      </c>
      <c r="E72" s="135" t="s">
        <v>117</v>
      </c>
      <c r="F72" s="135" t="s">
        <v>128</v>
      </c>
      <c r="G72" s="135" t="s">
        <v>197</v>
      </c>
      <c r="H72" s="136" t="s">
        <v>253</v>
      </c>
      <c r="I72" s="136" t="s">
        <v>157</v>
      </c>
      <c r="J72" s="135" t="s">
        <v>24</v>
      </c>
      <c r="K72" s="135" t="s">
        <v>16</v>
      </c>
      <c r="L72" s="135" t="s">
        <v>132</v>
      </c>
      <c r="M72" s="135" t="s">
        <v>32</v>
      </c>
      <c r="N72" s="135">
        <v>4610047712</v>
      </c>
      <c r="O72" s="150">
        <v>4900049345</v>
      </c>
      <c r="P72" s="137">
        <v>7</v>
      </c>
      <c r="Q72" s="139">
        <f t="shared" si="22"/>
        <v>3555504.9432000001</v>
      </c>
      <c r="R72" s="139">
        <v>507929.27760000003</v>
      </c>
      <c r="S72" s="139">
        <v>3590.3</v>
      </c>
      <c r="T72" s="139">
        <v>5983.83</v>
      </c>
      <c r="U72" s="141">
        <v>2289.5</v>
      </c>
      <c r="V72" s="141">
        <v>2410</v>
      </c>
      <c r="W72" s="135">
        <v>8643.33</v>
      </c>
      <c r="X72" s="135">
        <v>0</v>
      </c>
      <c r="Y72" s="135">
        <v>20</v>
      </c>
      <c r="Z72" s="135">
        <v>20</v>
      </c>
      <c r="AA72" s="135"/>
      <c r="AB72" s="135">
        <v>0</v>
      </c>
      <c r="AC72" s="137">
        <v>7</v>
      </c>
      <c r="AD72" s="139">
        <f t="shared" si="23"/>
        <v>0</v>
      </c>
      <c r="AE72" s="135">
        <f t="shared" si="24"/>
        <v>837736.20000000007</v>
      </c>
      <c r="AF72" s="151">
        <f t="shared" si="25"/>
        <v>320530</v>
      </c>
      <c r="AG72" s="151">
        <f t="shared" si="26"/>
        <v>0</v>
      </c>
      <c r="AH72" s="152">
        <f t="shared" si="27"/>
        <v>0</v>
      </c>
      <c r="AI72" s="135">
        <f t="shared" si="28"/>
        <v>0</v>
      </c>
      <c r="AJ72" s="135">
        <f t="shared" si="29"/>
        <v>140</v>
      </c>
      <c r="AK72" s="135">
        <f t="shared" si="30"/>
        <v>140</v>
      </c>
      <c r="AL72" s="135">
        <f t="shared" si="31"/>
        <v>0</v>
      </c>
      <c r="AM72" s="135">
        <f t="shared" si="32"/>
        <v>0</v>
      </c>
      <c r="AN72" s="145">
        <f t="shared" si="33"/>
        <v>1158266.2000000002</v>
      </c>
      <c r="AO72" s="140">
        <f t="shared" si="34"/>
        <v>4713771.1432000007</v>
      </c>
      <c r="AP72" s="146">
        <f t="shared" si="35"/>
        <v>2.9873642554187844E-3</v>
      </c>
      <c r="AQ72" s="140">
        <f t="shared" si="36"/>
        <v>141413.134296</v>
      </c>
      <c r="AR72" s="147">
        <v>0</v>
      </c>
      <c r="AS72" s="147">
        <v>0</v>
      </c>
      <c r="AT72" s="146">
        <v>3.0000000000000001E-3</v>
      </c>
      <c r="AU72" s="140">
        <f t="shared" si="37"/>
        <v>142011.27369</v>
      </c>
      <c r="AV72" s="140">
        <f t="shared" si="38"/>
        <v>4855782.4168900009</v>
      </c>
      <c r="AW72" s="140">
        <f t="shared" si="39"/>
        <v>15920.598088163937</v>
      </c>
      <c r="BC72" s="21">
        <f t="shared" si="40"/>
        <v>693683.20241285732</v>
      </c>
      <c r="BD72" s="21">
        <f t="shared" si="41"/>
        <v>2274.3711554519909</v>
      </c>
      <c r="BE72" s="21">
        <f t="shared" si="42"/>
        <v>7006.9010344733069</v>
      </c>
      <c r="BF72" s="22">
        <f t="shared" si="43"/>
        <v>22.973446014666575</v>
      </c>
    </row>
    <row r="73" spans="1:58" ht="12.75" customHeight="1" x14ac:dyDescent="0.3">
      <c r="A73" s="135">
        <v>71</v>
      </c>
      <c r="B73" s="135" t="s">
        <v>114</v>
      </c>
      <c r="C73" s="135" t="s">
        <v>132</v>
      </c>
      <c r="D73" s="135" t="s">
        <v>116</v>
      </c>
      <c r="E73" s="135" t="s">
        <v>117</v>
      </c>
      <c r="F73" s="135" t="s">
        <v>128</v>
      </c>
      <c r="G73" s="135" t="s">
        <v>197</v>
      </c>
      <c r="H73" s="136" t="s">
        <v>254</v>
      </c>
      <c r="I73" s="136" t="s">
        <v>255</v>
      </c>
      <c r="J73" s="135" t="s">
        <v>24</v>
      </c>
      <c r="K73" s="135" t="s">
        <v>16</v>
      </c>
      <c r="L73" s="135" t="s">
        <v>132</v>
      </c>
      <c r="M73" s="135" t="s">
        <v>32</v>
      </c>
      <c r="N73" s="135">
        <v>4610047712</v>
      </c>
      <c r="O73" s="150">
        <v>4900049345</v>
      </c>
      <c r="P73" s="137">
        <v>7</v>
      </c>
      <c r="Q73" s="139">
        <f t="shared" si="22"/>
        <v>3555504.9432000001</v>
      </c>
      <c r="R73" s="139">
        <v>507929.27760000003</v>
      </c>
      <c r="S73" s="139">
        <v>3590.3</v>
      </c>
      <c r="T73" s="139">
        <v>5983.83</v>
      </c>
      <c r="U73" s="141">
        <v>2289.5</v>
      </c>
      <c r="V73" s="141">
        <v>2410</v>
      </c>
      <c r="W73" s="135">
        <v>8643.33</v>
      </c>
      <c r="X73" s="135">
        <v>0</v>
      </c>
      <c r="Y73" s="135">
        <v>20</v>
      </c>
      <c r="Z73" s="135">
        <v>20</v>
      </c>
      <c r="AA73" s="135">
        <v>15</v>
      </c>
      <c r="AB73" s="135">
        <v>0</v>
      </c>
      <c r="AC73" s="137">
        <v>7</v>
      </c>
      <c r="AD73" s="139">
        <f t="shared" si="23"/>
        <v>0</v>
      </c>
      <c r="AE73" s="135">
        <f t="shared" si="24"/>
        <v>837736.20000000007</v>
      </c>
      <c r="AF73" s="151">
        <f t="shared" si="25"/>
        <v>320530</v>
      </c>
      <c r="AG73" s="151">
        <f t="shared" si="26"/>
        <v>253050</v>
      </c>
      <c r="AH73" s="152">
        <f t="shared" si="27"/>
        <v>0</v>
      </c>
      <c r="AI73" s="135">
        <f t="shared" si="28"/>
        <v>0</v>
      </c>
      <c r="AJ73" s="135">
        <f t="shared" si="29"/>
        <v>140</v>
      </c>
      <c r="AK73" s="135">
        <f t="shared" si="30"/>
        <v>140</v>
      </c>
      <c r="AL73" s="135">
        <f t="shared" si="31"/>
        <v>105</v>
      </c>
      <c r="AM73" s="135">
        <f t="shared" si="32"/>
        <v>0</v>
      </c>
      <c r="AN73" s="145">
        <f t="shared" si="33"/>
        <v>1411316.2000000002</v>
      </c>
      <c r="AO73" s="140">
        <f t="shared" si="34"/>
        <v>4966821.1432000007</v>
      </c>
      <c r="AP73" s="146">
        <f t="shared" si="35"/>
        <v>3.1477353260262841E-3</v>
      </c>
      <c r="AQ73" s="140">
        <f t="shared" si="36"/>
        <v>149004.634296</v>
      </c>
      <c r="AR73" s="147">
        <v>0</v>
      </c>
      <c r="AS73" s="147">
        <v>0</v>
      </c>
      <c r="AT73" s="146">
        <v>3.0000000000000001E-3</v>
      </c>
      <c r="AU73" s="140">
        <f t="shared" si="37"/>
        <v>142011.27369</v>
      </c>
      <c r="AV73" s="140">
        <f t="shared" si="38"/>
        <v>5108832.4168900009</v>
      </c>
      <c r="AW73" s="140">
        <f t="shared" si="39"/>
        <v>16750.270219311478</v>
      </c>
      <c r="BC73" s="21">
        <f t="shared" si="40"/>
        <v>729833.20241285732</v>
      </c>
      <c r="BD73" s="21">
        <f t="shared" si="41"/>
        <v>2392.8957456159255</v>
      </c>
      <c r="BE73" s="21">
        <f t="shared" si="42"/>
        <v>7372.0525496248219</v>
      </c>
      <c r="BF73" s="22">
        <f t="shared" si="43"/>
        <v>24.170664097130562</v>
      </c>
    </row>
    <row r="74" spans="1:58" ht="12.75" customHeight="1" x14ac:dyDescent="0.3">
      <c r="A74" s="135">
        <v>72</v>
      </c>
      <c r="B74" s="135" t="s">
        <v>114</v>
      </c>
      <c r="C74" s="135" t="s">
        <v>132</v>
      </c>
      <c r="D74" s="135" t="s">
        <v>116</v>
      </c>
      <c r="E74" s="135" t="s">
        <v>117</v>
      </c>
      <c r="F74" s="135" t="s">
        <v>128</v>
      </c>
      <c r="G74" s="135" t="s">
        <v>197</v>
      </c>
      <c r="H74" s="136" t="s">
        <v>256</v>
      </c>
      <c r="I74" s="136" t="s">
        <v>217</v>
      </c>
      <c r="J74" s="135" t="s">
        <v>24</v>
      </c>
      <c r="K74" s="135" t="s">
        <v>16</v>
      </c>
      <c r="L74" s="135" t="s">
        <v>132</v>
      </c>
      <c r="M74" s="135" t="s">
        <v>32</v>
      </c>
      <c r="N74" s="135">
        <v>4610047712</v>
      </c>
      <c r="O74" s="150">
        <v>4900049345</v>
      </c>
      <c r="P74" s="137">
        <v>7</v>
      </c>
      <c r="Q74" s="139">
        <f t="shared" si="22"/>
        <v>3555504.9432000001</v>
      </c>
      <c r="R74" s="139">
        <v>507929.27760000003</v>
      </c>
      <c r="S74" s="139">
        <v>3590.3</v>
      </c>
      <c r="T74" s="139">
        <v>5983.83</v>
      </c>
      <c r="U74" s="141">
        <v>2289.5</v>
      </c>
      <c r="V74" s="141">
        <v>2410</v>
      </c>
      <c r="W74" s="135">
        <v>8643.33</v>
      </c>
      <c r="X74" s="135">
        <v>0</v>
      </c>
      <c r="Y74" s="135">
        <v>20</v>
      </c>
      <c r="Z74" s="135">
        <v>20</v>
      </c>
      <c r="AA74" s="135"/>
      <c r="AB74" s="135">
        <v>0</v>
      </c>
      <c r="AC74" s="137">
        <v>7</v>
      </c>
      <c r="AD74" s="139">
        <f t="shared" si="23"/>
        <v>0</v>
      </c>
      <c r="AE74" s="135">
        <f t="shared" si="24"/>
        <v>837736.20000000007</v>
      </c>
      <c r="AF74" s="151">
        <f t="shared" si="25"/>
        <v>320530</v>
      </c>
      <c r="AG74" s="151">
        <f t="shared" si="26"/>
        <v>0</v>
      </c>
      <c r="AH74" s="152">
        <f t="shared" si="27"/>
        <v>0</v>
      </c>
      <c r="AI74" s="135">
        <f t="shared" si="28"/>
        <v>0</v>
      </c>
      <c r="AJ74" s="135">
        <f t="shared" si="29"/>
        <v>140</v>
      </c>
      <c r="AK74" s="135">
        <f t="shared" si="30"/>
        <v>140</v>
      </c>
      <c r="AL74" s="135">
        <f t="shared" si="31"/>
        <v>0</v>
      </c>
      <c r="AM74" s="135">
        <f t="shared" si="32"/>
        <v>0</v>
      </c>
      <c r="AN74" s="145">
        <f t="shared" si="33"/>
        <v>1158266.2000000002</v>
      </c>
      <c r="AO74" s="140">
        <f t="shared" si="34"/>
        <v>4713771.1432000007</v>
      </c>
      <c r="AP74" s="146">
        <f t="shared" si="35"/>
        <v>2.9873642554187844E-3</v>
      </c>
      <c r="AQ74" s="140">
        <f t="shared" si="36"/>
        <v>141413.134296</v>
      </c>
      <c r="AR74" s="147">
        <v>0</v>
      </c>
      <c r="AS74" s="147">
        <v>0</v>
      </c>
      <c r="AT74" s="146">
        <v>3.0000000000000001E-3</v>
      </c>
      <c r="AU74" s="140">
        <f t="shared" si="37"/>
        <v>142011.27369</v>
      </c>
      <c r="AV74" s="140">
        <f t="shared" si="38"/>
        <v>4855782.4168900009</v>
      </c>
      <c r="AW74" s="140">
        <f t="shared" si="39"/>
        <v>15920.598088163937</v>
      </c>
      <c r="BC74" s="21">
        <f t="shared" si="40"/>
        <v>693683.20241285732</v>
      </c>
      <c r="BD74" s="21">
        <f t="shared" si="41"/>
        <v>2274.3711554519909</v>
      </c>
      <c r="BE74" s="21">
        <f t="shared" si="42"/>
        <v>7006.9010344733069</v>
      </c>
      <c r="BF74" s="22">
        <f t="shared" si="43"/>
        <v>22.973446014666575</v>
      </c>
    </row>
    <row r="75" spans="1:58" ht="12.75" customHeight="1" x14ac:dyDescent="0.3">
      <c r="A75" s="135">
        <v>73</v>
      </c>
      <c r="B75" s="135" t="s">
        <v>114</v>
      </c>
      <c r="C75" s="135" t="s">
        <v>132</v>
      </c>
      <c r="D75" s="135" t="s">
        <v>116</v>
      </c>
      <c r="E75" s="135" t="s">
        <v>117</v>
      </c>
      <c r="F75" s="135" t="s">
        <v>128</v>
      </c>
      <c r="G75" s="135" t="s">
        <v>197</v>
      </c>
      <c r="H75" s="136" t="s">
        <v>223</v>
      </c>
      <c r="I75" s="136" t="s">
        <v>257</v>
      </c>
      <c r="J75" s="135" t="s">
        <v>24</v>
      </c>
      <c r="K75" s="135" t="s">
        <v>16</v>
      </c>
      <c r="L75" s="135" t="s">
        <v>132</v>
      </c>
      <c r="M75" s="135" t="s">
        <v>32</v>
      </c>
      <c r="N75" s="135">
        <v>4610047712</v>
      </c>
      <c r="O75" s="150">
        <v>4900049345</v>
      </c>
      <c r="P75" s="137">
        <v>7</v>
      </c>
      <c r="Q75" s="139">
        <f t="shared" si="22"/>
        <v>3555504.9432000001</v>
      </c>
      <c r="R75" s="139">
        <v>507929.27760000003</v>
      </c>
      <c r="S75" s="139">
        <v>3590.3</v>
      </c>
      <c r="T75" s="139">
        <v>5983.83</v>
      </c>
      <c r="U75" s="141">
        <v>2289.5</v>
      </c>
      <c r="V75" s="141">
        <v>2410</v>
      </c>
      <c r="W75" s="135">
        <v>8643.33</v>
      </c>
      <c r="X75" s="135">
        <v>0</v>
      </c>
      <c r="Y75" s="135">
        <v>20</v>
      </c>
      <c r="Z75" s="135">
        <v>20</v>
      </c>
      <c r="AA75" s="135">
        <v>15</v>
      </c>
      <c r="AB75" s="135">
        <v>0</v>
      </c>
      <c r="AC75" s="137">
        <v>7</v>
      </c>
      <c r="AD75" s="139">
        <f t="shared" si="23"/>
        <v>0</v>
      </c>
      <c r="AE75" s="135">
        <f t="shared" si="24"/>
        <v>837736.20000000007</v>
      </c>
      <c r="AF75" s="151">
        <f t="shared" si="25"/>
        <v>320530</v>
      </c>
      <c r="AG75" s="151">
        <f t="shared" si="26"/>
        <v>253050</v>
      </c>
      <c r="AH75" s="152">
        <f t="shared" si="27"/>
        <v>0</v>
      </c>
      <c r="AI75" s="135">
        <f t="shared" si="28"/>
        <v>0</v>
      </c>
      <c r="AJ75" s="135">
        <f t="shared" si="29"/>
        <v>140</v>
      </c>
      <c r="AK75" s="135">
        <f t="shared" si="30"/>
        <v>140</v>
      </c>
      <c r="AL75" s="135">
        <f t="shared" si="31"/>
        <v>105</v>
      </c>
      <c r="AM75" s="135">
        <f t="shared" si="32"/>
        <v>0</v>
      </c>
      <c r="AN75" s="145">
        <f t="shared" si="33"/>
        <v>1411316.2000000002</v>
      </c>
      <c r="AO75" s="140">
        <f t="shared" si="34"/>
        <v>4966821.1432000007</v>
      </c>
      <c r="AP75" s="146">
        <f t="shared" si="35"/>
        <v>3.1477353260262841E-3</v>
      </c>
      <c r="AQ75" s="140">
        <f t="shared" si="36"/>
        <v>149004.634296</v>
      </c>
      <c r="AR75" s="147">
        <v>0</v>
      </c>
      <c r="AS75" s="147">
        <v>0</v>
      </c>
      <c r="AT75" s="146">
        <v>3.0000000000000001E-3</v>
      </c>
      <c r="AU75" s="140">
        <f t="shared" si="37"/>
        <v>142011.27369</v>
      </c>
      <c r="AV75" s="140">
        <f t="shared" si="38"/>
        <v>5108832.4168900009</v>
      </c>
      <c r="AW75" s="140">
        <f t="shared" si="39"/>
        <v>16750.270219311478</v>
      </c>
      <c r="BC75" s="21">
        <f t="shared" si="40"/>
        <v>729833.20241285732</v>
      </c>
      <c r="BD75" s="21">
        <f t="shared" si="41"/>
        <v>2392.8957456159255</v>
      </c>
      <c r="BE75" s="21">
        <f t="shared" si="42"/>
        <v>7372.0525496248219</v>
      </c>
      <c r="BF75" s="22">
        <f t="shared" si="43"/>
        <v>24.170664097130562</v>
      </c>
    </row>
    <row r="76" spans="1:58" ht="12.75" customHeight="1" x14ac:dyDescent="0.3">
      <c r="A76" s="135">
        <v>74</v>
      </c>
      <c r="B76" s="135" t="s">
        <v>114</v>
      </c>
      <c r="C76" s="135" t="s">
        <v>115</v>
      </c>
      <c r="D76" s="135" t="s">
        <v>116</v>
      </c>
      <c r="E76" s="135" t="s">
        <v>117</v>
      </c>
      <c r="F76" s="135" t="s">
        <v>118</v>
      </c>
      <c r="G76" s="135" t="s">
        <v>195</v>
      </c>
      <c r="H76" s="136" t="s">
        <v>258</v>
      </c>
      <c r="I76" s="136" t="s">
        <v>259</v>
      </c>
      <c r="J76" s="135" t="s">
        <v>24</v>
      </c>
      <c r="K76" s="135" t="s">
        <v>16</v>
      </c>
      <c r="L76" s="135" t="s">
        <v>122</v>
      </c>
      <c r="M76" s="135" t="s">
        <v>32</v>
      </c>
      <c r="N76" s="135">
        <v>4610047712</v>
      </c>
      <c r="O76" s="150">
        <v>4900049347</v>
      </c>
      <c r="P76" s="137">
        <v>7</v>
      </c>
      <c r="Q76" s="139">
        <f t="shared" si="22"/>
        <v>3555504.9432000001</v>
      </c>
      <c r="R76" s="139">
        <v>507929.27760000003</v>
      </c>
      <c r="S76" s="139">
        <v>3590.3</v>
      </c>
      <c r="T76" s="139">
        <v>5983.83</v>
      </c>
      <c r="U76" s="141">
        <v>2289.5</v>
      </c>
      <c r="V76" s="141">
        <v>2410</v>
      </c>
      <c r="W76" s="135">
        <v>8643.33</v>
      </c>
      <c r="X76" s="135">
        <v>0</v>
      </c>
      <c r="Y76" s="135">
        <v>20</v>
      </c>
      <c r="Z76" s="135">
        <v>20</v>
      </c>
      <c r="AA76" s="135"/>
      <c r="AB76" s="135">
        <v>0</v>
      </c>
      <c r="AC76" s="137">
        <v>7</v>
      </c>
      <c r="AD76" s="139">
        <f t="shared" si="23"/>
        <v>0</v>
      </c>
      <c r="AE76" s="135">
        <f t="shared" si="24"/>
        <v>837736.20000000007</v>
      </c>
      <c r="AF76" s="151">
        <f t="shared" si="25"/>
        <v>320530</v>
      </c>
      <c r="AG76" s="151">
        <f t="shared" si="26"/>
        <v>0</v>
      </c>
      <c r="AH76" s="152">
        <f t="shared" si="27"/>
        <v>0</v>
      </c>
      <c r="AI76" s="135">
        <f t="shared" si="28"/>
        <v>0</v>
      </c>
      <c r="AJ76" s="135">
        <f t="shared" si="29"/>
        <v>140</v>
      </c>
      <c r="AK76" s="135">
        <f t="shared" si="30"/>
        <v>140</v>
      </c>
      <c r="AL76" s="135">
        <f t="shared" si="31"/>
        <v>0</v>
      </c>
      <c r="AM76" s="135">
        <f t="shared" si="32"/>
        <v>0</v>
      </c>
      <c r="AN76" s="145">
        <f t="shared" si="33"/>
        <v>1158266.2000000002</v>
      </c>
      <c r="AO76" s="140">
        <f t="shared" si="34"/>
        <v>4713771.1432000007</v>
      </c>
      <c r="AP76" s="146">
        <f t="shared" si="35"/>
        <v>2.9873642554187844E-3</v>
      </c>
      <c r="AQ76" s="140">
        <f t="shared" si="36"/>
        <v>141413.134296</v>
      </c>
      <c r="AR76" s="147">
        <v>0</v>
      </c>
      <c r="AS76" s="147">
        <v>0</v>
      </c>
      <c r="AT76" s="146">
        <v>3.0000000000000001E-3</v>
      </c>
      <c r="AU76" s="140">
        <f t="shared" si="37"/>
        <v>142011.27369</v>
      </c>
      <c r="AV76" s="140">
        <f t="shared" si="38"/>
        <v>4855782.4168900009</v>
      </c>
      <c r="AW76" s="140">
        <f t="shared" si="39"/>
        <v>15920.598088163937</v>
      </c>
      <c r="BC76" s="21">
        <f t="shared" si="40"/>
        <v>693683.20241285732</v>
      </c>
      <c r="BD76" s="21">
        <f t="shared" si="41"/>
        <v>2274.3711554519909</v>
      </c>
      <c r="BE76" s="21">
        <f t="shared" si="42"/>
        <v>7006.9010344733069</v>
      </c>
      <c r="BF76" s="22">
        <f t="shared" si="43"/>
        <v>22.973446014666575</v>
      </c>
    </row>
    <row r="77" spans="1:58" ht="12.75" customHeight="1" x14ac:dyDescent="0.3">
      <c r="A77" s="135">
        <v>75</v>
      </c>
      <c r="B77" s="135" t="s">
        <v>114</v>
      </c>
      <c r="C77" s="135" t="s">
        <v>127</v>
      </c>
      <c r="D77" s="135" t="s">
        <v>116</v>
      </c>
      <c r="E77" s="135" t="s">
        <v>117</v>
      </c>
      <c r="F77" s="135" t="s">
        <v>128</v>
      </c>
      <c r="G77" s="135" t="s">
        <v>129</v>
      </c>
      <c r="H77" s="136" t="s">
        <v>260</v>
      </c>
      <c r="I77" s="136" t="s">
        <v>261</v>
      </c>
      <c r="J77" s="135" t="s">
        <v>24</v>
      </c>
      <c r="K77" s="135" t="s">
        <v>16</v>
      </c>
      <c r="L77" s="135" t="s">
        <v>127</v>
      </c>
      <c r="M77" s="135" t="s">
        <v>235</v>
      </c>
      <c r="N77" s="135">
        <v>4610047671</v>
      </c>
      <c r="O77" s="158">
        <v>4900049350</v>
      </c>
      <c r="P77" s="137">
        <v>7</v>
      </c>
      <c r="Q77" s="139">
        <f t="shared" si="22"/>
        <v>3555504.9432000001</v>
      </c>
      <c r="R77" s="139">
        <v>507929.27760000003</v>
      </c>
      <c r="S77" s="139">
        <v>3590.3</v>
      </c>
      <c r="T77" s="139">
        <v>5983.83</v>
      </c>
      <c r="U77" s="141">
        <v>2289.5</v>
      </c>
      <c r="V77" s="141">
        <v>2410</v>
      </c>
      <c r="W77" s="135">
        <v>8643.33</v>
      </c>
      <c r="X77" s="135">
        <v>0</v>
      </c>
      <c r="Y77" s="135">
        <v>20</v>
      </c>
      <c r="Z77" s="135">
        <v>20</v>
      </c>
      <c r="AA77" s="135"/>
      <c r="AB77" s="135">
        <v>0</v>
      </c>
      <c r="AC77" s="137">
        <v>7</v>
      </c>
      <c r="AD77" s="139">
        <f t="shared" si="23"/>
        <v>0</v>
      </c>
      <c r="AE77" s="135">
        <f t="shared" si="24"/>
        <v>837736.20000000007</v>
      </c>
      <c r="AF77" s="151">
        <f t="shared" si="25"/>
        <v>320530</v>
      </c>
      <c r="AG77" s="151">
        <f t="shared" si="26"/>
        <v>0</v>
      </c>
      <c r="AH77" s="152">
        <f t="shared" si="27"/>
        <v>0</v>
      </c>
      <c r="AI77" s="135">
        <f t="shared" si="28"/>
        <v>0</v>
      </c>
      <c r="AJ77" s="135">
        <f t="shared" si="29"/>
        <v>140</v>
      </c>
      <c r="AK77" s="135">
        <f t="shared" si="30"/>
        <v>140</v>
      </c>
      <c r="AL77" s="135">
        <f t="shared" si="31"/>
        <v>0</v>
      </c>
      <c r="AM77" s="135">
        <f t="shared" si="32"/>
        <v>0</v>
      </c>
      <c r="AN77" s="145">
        <f t="shared" si="33"/>
        <v>1158266.2000000002</v>
      </c>
      <c r="AO77" s="140">
        <f t="shared" si="34"/>
        <v>4713771.1432000007</v>
      </c>
      <c r="AP77" s="146">
        <f t="shared" si="35"/>
        <v>2.9873642554187844E-3</v>
      </c>
      <c r="AQ77" s="140">
        <f t="shared" si="36"/>
        <v>141413.134296</v>
      </c>
      <c r="AR77" s="153">
        <f>$BA$2</f>
        <v>100000</v>
      </c>
      <c r="AS77" s="147">
        <v>0</v>
      </c>
      <c r="AT77" s="146">
        <v>3.0000000000000001E-3</v>
      </c>
      <c r="AU77" s="140">
        <f t="shared" si="37"/>
        <v>142011.27369</v>
      </c>
      <c r="AV77" s="140">
        <f t="shared" si="38"/>
        <v>4955782.4168900009</v>
      </c>
      <c r="AW77" s="140">
        <f t="shared" si="39"/>
        <v>16248.466940622953</v>
      </c>
      <c r="BC77" s="21">
        <f t="shared" si="40"/>
        <v>707968.91669857153</v>
      </c>
      <c r="BD77" s="21">
        <f t="shared" si="41"/>
        <v>2321.209562946136</v>
      </c>
      <c r="BE77" s="21">
        <f t="shared" si="42"/>
        <v>7151.20117877345</v>
      </c>
      <c r="BF77" s="22">
        <f t="shared" si="43"/>
        <v>23.446561241880161</v>
      </c>
    </row>
    <row r="78" spans="1:58" ht="12.75" customHeight="1" x14ac:dyDescent="0.3">
      <c r="A78" s="135">
        <v>76</v>
      </c>
      <c r="B78" s="135" t="s">
        <v>114</v>
      </c>
      <c r="C78" s="135" t="s">
        <v>127</v>
      </c>
      <c r="D78" s="135" t="s">
        <v>116</v>
      </c>
      <c r="E78" s="135" t="s">
        <v>117</v>
      </c>
      <c r="F78" s="135" t="s">
        <v>128</v>
      </c>
      <c r="G78" s="135" t="s">
        <v>192</v>
      </c>
      <c r="H78" s="136" t="s">
        <v>262</v>
      </c>
      <c r="I78" s="136" t="s">
        <v>68</v>
      </c>
      <c r="J78" s="135" t="s">
        <v>24</v>
      </c>
      <c r="K78" s="135" t="s">
        <v>98</v>
      </c>
      <c r="L78" s="135" t="s">
        <v>263</v>
      </c>
      <c r="M78" s="135" t="s">
        <v>32</v>
      </c>
      <c r="N78" s="135">
        <v>4610047712</v>
      </c>
      <c r="O78" s="150">
        <v>4900049345</v>
      </c>
      <c r="P78" s="137">
        <v>7</v>
      </c>
      <c r="Q78" s="139">
        <f t="shared" si="22"/>
        <v>3555742.9432000001</v>
      </c>
      <c r="R78" s="139">
        <v>507963.27760000003</v>
      </c>
      <c r="S78" s="139">
        <v>3590.3</v>
      </c>
      <c r="T78" s="139">
        <v>5983.83</v>
      </c>
      <c r="U78" s="141">
        <v>2289.5</v>
      </c>
      <c r="V78" s="141">
        <v>2410</v>
      </c>
      <c r="W78" s="135">
        <v>8643.33</v>
      </c>
      <c r="X78" s="135">
        <v>0</v>
      </c>
      <c r="Y78" s="135">
        <v>20</v>
      </c>
      <c r="Z78" s="135">
        <v>20</v>
      </c>
      <c r="AA78" s="135"/>
      <c r="AB78" s="135">
        <v>0</v>
      </c>
      <c r="AC78" s="137">
        <v>7</v>
      </c>
      <c r="AD78" s="139">
        <f t="shared" si="23"/>
        <v>0</v>
      </c>
      <c r="AE78" s="135">
        <f t="shared" si="24"/>
        <v>837736.20000000007</v>
      </c>
      <c r="AF78" s="151">
        <f t="shared" si="25"/>
        <v>320530</v>
      </c>
      <c r="AG78" s="151">
        <f t="shared" si="26"/>
        <v>0</v>
      </c>
      <c r="AH78" s="152">
        <f t="shared" si="27"/>
        <v>0</v>
      </c>
      <c r="AI78" s="135">
        <f t="shared" si="28"/>
        <v>0</v>
      </c>
      <c r="AJ78" s="135">
        <f t="shared" si="29"/>
        <v>140</v>
      </c>
      <c r="AK78" s="135">
        <f t="shared" si="30"/>
        <v>140</v>
      </c>
      <c r="AL78" s="135">
        <f t="shared" si="31"/>
        <v>0</v>
      </c>
      <c r="AM78" s="135">
        <f t="shared" si="32"/>
        <v>0</v>
      </c>
      <c r="AN78" s="145">
        <f t="shared" si="33"/>
        <v>1158266.2000000002</v>
      </c>
      <c r="AO78" s="140">
        <f t="shared" si="34"/>
        <v>4714009.1432000007</v>
      </c>
      <c r="AP78" s="146">
        <f t="shared" si="35"/>
        <v>2.9875150885142385E-3</v>
      </c>
      <c r="AQ78" s="140">
        <f t="shared" si="36"/>
        <v>141420.27429600002</v>
      </c>
      <c r="AR78" s="147">
        <v>0</v>
      </c>
      <c r="AS78" s="147">
        <v>0</v>
      </c>
      <c r="AT78" s="146">
        <v>3.0000000000000001E-3</v>
      </c>
      <c r="AU78" s="140">
        <f t="shared" si="37"/>
        <v>142011.27369</v>
      </c>
      <c r="AV78" s="140">
        <f t="shared" si="38"/>
        <v>4856020.4168900009</v>
      </c>
      <c r="AW78" s="140">
        <f t="shared" si="39"/>
        <v>15921.37841603279</v>
      </c>
      <c r="BC78" s="21">
        <f t="shared" si="40"/>
        <v>693717.20241285732</v>
      </c>
      <c r="BD78" s="21">
        <f t="shared" si="41"/>
        <v>2274.4826308618271</v>
      </c>
      <c r="BE78" s="21">
        <f t="shared" si="42"/>
        <v>7007.2444688167407</v>
      </c>
      <c r="BF78" s="22">
        <f t="shared" si="43"/>
        <v>22.974572028907346</v>
      </c>
    </row>
    <row r="79" spans="1:58" ht="12.75" customHeight="1" x14ac:dyDescent="0.3">
      <c r="A79" s="135">
        <v>77</v>
      </c>
      <c r="B79" s="135" t="s">
        <v>114</v>
      </c>
      <c r="C79" s="135" t="s">
        <v>115</v>
      </c>
      <c r="D79" s="135" t="s">
        <v>116</v>
      </c>
      <c r="E79" s="135" t="s">
        <v>117</v>
      </c>
      <c r="F79" s="135" t="s">
        <v>118</v>
      </c>
      <c r="G79" s="135" t="s">
        <v>195</v>
      </c>
      <c r="H79" s="136" t="s">
        <v>44</v>
      </c>
      <c r="I79" s="136" t="s">
        <v>264</v>
      </c>
      <c r="J79" s="135" t="s">
        <v>24</v>
      </c>
      <c r="K79" s="135" t="s">
        <v>16</v>
      </c>
      <c r="L79" s="135" t="s">
        <v>122</v>
      </c>
      <c r="M79" s="135" t="s">
        <v>32</v>
      </c>
      <c r="N79" s="135">
        <v>4610047712</v>
      </c>
      <c r="O79" s="150">
        <v>4900049347</v>
      </c>
      <c r="P79" s="137">
        <v>7</v>
      </c>
      <c r="Q79" s="139">
        <f t="shared" si="22"/>
        <v>3555504.9432000001</v>
      </c>
      <c r="R79" s="139">
        <v>507929.27760000003</v>
      </c>
      <c r="S79" s="139">
        <v>3590.3</v>
      </c>
      <c r="T79" s="139">
        <v>5983.83</v>
      </c>
      <c r="U79" s="141">
        <v>2289.5</v>
      </c>
      <c r="V79" s="141">
        <v>2410</v>
      </c>
      <c r="W79" s="135">
        <v>8643.33</v>
      </c>
      <c r="X79" s="135">
        <v>0</v>
      </c>
      <c r="Y79" s="135">
        <v>20</v>
      </c>
      <c r="Z79" s="135">
        <v>20</v>
      </c>
      <c r="AA79" s="135"/>
      <c r="AB79" s="135">
        <v>0</v>
      </c>
      <c r="AC79" s="137">
        <v>7</v>
      </c>
      <c r="AD79" s="139">
        <f t="shared" si="23"/>
        <v>0</v>
      </c>
      <c r="AE79" s="135">
        <f t="shared" si="24"/>
        <v>837736.20000000007</v>
      </c>
      <c r="AF79" s="151">
        <f t="shared" si="25"/>
        <v>320530</v>
      </c>
      <c r="AG79" s="151">
        <f t="shared" si="26"/>
        <v>0</v>
      </c>
      <c r="AH79" s="152">
        <f t="shared" si="27"/>
        <v>0</v>
      </c>
      <c r="AI79" s="135">
        <f t="shared" si="28"/>
        <v>0</v>
      </c>
      <c r="AJ79" s="135">
        <f t="shared" si="29"/>
        <v>140</v>
      </c>
      <c r="AK79" s="135">
        <f t="shared" si="30"/>
        <v>140</v>
      </c>
      <c r="AL79" s="135">
        <f t="shared" si="31"/>
        <v>0</v>
      </c>
      <c r="AM79" s="135">
        <f t="shared" si="32"/>
        <v>0</v>
      </c>
      <c r="AN79" s="145">
        <f t="shared" si="33"/>
        <v>1158266.2000000002</v>
      </c>
      <c r="AO79" s="140">
        <f t="shared" si="34"/>
        <v>4713771.1432000007</v>
      </c>
      <c r="AP79" s="146">
        <f t="shared" si="35"/>
        <v>2.9873642554187844E-3</v>
      </c>
      <c r="AQ79" s="140">
        <f t="shared" si="36"/>
        <v>141413.134296</v>
      </c>
      <c r="AR79" s="147">
        <v>0</v>
      </c>
      <c r="AS79" s="147">
        <v>0</v>
      </c>
      <c r="AT79" s="146">
        <v>3.0000000000000001E-3</v>
      </c>
      <c r="AU79" s="140">
        <f t="shared" si="37"/>
        <v>142011.27369</v>
      </c>
      <c r="AV79" s="140">
        <f t="shared" si="38"/>
        <v>4855782.4168900009</v>
      </c>
      <c r="AW79" s="140">
        <f t="shared" si="39"/>
        <v>15920.598088163937</v>
      </c>
      <c r="BC79" s="21">
        <f t="shared" si="40"/>
        <v>693683.20241285732</v>
      </c>
      <c r="BD79" s="21">
        <f t="shared" si="41"/>
        <v>2274.3711554519909</v>
      </c>
      <c r="BE79" s="21">
        <f t="shared" si="42"/>
        <v>7006.9010344733069</v>
      </c>
      <c r="BF79" s="22">
        <f t="shared" si="43"/>
        <v>22.973446014666575</v>
      </c>
    </row>
    <row r="80" spans="1:58" ht="12.75" customHeight="1" x14ac:dyDescent="0.3">
      <c r="A80" s="135">
        <v>78</v>
      </c>
      <c r="B80" s="135" t="s">
        <v>114</v>
      </c>
      <c r="C80" s="135" t="s">
        <v>132</v>
      </c>
      <c r="D80" s="135" t="s">
        <v>116</v>
      </c>
      <c r="E80" s="135" t="s">
        <v>117</v>
      </c>
      <c r="F80" s="135" t="s">
        <v>128</v>
      </c>
      <c r="G80" s="135" t="s">
        <v>265</v>
      </c>
      <c r="H80" s="136" t="s">
        <v>266</v>
      </c>
      <c r="I80" s="136" t="s">
        <v>267</v>
      </c>
      <c r="J80" s="135" t="s">
        <v>23</v>
      </c>
      <c r="K80" s="135" t="s">
        <v>17</v>
      </c>
      <c r="L80" s="135" t="s">
        <v>132</v>
      </c>
      <c r="M80" s="135" t="s">
        <v>235</v>
      </c>
      <c r="N80" s="135">
        <v>4610047671</v>
      </c>
      <c r="O80" s="158">
        <v>4900049350</v>
      </c>
      <c r="P80" s="137">
        <v>7</v>
      </c>
      <c r="Q80" s="139">
        <f t="shared" si="22"/>
        <v>3555539.9432000001</v>
      </c>
      <c r="R80" s="139">
        <v>507934.27760000003</v>
      </c>
      <c r="S80" s="139">
        <v>3590.3</v>
      </c>
      <c r="T80" s="139">
        <v>5983.83</v>
      </c>
      <c r="U80" s="141">
        <v>2289.5</v>
      </c>
      <c r="V80" s="141">
        <v>2410</v>
      </c>
      <c r="W80" s="135">
        <v>8643.33</v>
      </c>
      <c r="X80" s="135">
        <v>0</v>
      </c>
      <c r="Y80" s="135">
        <v>20</v>
      </c>
      <c r="Z80" s="135">
        <v>20</v>
      </c>
      <c r="AA80" s="135"/>
      <c r="AB80" s="135">
        <v>0</v>
      </c>
      <c r="AC80" s="137">
        <v>7</v>
      </c>
      <c r="AD80" s="139">
        <f t="shared" si="23"/>
        <v>0</v>
      </c>
      <c r="AE80" s="135">
        <f t="shared" si="24"/>
        <v>837736.20000000007</v>
      </c>
      <c r="AF80" s="151">
        <f t="shared" si="25"/>
        <v>320530</v>
      </c>
      <c r="AG80" s="151">
        <f t="shared" si="26"/>
        <v>0</v>
      </c>
      <c r="AH80" s="152">
        <f t="shared" si="27"/>
        <v>0</v>
      </c>
      <c r="AI80" s="135">
        <f t="shared" si="28"/>
        <v>0</v>
      </c>
      <c r="AJ80" s="135">
        <f t="shared" si="29"/>
        <v>140</v>
      </c>
      <c r="AK80" s="135">
        <f t="shared" si="30"/>
        <v>140</v>
      </c>
      <c r="AL80" s="135">
        <f t="shared" si="31"/>
        <v>0</v>
      </c>
      <c r="AM80" s="135">
        <f t="shared" si="32"/>
        <v>0</v>
      </c>
      <c r="AN80" s="145">
        <f t="shared" si="33"/>
        <v>1158266.2000000002</v>
      </c>
      <c r="AO80" s="140">
        <f t="shared" si="34"/>
        <v>4713806.1432000007</v>
      </c>
      <c r="AP80" s="146">
        <f t="shared" si="35"/>
        <v>2.9873864367563514E-3</v>
      </c>
      <c r="AQ80" s="140">
        <f t="shared" si="36"/>
        <v>141414.18429600002</v>
      </c>
      <c r="AR80" s="153">
        <f>$BA$2</f>
        <v>100000</v>
      </c>
      <c r="AS80" s="147">
        <v>0</v>
      </c>
      <c r="AT80" s="146">
        <v>3.0000000000000001E-3</v>
      </c>
      <c r="AU80" s="140">
        <f t="shared" si="37"/>
        <v>142011.27369</v>
      </c>
      <c r="AV80" s="140">
        <f t="shared" si="38"/>
        <v>4955817.4168900009</v>
      </c>
      <c r="AW80" s="140">
        <f t="shared" si="39"/>
        <v>16248.581694721315</v>
      </c>
      <c r="BC80" s="21">
        <f t="shared" si="40"/>
        <v>707973.91669857153</v>
      </c>
      <c r="BD80" s="21">
        <f t="shared" si="41"/>
        <v>2321.2259563887592</v>
      </c>
      <c r="BE80" s="21">
        <f t="shared" si="42"/>
        <v>7151.2516838239544</v>
      </c>
      <c r="BF80" s="22">
        <f t="shared" si="43"/>
        <v>23.446726832209688</v>
      </c>
    </row>
    <row r="81" spans="1:58" ht="12.75" customHeight="1" x14ac:dyDescent="0.3">
      <c r="A81" s="135">
        <v>79</v>
      </c>
      <c r="B81" s="135" t="s">
        <v>114</v>
      </c>
      <c r="C81" s="135" t="s">
        <v>115</v>
      </c>
      <c r="D81" s="135" t="s">
        <v>116</v>
      </c>
      <c r="E81" s="135" t="s">
        <v>117</v>
      </c>
      <c r="F81" s="135" t="s">
        <v>118</v>
      </c>
      <c r="G81" s="135" t="s">
        <v>233</v>
      </c>
      <c r="H81" s="136" t="s">
        <v>268</v>
      </c>
      <c r="I81" s="136" t="s">
        <v>269</v>
      </c>
      <c r="J81" s="135" t="s">
        <v>24</v>
      </c>
      <c r="K81" s="135" t="s">
        <v>98</v>
      </c>
      <c r="L81" s="135" t="s">
        <v>122</v>
      </c>
      <c r="M81" s="135" t="s">
        <v>235</v>
      </c>
      <c r="N81" s="135">
        <v>4610047671</v>
      </c>
      <c r="O81" s="158">
        <v>4900049351</v>
      </c>
      <c r="P81" s="137">
        <v>7</v>
      </c>
      <c r="Q81" s="139">
        <f t="shared" si="22"/>
        <v>3555742.9432000001</v>
      </c>
      <c r="R81" s="139">
        <v>507963.27760000003</v>
      </c>
      <c r="S81" s="139">
        <v>3590.3</v>
      </c>
      <c r="T81" s="139">
        <v>5983.83</v>
      </c>
      <c r="U81" s="141">
        <v>2289.5</v>
      </c>
      <c r="V81" s="141">
        <v>2410</v>
      </c>
      <c r="W81" s="135">
        <v>8643.33</v>
      </c>
      <c r="X81" s="135">
        <v>0</v>
      </c>
      <c r="Y81" s="135">
        <v>20</v>
      </c>
      <c r="Z81" s="135">
        <v>20</v>
      </c>
      <c r="AA81" s="135">
        <v>15</v>
      </c>
      <c r="AB81" s="135">
        <v>0</v>
      </c>
      <c r="AC81" s="137">
        <v>7</v>
      </c>
      <c r="AD81" s="139">
        <f t="shared" si="23"/>
        <v>0</v>
      </c>
      <c r="AE81" s="135">
        <f t="shared" si="24"/>
        <v>837736.20000000007</v>
      </c>
      <c r="AF81" s="151">
        <f t="shared" si="25"/>
        <v>320530</v>
      </c>
      <c r="AG81" s="151">
        <f t="shared" si="26"/>
        <v>253050</v>
      </c>
      <c r="AH81" s="152">
        <f t="shared" si="27"/>
        <v>0</v>
      </c>
      <c r="AI81" s="135">
        <f t="shared" si="28"/>
        <v>0</v>
      </c>
      <c r="AJ81" s="135">
        <f t="shared" si="29"/>
        <v>140</v>
      </c>
      <c r="AK81" s="135">
        <f t="shared" si="30"/>
        <v>140</v>
      </c>
      <c r="AL81" s="135">
        <f t="shared" si="31"/>
        <v>105</v>
      </c>
      <c r="AM81" s="135">
        <f t="shared" si="32"/>
        <v>0</v>
      </c>
      <c r="AN81" s="145">
        <f t="shared" si="33"/>
        <v>1411316.2000000002</v>
      </c>
      <c r="AO81" s="140">
        <f t="shared" si="34"/>
        <v>4967059.1432000007</v>
      </c>
      <c r="AP81" s="146">
        <f t="shared" si="35"/>
        <v>3.1478861591217383E-3</v>
      </c>
      <c r="AQ81" s="140">
        <f t="shared" si="36"/>
        <v>149011.77429600002</v>
      </c>
      <c r="AR81" s="159">
        <v>100000</v>
      </c>
      <c r="AS81" s="147">
        <v>0</v>
      </c>
      <c r="AT81" s="146">
        <v>3.0000000000000001E-3</v>
      </c>
      <c r="AU81" s="140">
        <f t="shared" si="37"/>
        <v>142011.27369</v>
      </c>
      <c r="AV81" s="140">
        <f t="shared" si="38"/>
        <v>5209070.4168900009</v>
      </c>
      <c r="AW81" s="140">
        <f t="shared" si="39"/>
        <v>17078.919399639348</v>
      </c>
      <c r="BC81" s="21">
        <f t="shared" si="40"/>
        <v>744152.91669857153</v>
      </c>
      <c r="BD81" s="21">
        <f t="shared" si="41"/>
        <v>2439.8456285199068</v>
      </c>
      <c r="BE81" s="21">
        <f t="shared" si="42"/>
        <v>7516.6961282683997</v>
      </c>
      <c r="BF81" s="22">
        <f t="shared" si="43"/>
        <v>24.644905338584916</v>
      </c>
    </row>
    <row r="82" spans="1:58" ht="12.75" customHeight="1" x14ac:dyDescent="0.3">
      <c r="A82" s="135">
        <v>80</v>
      </c>
      <c r="B82" s="135" t="s">
        <v>114</v>
      </c>
      <c r="C82" s="135" t="s">
        <v>127</v>
      </c>
      <c r="D82" s="135" t="s">
        <v>116</v>
      </c>
      <c r="E82" s="135" t="s">
        <v>117</v>
      </c>
      <c r="F82" s="135" t="s">
        <v>128</v>
      </c>
      <c r="G82" s="135" t="s">
        <v>129</v>
      </c>
      <c r="H82" s="136" t="s">
        <v>270</v>
      </c>
      <c r="I82" s="136" t="s">
        <v>271</v>
      </c>
      <c r="J82" s="135" t="s">
        <v>24</v>
      </c>
      <c r="K82" s="135" t="s">
        <v>98</v>
      </c>
      <c r="L82" s="135" t="s">
        <v>263</v>
      </c>
      <c r="M82" s="135" t="s">
        <v>235</v>
      </c>
      <c r="N82" s="135">
        <v>4610047671</v>
      </c>
      <c r="O82" s="158">
        <v>4900049350</v>
      </c>
      <c r="P82" s="137">
        <v>7</v>
      </c>
      <c r="Q82" s="139">
        <f t="shared" si="22"/>
        <v>3555742.9432000001</v>
      </c>
      <c r="R82" s="139">
        <v>507963.27760000003</v>
      </c>
      <c r="S82" s="139">
        <v>3590.3</v>
      </c>
      <c r="T82" s="139">
        <v>5983.83</v>
      </c>
      <c r="U82" s="141">
        <v>2289.5</v>
      </c>
      <c r="V82" s="141">
        <v>2410</v>
      </c>
      <c r="W82" s="135">
        <v>8643.33</v>
      </c>
      <c r="X82" s="135">
        <v>0</v>
      </c>
      <c r="Y82" s="135">
        <v>20</v>
      </c>
      <c r="Z82" s="135">
        <v>20</v>
      </c>
      <c r="AA82" s="135"/>
      <c r="AB82" s="135">
        <v>0</v>
      </c>
      <c r="AC82" s="137">
        <v>7</v>
      </c>
      <c r="AD82" s="139">
        <f t="shared" si="23"/>
        <v>0</v>
      </c>
      <c r="AE82" s="135">
        <f t="shared" si="24"/>
        <v>837736.20000000007</v>
      </c>
      <c r="AF82" s="151">
        <f t="shared" si="25"/>
        <v>320530</v>
      </c>
      <c r="AG82" s="151">
        <f t="shared" si="26"/>
        <v>0</v>
      </c>
      <c r="AH82" s="152">
        <f t="shared" si="27"/>
        <v>0</v>
      </c>
      <c r="AI82" s="135">
        <f t="shared" si="28"/>
        <v>0</v>
      </c>
      <c r="AJ82" s="135">
        <f t="shared" si="29"/>
        <v>140</v>
      </c>
      <c r="AK82" s="135">
        <f t="shared" si="30"/>
        <v>140</v>
      </c>
      <c r="AL82" s="135">
        <f t="shared" si="31"/>
        <v>0</v>
      </c>
      <c r="AM82" s="135">
        <f t="shared" si="32"/>
        <v>0</v>
      </c>
      <c r="AN82" s="145">
        <f t="shared" si="33"/>
        <v>1158266.2000000002</v>
      </c>
      <c r="AO82" s="140">
        <f t="shared" si="34"/>
        <v>4714009.1432000007</v>
      </c>
      <c r="AP82" s="146">
        <f t="shared" si="35"/>
        <v>2.9875150885142385E-3</v>
      </c>
      <c r="AQ82" s="140">
        <f t="shared" si="36"/>
        <v>141420.27429600002</v>
      </c>
      <c r="AR82" s="153">
        <f>$BA$2</f>
        <v>100000</v>
      </c>
      <c r="AS82" s="147">
        <v>0</v>
      </c>
      <c r="AT82" s="146">
        <v>3.0000000000000001E-3</v>
      </c>
      <c r="AU82" s="140">
        <f t="shared" si="37"/>
        <v>142011.27369</v>
      </c>
      <c r="AV82" s="140">
        <f t="shared" si="38"/>
        <v>4956020.4168900009</v>
      </c>
      <c r="AW82" s="140">
        <f t="shared" si="39"/>
        <v>16249.247268491807</v>
      </c>
      <c r="BC82" s="21">
        <f t="shared" si="40"/>
        <v>708002.91669857153</v>
      </c>
      <c r="BD82" s="21">
        <f t="shared" si="41"/>
        <v>2321.3210383559722</v>
      </c>
      <c r="BE82" s="21">
        <f t="shared" si="42"/>
        <v>7151.5446131168837</v>
      </c>
      <c r="BF82" s="22">
        <f t="shared" si="43"/>
        <v>23.447687256120933</v>
      </c>
    </row>
    <row r="83" spans="1:58" ht="12.75" customHeight="1" x14ac:dyDescent="0.3">
      <c r="A83" s="135">
        <v>81</v>
      </c>
      <c r="B83" s="135" t="s">
        <v>114</v>
      </c>
      <c r="C83" s="135" t="s">
        <v>115</v>
      </c>
      <c r="D83" s="135" t="s">
        <v>116</v>
      </c>
      <c r="E83" s="135" t="s">
        <v>117</v>
      </c>
      <c r="F83" s="135" t="s">
        <v>118</v>
      </c>
      <c r="G83" s="135" t="s">
        <v>233</v>
      </c>
      <c r="H83" s="136" t="s">
        <v>272</v>
      </c>
      <c r="I83" s="136" t="s">
        <v>273</v>
      </c>
      <c r="J83" s="135" t="s">
        <v>24</v>
      </c>
      <c r="K83" s="135" t="s">
        <v>98</v>
      </c>
      <c r="L83" s="135" t="s">
        <v>122</v>
      </c>
      <c r="M83" s="135" t="s">
        <v>235</v>
      </c>
      <c r="N83" s="135">
        <v>4610047671</v>
      </c>
      <c r="O83" s="158">
        <v>4900049351</v>
      </c>
      <c r="P83" s="137">
        <v>7</v>
      </c>
      <c r="Q83" s="139">
        <f t="shared" si="22"/>
        <v>3555742.9432000001</v>
      </c>
      <c r="R83" s="139">
        <v>507963.27760000003</v>
      </c>
      <c r="S83" s="139">
        <v>3590.3</v>
      </c>
      <c r="T83" s="139">
        <v>5983.83</v>
      </c>
      <c r="U83" s="141">
        <v>2289.5</v>
      </c>
      <c r="V83" s="141">
        <v>2410</v>
      </c>
      <c r="W83" s="135">
        <v>8643.33</v>
      </c>
      <c r="X83" s="135">
        <v>0</v>
      </c>
      <c r="Y83" s="135">
        <v>20</v>
      </c>
      <c r="Z83" s="135">
        <v>20</v>
      </c>
      <c r="AA83" s="135">
        <v>15</v>
      </c>
      <c r="AB83" s="135">
        <v>0</v>
      </c>
      <c r="AC83" s="137">
        <v>7</v>
      </c>
      <c r="AD83" s="139">
        <f t="shared" si="23"/>
        <v>0</v>
      </c>
      <c r="AE83" s="135">
        <f t="shared" si="24"/>
        <v>837736.20000000007</v>
      </c>
      <c r="AF83" s="151">
        <f t="shared" si="25"/>
        <v>320530</v>
      </c>
      <c r="AG83" s="151">
        <f t="shared" si="26"/>
        <v>253050</v>
      </c>
      <c r="AH83" s="152">
        <f t="shared" si="27"/>
        <v>0</v>
      </c>
      <c r="AI83" s="135">
        <f t="shared" si="28"/>
        <v>0</v>
      </c>
      <c r="AJ83" s="135">
        <f t="shared" si="29"/>
        <v>140</v>
      </c>
      <c r="AK83" s="135">
        <f t="shared" si="30"/>
        <v>140</v>
      </c>
      <c r="AL83" s="135">
        <f t="shared" si="31"/>
        <v>105</v>
      </c>
      <c r="AM83" s="135">
        <f t="shared" si="32"/>
        <v>0</v>
      </c>
      <c r="AN83" s="145">
        <f t="shared" si="33"/>
        <v>1411316.2000000002</v>
      </c>
      <c r="AO83" s="140">
        <f t="shared" si="34"/>
        <v>4967059.1432000007</v>
      </c>
      <c r="AP83" s="146">
        <f t="shared" si="35"/>
        <v>3.1478861591217383E-3</v>
      </c>
      <c r="AQ83" s="140">
        <f t="shared" si="36"/>
        <v>149011.77429600002</v>
      </c>
      <c r="AR83" s="147">
        <v>0</v>
      </c>
      <c r="AS83" s="147">
        <v>0</v>
      </c>
      <c r="AT83" s="146">
        <v>3.0000000000000001E-3</v>
      </c>
      <c r="AU83" s="140">
        <f t="shared" si="37"/>
        <v>142011.27369</v>
      </c>
      <c r="AV83" s="140">
        <f t="shared" si="38"/>
        <v>5109070.4168900009</v>
      </c>
      <c r="AW83" s="140">
        <f t="shared" si="39"/>
        <v>16751.05054718033</v>
      </c>
      <c r="BC83" s="21">
        <f t="shared" si="40"/>
        <v>729867.20241285732</v>
      </c>
      <c r="BD83" s="21">
        <f t="shared" si="41"/>
        <v>2393.0072210257613</v>
      </c>
      <c r="BE83" s="21">
        <f t="shared" si="42"/>
        <v>7372.3959839682557</v>
      </c>
      <c r="BF83" s="22">
        <f t="shared" si="43"/>
        <v>24.171790111371326</v>
      </c>
    </row>
    <row r="84" spans="1:58" x14ac:dyDescent="0.3">
      <c r="A84" s="135">
        <v>82</v>
      </c>
      <c r="B84" s="135" t="s">
        <v>114</v>
      </c>
      <c r="C84" s="135" t="s">
        <v>127</v>
      </c>
      <c r="D84" s="135" t="s">
        <v>116</v>
      </c>
      <c r="E84" s="135" t="s">
        <v>117</v>
      </c>
      <c r="F84" s="135" t="s">
        <v>128</v>
      </c>
      <c r="G84" s="135" t="s">
        <v>129</v>
      </c>
      <c r="H84" s="136" t="s">
        <v>274</v>
      </c>
      <c r="I84" s="136" t="s">
        <v>275</v>
      </c>
      <c r="J84" s="135" t="s">
        <v>24</v>
      </c>
      <c r="K84" s="135" t="s">
        <v>98</v>
      </c>
      <c r="L84" s="135" t="s">
        <v>127</v>
      </c>
      <c r="M84" s="135" t="s">
        <v>235</v>
      </c>
      <c r="N84" s="135">
        <v>4610047671</v>
      </c>
      <c r="O84" s="158">
        <v>4900049350</v>
      </c>
      <c r="P84" s="137">
        <v>7</v>
      </c>
      <c r="Q84" s="139">
        <f t="shared" si="22"/>
        <v>3555742.9432000001</v>
      </c>
      <c r="R84" s="139">
        <v>507963.27760000003</v>
      </c>
      <c r="S84" s="139">
        <v>3590.3</v>
      </c>
      <c r="T84" s="139">
        <v>5983.83</v>
      </c>
      <c r="U84" s="141">
        <v>2289.5</v>
      </c>
      <c r="V84" s="141">
        <v>2410</v>
      </c>
      <c r="W84" s="135">
        <v>8643.33</v>
      </c>
      <c r="X84" s="135">
        <v>0</v>
      </c>
      <c r="Y84" s="135">
        <v>20</v>
      </c>
      <c r="Z84" s="135">
        <v>20</v>
      </c>
      <c r="AA84" s="135">
        <v>15</v>
      </c>
      <c r="AB84" s="135">
        <v>0</v>
      </c>
      <c r="AC84" s="137">
        <v>7</v>
      </c>
      <c r="AD84" s="139">
        <f t="shared" si="23"/>
        <v>0</v>
      </c>
      <c r="AE84" s="135">
        <f t="shared" si="24"/>
        <v>837736.20000000007</v>
      </c>
      <c r="AF84" s="151">
        <f t="shared" si="25"/>
        <v>320530</v>
      </c>
      <c r="AG84" s="151">
        <f t="shared" si="26"/>
        <v>253050</v>
      </c>
      <c r="AH84" s="152">
        <f t="shared" si="27"/>
        <v>0</v>
      </c>
      <c r="AI84" s="135">
        <f t="shared" si="28"/>
        <v>0</v>
      </c>
      <c r="AJ84" s="135">
        <f t="shared" si="29"/>
        <v>140</v>
      </c>
      <c r="AK84" s="135">
        <f t="shared" si="30"/>
        <v>140</v>
      </c>
      <c r="AL84" s="135">
        <f t="shared" si="31"/>
        <v>105</v>
      </c>
      <c r="AM84" s="135">
        <f t="shared" si="32"/>
        <v>0</v>
      </c>
      <c r="AN84" s="145">
        <f t="shared" si="33"/>
        <v>1411316.2000000002</v>
      </c>
      <c r="AO84" s="140">
        <f t="shared" si="34"/>
        <v>4967059.1432000007</v>
      </c>
      <c r="AP84" s="146">
        <f t="shared" si="35"/>
        <v>3.1478861591217383E-3</v>
      </c>
      <c r="AQ84" s="140">
        <f t="shared" si="36"/>
        <v>149011.77429600002</v>
      </c>
      <c r="AR84" s="153">
        <f>$BA$2</f>
        <v>100000</v>
      </c>
      <c r="AS84" s="147">
        <v>0</v>
      </c>
      <c r="AT84" s="146">
        <v>3.0000000000000001E-3</v>
      </c>
      <c r="AU84" s="140">
        <f t="shared" si="37"/>
        <v>142011.27369</v>
      </c>
      <c r="AV84" s="140">
        <f t="shared" si="38"/>
        <v>5209070.4168900009</v>
      </c>
      <c r="AW84" s="140">
        <f t="shared" si="39"/>
        <v>17078.919399639348</v>
      </c>
      <c r="BC84" s="21">
        <f t="shared" si="40"/>
        <v>744152.91669857153</v>
      </c>
      <c r="BD84" s="21">
        <f t="shared" si="41"/>
        <v>2439.8456285199068</v>
      </c>
      <c r="BE84" s="21">
        <f t="shared" si="42"/>
        <v>7516.6961282683997</v>
      </c>
      <c r="BF84" s="22">
        <f t="shared" si="43"/>
        <v>24.644905338584916</v>
      </c>
    </row>
    <row r="85" spans="1:58" x14ac:dyDescent="0.3">
      <c r="A85" s="135">
        <v>83</v>
      </c>
      <c r="B85" s="135" t="s">
        <v>114</v>
      </c>
      <c r="C85" s="135" t="s">
        <v>115</v>
      </c>
      <c r="D85" s="135" t="s">
        <v>116</v>
      </c>
      <c r="E85" s="135" t="s">
        <v>117</v>
      </c>
      <c r="F85" s="135" t="s">
        <v>118</v>
      </c>
      <c r="G85" s="135" t="s">
        <v>233</v>
      </c>
      <c r="H85" s="136" t="s">
        <v>276</v>
      </c>
      <c r="I85" s="136" t="s">
        <v>191</v>
      </c>
      <c r="J85" s="135" t="s">
        <v>24</v>
      </c>
      <c r="K85" s="135" t="s">
        <v>98</v>
      </c>
      <c r="L85" s="135" t="s">
        <v>122</v>
      </c>
      <c r="M85" s="135" t="s">
        <v>235</v>
      </c>
      <c r="N85" s="135">
        <v>4610047671</v>
      </c>
      <c r="O85" s="158">
        <v>4900049351</v>
      </c>
      <c r="P85" s="137">
        <v>7</v>
      </c>
      <c r="Q85" s="139">
        <f t="shared" si="22"/>
        <v>3555742.9432000001</v>
      </c>
      <c r="R85" s="139">
        <v>507963.27760000003</v>
      </c>
      <c r="S85" s="139">
        <v>3590.3</v>
      </c>
      <c r="T85" s="139">
        <v>5983.83</v>
      </c>
      <c r="U85" s="141">
        <v>2289.5</v>
      </c>
      <c r="V85" s="141">
        <v>2410</v>
      </c>
      <c r="W85" s="135">
        <v>8643.33</v>
      </c>
      <c r="X85" s="135">
        <v>0</v>
      </c>
      <c r="Y85" s="135">
        <v>20</v>
      </c>
      <c r="Z85" s="135">
        <v>20</v>
      </c>
      <c r="AA85" s="135">
        <v>15</v>
      </c>
      <c r="AB85" s="135">
        <v>0</v>
      </c>
      <c r="AC85" s="137">
        <v>7</v>
      </c>
      <c r="AD85" s="139">
        <f t="shared" si="23"/>
        <v>0</v>
      </c>
      <c r="AE85" s="135">
        <f t="shared" si="24"/>
        <v>837736.20000000007</v>
      </c>
      <c r="AF85" s="151">
        <f t="shared" si="25"/>
        <v>320530</v>
      </c>
      <c r="AG85" s="151">
        <f t="shared" si="26"/>
        <v>253050</v>
      </c>
      <c r="AH85" s="152">
        <f t="shared" si="27"/>
        <v>0</v>
      </c>
      <c r="AI85" s="135">
        <f t="shared" si="28"/>
        <v>0</v>
      </c>
      <c r="AJ85" s="135">
        <f t="shared" si="29"/>
        <v>140</v>
      </c>
      <c r="AK85" s="135">
        <f t="shared" si="30"/>
        <v>140</v>
      </c>
      <c r="AL85" s="135">
        <f t="shared" si="31"/>
        <v>105</v>
      </c>
      <c r="AM85" s="135">
        <f t="shared" si="32"/>
        <v>0</v>
      </c>
      <c r="AN85" s="145">
        <f t="shared" si="33"/>
        <v>1411316.2000000002</v>
      </c>
      <c r="AO85" s="140">
        <f t="shared" si="34"/>
        <v>4967059.1432000007</v>
      </c>
      <c r="AP85" s="146">
        <f t="shared" si="35"/>
        <v>3.1478861591217383E-3</v>
      </c>
      <c r="AQ85" s="140">
        <f t="shared" si="36"/>
        <v>149011.77429600002</v>
      </c>
      <c r="AR85" s="147">
        <v>0</v>
      </c>
      <c r="AS85" s="147">
        <v>0</v>
      </c>
      <c r="AT85" s="146">
        <v>3.0000000000000001E-3</v>
      </c>
      <c r="AU85" s="140">
        <f t="shared" si="37"/>
        <v>142011.27369</v>
      </c>
      <c r="AV85" s="140">
        <f t="shared" si="38"/>
        <v>5109070.4168900009</v>
      </c>
      <c r="AW85" s="140">
        <f t="shared" si="39"/>
        <v>16751.05054718033</v>
      </c>
      <c r="BC85" s="21">
        <f t="shared" si="40"/>
        <v>729867.20241285732</v>
      </c>
      <c r="BD85" s="21">
        <f t="shared" si="41"/>
        <v>2393.0072210257613</v>
      </c>
      <c r="BE85" s="21">
        <f t="shared" si="42"/>
        <v>7372.3959839682557</v>
      </c>
      <c r="BF85" s="22">
        <f t="shared" si="43"/>
        <v>24.171790111371326</v>
      </c>
    </row>
    <row r="86" spans="1:58" x14ac:dyDescent="0.3">
      <c r="A86" s="135">
        <v>84</v>
      </c>
      <c r="B86" s="135" t="s">
        <v>114</v>
      </c>
      <c r="C86" s="135" t="s">
        <v>479</v>
      </c>
      <c r="D86" s="135" t="s">
        <v>116</v>
      </c>
      <c r="E86" s="135" t="s">
        <v>117</v>
      </c>
      <c r="F86" s="135" t="s">
        <v>128</v>
      </c>
      <c r="G86" s="135">
        <v>105959</v>
      </c>
      <c r="H86" s="136" t="s">
        <v>55</v>
      </c>
      <c r="I86" s="136" t="s">
        <v>83</v>
      </c>
      <c r="J86" s="135" t="s">
        <v>24</v>
      </c>
      <c r="K86" s="135" t="s">
        <v>98</v>
      </c>
      <c r="L86" s="135" t="s">
        <v>145</v>
      </c>
      <c r="M86" s="135" t="s">
        <v>235</v>
      </c>
      <c r="N86" s="135">
        <v>4610047671</v>
      </c>
      <c r="O86" s="158">
        <v>4900049350</v>
      </c>
      <c r="P86" s="137">
        <v>7</v>
      </c>
      <c r="Q86" s="139">
        <f t="shared" si="22"/>
        <v>3555742.9432000001</v>
      </c>
      <c r="R86" s="139">
        <v>507963.27760000003</v>
      </c>
      <c r="S86" s="139">
        <v>3590.3</v>
      </c>
      <c r="T86" s="139">
        <v>5983.83</v>
      </c>
      <c r="U86" s="141">
        <v>2289.5</v>
      </c>
      <c r="V86" s="141">
        <v>2410</v>
      </c>
      <c r="W86" s="135">
        <v>8643.33</v>
      </c>
      <c r="X86" s="135">
        <v>0</v>
      </c>
      <c r="Y86" s="135">
        <v>0</v>
      </c>
      <c r="Z86" s="135">
        <v>0</v>
      </c>
      <c r="AA86" s="135"/>
      <c r="AB86" s="135">
        <v>0</v>
      </c>
      <c r="AC86" s="137">
        <v>7</v>
      </c>
      <c r="AD86" s="139">
        <f t="shared" si="23"/>
        <v>0</v>
      </c>
      <c r="AE86" s="135">
        <f t="shared" si="24"/>
        <v>0</v>
      </c>
      <c r="AF86" s="151">
        <f t="shared" si="25"/>
        <v>0</v>
      </c>
      <c r="AG86" s="151">
        <f t="shared" si="26"/>
        <v>0</v>
      </c>
      <c r="AH86" s="152">
        <f t="shared" si="27"/>
        <v>0</v>
      </c>
      <c r="AI86" s="135">
        <f t="shared" si="28"/>
        <v>0</v>
      </c>
      <c r="AJ86" s="135">
        <f t="shared" si="29"/>
        <v>0</v>
      </c>
      <c r="AK86" s="135">
        <f t="shared" si="30"/>
        <v>0</v>
      </c>
      <c r="AL86" s="135">
        <f t="shared" si="31"/>
        <v>0</v>
      </c>
      <c r="AM86" s="135">
        <f t="shared" si="32"/>
        <v>0</v>
      </c>
      <c r="AN86" s="145">
        <f t="shared" si="33"/>
        <v>0</v>
      </c>
      <c r="AO86" s="140">
        <f t="shared" si="34"/>
        <v>3555742.9432000001</v>
      </c>
      <c r="AP86" s="146">
        <f t="shared" si="35"/>
        <v>2.2534609863902278E-3</v>
      </c>
      <c r="AQ86" s="140">
        <f t="shared" si="36"/>
        <v>106672.288296</v>
      </c>
      <c r="AR86" s="147">
        <v>0</v>
      </c>
      <c r="AS86" s="147">
        <v>0</v>
      </c>
      <c r="AT86" s="146">
        <v>2E-3</v>
      </c>
      <c r="AU86" s="140">
        <f t="shared" si="37"/>
        <v>94674.182459999996</v>
      </c>
      <c r="AV86" s="140">
        <f t="shared" si="38"/>
        <v>3650417.1256599999</v>
      </c>
      <c r="AW86" s="140">
        <f t="shared" si="39"/>
        <v>11968.580739868852</v>
      </c>
      <c r="BC86" s="21">
        <f t="shared" si="40"/>
        <v>521488.16080857144</v>
      </c>
      <c r="BD86" s="21">
        <f t="shared" si="41"/>
        <v>1709.7972485526932</v>
      </c>
      <c r="BE86" s="21">
        <f t="shared" si="42"/>
        <v>5267.5571798845594</v>
      </c>
      <c r="BF86" s="22">
        <f t="shared" si="43"/>
        <v>17.27067927831003</v>
      </c>
    </row>
    <row r="87" spans="1:58" ht="12.75" customHeight="1" x14ac:dyDescent="0.3">
      <c r="A87" s="135">
        <v>85</v>
      </c>
      <c r="B87" s="135" t="s">
        <v>114</v>
      </c>
      <c r="C87" s="135" t="s">
        <v>132</v>
      </c>
      <c r="D87" s="135" t="s">
        <v>116</v>
      </c>
      <c r="E87" s="135" t="s">
        <v>117</v>
      </c>
      <c r="F87" s="135" t="s">
        <v>128</v>
      </c>
      <c r="G87" s="135" t="s">
        <v>265</v>
      </c>
      <c r="H87" s="136" t="s">
        <v>277</v>
      </c>
      <c r="I87" s="136" t="s">
        <v>223</v>
      </c>
      <c r="J87" s="135" t="s">
        <v>24</v>
      </c>
      <c r="K87" s="135" t="s">
        <v>98</v>
      </c>
      <c r="L87" s="135" t="s">
        <v>132</v>
      </c>
      <c r="M87" s="135" t="s">
        <v>235</v>
      </c>
      <c r="N87" s="135">
        <v>4610047671</v>
      </c>
      <c r="O87" s="158">
        <v>4900049350</v>
      </c>
      <c r="P87" s="137">
        <v>7</v>
      </c>
      <c r="Q87" s="139">
        <f t="shared" si="22"/>
        <v>3555742.9432000001</v>
      </c>
      <c r="R87" s="139">
        <v>507963.27760000003</v>
      </c>
      <c r="S87" s="139">
        <v>3590.3</v>
      </c>
      <c r="T87" s="139">
        <v>5983.83</v>
      </c>
      <c r="U87" s="141">
        <v>2289.5</v>
      </c>
      <c r="V87" s="141">
        <v>2410</v>
      </c>
      <c r="W87" s="135">
        <v>8643.33</v>
      </c>
      <c r="X87" s="135">
        <v>0</v>
      </c>
      <c r="Y87" s="135">
        <v>20</v>
      </c>
      <c r="Z87" s="135">
        <v>20</v>
      </c>
      <c r="AA87" s="135">
        <v>15</v>
      </c>
      <c r="AB87" s="135">
        <v>0</v>
      </c>
      <c r="AC87" s="137">
        <v>7</v>
      </c>
      <c r="AD87" s="139">
        <f t="shared" si="23"/>
        <v>0</v>
      </c>
      <c r="AE87" s="135">
        <f t="shared" si="24"/>
        <v>837736.20000000007</v>
      </c>
      <c r="AF87" s="151">
        <f t="shared" si="25"/>
        <v>320530</v>
      </c>
      <c r="AG87" s="151">
        <f t="shared" si="26"/>
        <v>253050</v>
      </c>
      <c r="AH87" s="152">
        <f t="shared" si="27"/>
        <v>0</v>
      </c>
      <c r="AI87" s="135">
        <f t="shared" si="28"/>
        <v>0</v>
      </c>
      <c r="AJ87" s="135">
        <f t="shared" si="29"/>
        <v>140</v>
      </c>
      <c r="AK87" s="135">
        <f t="shared" si="30"/>
        <v>140</v>
      </c>
      <c r="AL87" s="135">
        <f t="shared" si="31"/>
        <v>105</v>
      </c>
      <c r="AM87" s="135">
        <f t="shared" si="32"/>
        <v>0</v>
      </c>
      <c r="AN87" s="145">
        <f t="shared" si="33"/>
        <v>1411316.2000000002</v>
      </c>
      <c r="AO87" s="140">
        <f t="shared" si="34"/>
        <v>4967059.1432000007</v>
      </c>
      <c r="AP87" s="146">
        <f t="shared" si="35"/>
        <v>3.1478861591217383E-3</v>
      </c>
      <c r="AQ87" s="140">
        <f t="shared" si="36"/>
        <v>149011.77429600002</v>
      </c>
      <c r="AR87" s="147">
        <v>0</v>
      </c>
      <c r="AS87" s="147">
        <v>0</v>
      </c>
      <c r="AT87" s="146">
        <v>3.0000000000000001E-3</v>
      </c>
      <c r="AU87" s="140">
        <f t="shared" si="37"/>
        <v>142011.27369</v>
      </c>
      <c r="AV87" s="140">
        <f t="shared" si="38"/>
        <v>5109070.4168900009</v>
      </c>
      <c r="AW87" s="140">
        <f t="shared" si="39"/>
        <v>16751.05054718033</v>
      </c>
      <c r="BC87" s="21">
        <f t="shared" si="40"/>
        <v>729867.20241285732</v>
      </c>
      <c r="BD87" s="21">
        <f t="shared" si="41"/>
        <v>2393.0072210257613</v>
      </c>
      <c r="BE87" s="21">
        <f t="shared" si="42"/>
        <v>7372.3959839682557</v>
      </c>
      <c r="BF87" s="22">
        <f t="shared" si="43"/>
        <v>24.171790111371326</v>
      </c>
    </row>
    <row r="88" spans="1:58" ht="12.75" customHeight="1" x14ac:dyDescent="0.3">
      <c r="A88" s="135">
        <v>86</v>
      </c>
      <c r="B88" s="135" t="s">
        <v>114</v>
      </c>
      <c r="C88" s="135" t="s">
        <v>115</v>
      </c>
      <c r="D88" s="135" t="s">
        <v>116</v>
      </c>
      <c r="E88" s="135" t="s">
        <v>117</v>
      </c>
      <c r="F88" s="135" t="s">
        <v>118</v>
      </c>
      <c r="G88" s="135" t="s">
        <v>233</v>
      </c>
      <c r="H88" s="160" t="s">
        <v>1829</v>
      </c>
      <c r="I88" s="160" t="s">
        <v>1830</v>
      </c>
      <c r="J88" s="135" t="s">
        <v>24</v>
      </c>
      <c r="K88" s="154" t="s">
        <v>16</v>
      </c>
      <c r="L88" s="135" t="s">
        <v>122</v>
      </c>
      <c r="M88" s="135" t="s">
        <v>235</v>
      </c>
      <c r="N88" s="135">
        <v>4610047671</v>
      </c>
      <c r="O88" s="158">
        <v>4900049351</v>
      </c>
      <c r="P88" s="137">
        <v>7</v>
      </c>
      <c r="Q88" s="139">
        <f t="shared" si="22"/>
        <v>3555504.9432000001</v>
      </c>
      <c r="R88" s="156">
        <v>507929.27760000003</v>
      </c>
      <c r="S88" s="139">
        <v>3590.3</v>
      </c>
      <c r="T88" s="139">
        <v>5983.83</v>
      </c>
      <c r="U88" s="141">
        <v>2289.5</v>
      </c>
      <c r="V88" s="141">
        <v>2410</v>
      </c>
      <c r="W88" s="135">
        <v>8643.33</v>
      </c>
      <c r="X88" s="135">
        <v>0</v>
      </c>
      <c r="Y88" s="135">
        <v>20</v>
      </c>
      <c r="Z88" s="135">
        <v>20</v>
      </c>
      <c r="AA88" s="135"/>
      <c r="AB88" s="135">
        <v>0</v>
      </c>
      <c r="AC88" s="137">
        <v>7</v>
      </c>
      <c r="AD88" s="139">
        <f t="shared" si="23"/>
        <v>0</v>
      </c>
      <c r="AE88" s="135">
        <f t="shared" si="24"/>
        <v>837736.20000000007</v>
      </c>
      <c r="AF88" s="151">
        <f t="shared" si="25"/>
        <v>320530</v>
      </c>
      <c r="AG88" s="151">
        <f t="shared" si="26"/>
        <v>0</v>
      </c>
      <c r="AH88" s="152">
        <f t="shared" si="27"/>
        <v>0</v>
      </c>
      <c r="AI88" s="135">
        <f t="shared" si="28"/>
        <v>0</v>
      </c>
      <c r="AJ88" s="135">
        <f t="shared" si="29"/>
        <v>140</v>
      </c>
      <c r="AK88" s="135">
        <f t="shared" si="30"/>
        <v>140</v>
      </c>
      <c r="AL88" s="135">
        <f t="shared" si="31"/>
        <v>0</v>
      </c>
      <c r="AM88" s="135">
        <f t="shared" si="32"/>
        <v>0</v>
      </c>
      <c r="AN88" s="145">
        <f t="shared" si="33"/>
        <v>1158266.2000000002</v>
      </c>
      <c r="AO88" s="140">
        <f t="shared" si="34"/>
        <v>4713771.1432000007</v>
      </c>
      <c r="AP88" s="146">
        <f t="shared" si="35"/>
        <v>2.9873642554187844E-3</v>
      </c>
      <c r="AQ88" s="140">
        <f t="shared" si="36"/>
        <v>141413.134296</v>
      </c>
      <c r="AR88" s="159">
        <v>100000</v>
      </c>
      <c r="AS88" s="147">
        <v>0</v>
      </c>
      <c r="AT88" s="146">
        <v>3.0000000000000001E-3</v>
      </c>
      <c r="AU88" s="140">
        <f t="shared" si="37"/>
        <v>142011.27369</v>
      </c>
      <c r="AV88" s="140">
        <f t="shared" si="38"/>
        <v>4955782.4168900009</v>
      </c>
      <c r="AW88" s="140">
        <f t="shared" si="39"/>
        <v>16248.466940622953</v>
      </c>
      <c r="BC88" s="21">
        <f t="shared" si="40"/>
        <v>707968.91669857153</v>
      </c>
      <c r="BD88" s="21">
        <f t="shared" si="41"/>
        <v>2321.209562946136</v>
      </c>
      <c r="BE88" s="21">
        <f t="shared" si="42"/>
        <v>7151.20117877345</v>
      </c>
      <c r="BF88" s="22">
        <f t="shared" si="43"/>
        <v>23.446561241880161</v>
      </c>
    </row>
    <row r="89" spans="1:58" ht="12.75" customHeight="1" x14ac:dyDescent="0.3">
      <c r="A89" s="135">
        <v>87</v>
      </c>
      <c r="B89" s="135" t="s">
        <v>114</v>
      </c>
      <c r="C89" s="135" t="s">
        <v>115</v>
      </c>
      <c r="D89" s="135" t="s">
        <v>116</v>
      </c>
      <c r="E89" s="135" t="s">
        <v>117</v>
      </c>
      <c r="F89" s="135" t="s">
        <v>118</v>
      </c>
      <c r="G89" s="135" t="s">
        <v>233</v>
      </c>
      <c r="H89" s="136" t="s">
        <v>278</v>
      </c>
      <c r="I89" s="136" t="s">
        <v>279</v>
      </c>
      <c r="J89" s="135" t="s">
        <v>24</v>
      </c>
      <c r="K89" s="135" t="s">
        <v>98</v>
      </c>
      <c r="L89" s="135" t="s">
        <v>122</v>
      </c>
      <c r="M89" s="135" t="s">
        <v>235</v>
      </c>
      <c r="N89" s="135">
        <v>4610047671</v>
      </c>
      <c r="O89" s="158">
        <v>4900049351</v>
      </c>
      <c r="P89" s="137">
        <v>7</v>
      </c>
      <c r="Q89" s="139">
        <f t="shared" si="22"/>
        <v>3555742.9432000001</v>
      </c>
      <c r="R89" s="139">
        <v>507963.27760000003</v>
      </c>
      <c r="S89" s="139">
        <v>3590.3</v>
      </c>
      <c r="T89" s="139">
        <v>5983.83</v>
      </c>
      <c r="U89" s="141">
        <v>2289.5</v>
      </c>
      <c r="V89" s="141">
        <v>2410</v>
      </c>
      <c r="W89" s="135">
        <v>8643.33</v>
      </c>
      <c r="X89" s="135">
        <v>0</v>
      </c>
      <c r="Y89" s="135">
        <v>20</v>
      </c>
      <c r="Z89" s="135">
        <v>20</v>
      </c>
      <c r="AA89" s="135">
        <v>15</v>
      </c>
      <c r="AB89" s="135">
        <v>0</v>
      </c>
      <c r="AC89" s="137">
        <v>7</v>
      </c>
      <c r="AD89" s="139">
        <f t="shared" si="23"/>
        <v>0</v>
      </c>
      <c r="AE89" s="135">
        <f t="shared" si="24"/>
        <v>837736.20000000007</v>
      </c>
      <c r="AF89" s="151">
        <f t="shared" si="25"/>
        <v>320530</v>
      </c>
      <c r="AG89" s="151">
        <f t="shared" si="26"/>
        <v>253050</v>
      </c>
      <c r="AH89" s="152">
        <f t="shared" si="27"/>
        <v>0</v>
      </c>
      <c r="AI89" s="135">
        <f t="shared" si="28"/>
        <v>0</v>
      </c>
      <c r="AJ89" s="135">
        <f t="shared" si="29"/>
        <v>140</v>
      </c>
      <c r="AK89" s="135">
        <f t="shared" si="30"/>
        <v>140</v>
      </c>
      <c r="AL89" s="135">
        <f t="shared" si="31"/>
        <v>105</v>
      </c>
      <c r="AM89" s="135">
        <f t="shared" si="32"/>
        <v>0</v>
      </c>
      <c r="AN89" s="145">
        <f t="shared" si="33"/>
        <v>1411316.2000000002</v>
      </c>
      <c r="AO89" s="140">
        <f t="shared" si="34"/>
        <v>4967059.1432000007</v>
      </c>
      <c r="AP89" s="146">
        <f t="shared" si="35"/>
        <v>3.1478861591217383E-3</v>
      </c>
      <c r="AQ89" s="140">
        <f t="shared" si="36"/>
        <v>149011.77429600002</v>
      </c>
      <c r="AR89" s="159">
        <v>100000</v>
      </c>
      <c r="AS89" s="147">
        <v>0</v>
      </c>
      <c r="AT89" s="146">
        <v>3.0000000000000001E-3</v>
      </c>
      <c r="AU89" s="140">
        <f t="shared" si="37"/>
        <v>142011.27369</v>
      </c>
      <c r="AV89" s="140">
        <f t="shared" si="38"/>
        <v>5209070.4168900009</v>
      </c>
      <c r="AW89" s="140">
        <f t="shared" si="39"/>
        <v>17078.919399639348</v>
      </c>
      <c r="BC89" s="21">
        <f t="shared" si="40"/>
        <v>744152.91669857153</v>
      </c>
      <c r="BD89" s="21">
        <f t="shared" si="41"/>
        <v>2439.8456285199068</v>
      </c>
      <c r="BE89" s="21">
        <f t="shared" si="42"/>
        <v>7516.6961282683997</v>
      </c>
      <c r="BF89" s="22">
        <f t="shared" si="43"/>
        <v>24.644905338584916</v>
      </c>
    </row>
    <row r="90" spans="1:58" ht="12.75" customHeight="1" x14ac:dyDescent="0.3">
      <c r="A90" s="135">
        <v>88</v>
      </c>
      <c r="B90" s="135" t="s">
        <v>114</v>
      </c>
      <c r="C90" s="135" t="s">
        <v>115</v>
      </c>
      <c r="D90" s="135" t="s">
        <v>116</v>
      </c>
      <c r="E90" s="135" t="s">
        <v>117</v>
      </c>
      <c r="F90" s="135" t="s">
        <v>118</v>
      </c>
      <c r="G90" s="135" t="s">
        <v>233</v>
      </c>
      <c r="H90" s="136" t="s">
        <v>78</v>
      </c>
      <c r="I90" s="136" t="s">
        <v>63</v>
      </c>
      <c r="J90" s="135" t="s">
        <v>24</v>
      </c>
      <c r="K90" s="135" t="s">
        <v>98</v>
      </c>
      <c r="L90" s="135" t="s">
        <v>122</v>
      </c>
      <c r="M90" s="135" t="s">
        <v>235</v>
      </c>
      <c r="N90" s="135">
        <v>4610047671</v>
      </c>
      <c r="O90" s="158">
        <v>4900049351</v>
      </c>
      <c r="P90" s="137">
        <v>7</v>
      </c>
      <c r="Q90" s="139">
        <f t="shared" si="22"/>
        <v>3555742.9432000001</v>
      </c>
      <c r="R90" s="139">
        <v>507963.27760000003</v>
      </c>
      <c r="S90" s="139">
        <v>3590.3</v>
      </c>
      <c r="T90" s="139">
        <v>5983.83</v>
      </c>
      <c r="U90" s="141">
        <v>2289.5</v>
      </c>
      <c r="V90" s="141">
        <v>2410</v>
      </c>
      <c r="W90" s="135">
        <v>8643.33</v>
      </c>
      <c r="X90" s="135">
        <v>0</v>
      </c>
      <c r="Y90" s="135">
        <v>20</v>
      </c>
      <c r="Z90" s="135">
        <v>20</v>
      </c>
      <c r="AA90" s="135">
        <v>15</v>
      </c>
      <c r="AB90" s="135">
        <v>0</v>
      </c>
      <c r="AC90" s="137">
        <v>7</v>
      </c>
      <c r="AD90" s="139">
        <f t="shared" si="23"/>
        <v>0</v>
      </c>
      <c r="AE90" s="135">
        <f t="shared" si="24"/>
        <v>837736.20000000007</v>
      </c>
      <c r="AF90" s="151">
        <f t="shared" si="25"/>
        <v>320530</v>
      </c>
      <c r="AG90" s="151">
        <f t="shared" si="26"/>
        <v>253050</v>
      </c>
      <c r="AH90" s="152">
        <f t="shared" si="27"/>
        <v>0</v>
      </c>
      <c r="AI90" s="135">
        <f t="shared" si="28"/>
        <v>0</v>
      </c>
      <c r="AJ90" s="135">
        <f t="shared" si="29"/>
        <v>140</v>
      </c>
      <c r="AK90" s="135">
        <f t="shared" si="30"/>
        <v>140</v>
      </c>
      <c r="AL90" s="135">
        <f t="shared" si="31"/>
        <v>105</v>
      </c>
      <c r="AM90" s="135">
        <f t="shared" si="32"/>
        <v>0</v>
      </c>
      <c r="AN90" s="145">
        <f t="shared" si="33"/>
        <v>1411316.2000000002</v>
      </c>
      <c r="AO90" s="140">
        <f t="shared" si="34"/>
        <v>4967059.1432000007</v>
      </c>
      <c r="AP90" s="146">
        <f t="shared" si="35"/>
        <v>3.1478861591217383E-3</v>
      </c>
      <c r="AQ90" s="140">
        <f t="shared" si="36"/>
        <v>149011.77429600002</v>
      </c>
      <c r="AR90" s="147">
        <v>0</v>
      </c>
      <c r="AS90" s="147">
        <v>0</v>
      </c>
      <c r="AT90" s="146">
        <v>3.0000000000000001E-3</v>
      </c>
      <c r="AU90" s="140">
        <f t="shared" si="37"/>
        <v>142011.27369</v>
      </c>
      <c r="AV90" s="140">
        <f t="shared" si="38"/>
        <v>5109070.4168900009</v>
      </c>
      <c r="AW90" s="140">
        <f t="shared" si="39"/>
        <v>16751.05054718033</v>
      </c>
      <c r="BC90" s="21">
        <f t="shared" si="40"/>
        <v>729867.20241285732</v>
      </c>
      <c r="BD90" s="21">
        <f t="shared" si="41"/>
        <v>2393.0072210257613</v>
      </c>
      <c r="BE90" s="21">
        <f t="shared" si="42"/>
        <v>7372.3959839682557</v>
      </c>
      <c r="BF90" s="22">
        <f t="shared" si="43"/>
        <v>24.171790111371326</v>
      </c>
    </row>
    <row r="91" spans="1:58" x14ac:dyDescent="0.3">
      <c r="A91" s="135">
        <v>89</v>
      </c>
      <c r="B91" s="135" t="s">
        <v>114</v>
      </c>
      <c r="C91" s="135" t="s">
        <v>127</v>
      </c>
      <c r="D91" s="135" t="s">
        <v>116</v>
      </c>
      <c r="E91" s="135" t="s">
        <v>117</v>
      </c>
      <c r="F91" s="135" t="s">
        <v>128</v>
      </c>
      <c r="G91" s="135" t="s">
        <v>129</v>
      </c>
      <c r="H91" s="136" t="s">
        <v>280</v>
      </c>
      <c r="I91" s="136" t="s">
        <v>281</v>
      </c>
      <c r="J91" s="135" t="s">
        <v>24</v>
      </c>
      <c r="K91" s="135" t="s">
        <v>98</v>
      </c>
      <c r="L91" s="135" t="s">
        <v>127</v>
      </c>
      <c r="M91" s="135" t="s">
        <v>235</v>
      </c>
      <c r="N91" s="135">
        <v>4610047671</v>
      </c>
      <c r="O91" s="158">
        <v>4900049350</v>
      </c>
      <c r="P91" s="137">
        <v>7</v>
      </c>
      <c r="Q91" s="139">
        <f t="shared" si="22"/>
        <v>3555742.9432000001</v>
      </c>
      <c r="R91" s="139">
        <v>507963.27760000003</v>
      </c>
      <c r="S91" s="139">
        <v>3590.3</v>
      </c>
      <c r="T91" s="139">
        <v>5983.83</v>
      </c>
      <c r="U91" s="141">
        <v>2289.5</v>
      </c>
      <c r="V91" s="141">
        <v>2410</v>
      </c>
      <c r="W91" s="135">
        <v>8643.33</v>
      </c>
      <c r="X91" s="135">
        <v>0</v>
      </c>
      <c r="Y91" s="135">
        <v>20</v>
      </c>
      <c r="Z91" s="135">
        <v>20</v>
      </c>
      <c r="AA91" s="135">
        <v>15</v>
      </c>
      <c r="AB91" s="135">
        <v>0</v>
      </c>
      <c r="AC91" s="137">
        <v>7</v>
      </c>
      <c r="AD91" s="139">
        <f t="shared" si="23"/>
        <v>0</v>
      </c>
      <c r="AE91" s="135">
        <f t="shared" si="24"/>
        <v>837736.20000000007</v>
      </c>
      <c r="AF91" s="151">
        <f t="shared" si="25"/>
        <v>320530</v>
      </c>
      <c r="AG91" s="151">
        <f t="shared" si="26"/>
        <v>253050</v>
      </c>
      <c r="AH91" s="152">
        <f t="shared" si="27"/>
        <v>0</v>
      </c>
      <c r="AI91" s="135">
        <f t="shared" si="28"/>
        <v>0</v>
      </c>
      <c r="AJ91" s="135">
        <f t="shared" si="29"/>
        <v>140</v>
      </c>
      <c r="AK91" s="135">
        <f t="shared" si="30"/>
        <v>140</v>
      </c>
      <c r="AL91" s="135">
        <f t="shared" si="31"/>
        <v>105</v>
      </c>
      <c r="AM91" s="135">
        <f t="shared" si="32"/>
        <v>0</v>
      </c>
      <c r="AN91" s="145">
        <f t="shared" si="33"/>
        <v>1411316.2000000002</v>
      </c>
      <c r="AO91" s="140">
        <f t="shared" si="34"/>
        <v>4967059.1432000007</v>
      </c>
      <c r="AP91" s="146">
        <f t="shared" si="35"/>
        <v>3.1478861591217383E-3</v>
      </c>
      <c r="AQ91" s="140">
        <f t="shared" si="36"/>
        <v>149011.77429600002</v>
      </c>
      <c r="AR91" s="147">
        <v>0</v>
      </c>
      <c r="AS91" s="147">
        <v>0</v>
      </c>
      <c r="AT91" s="146">
        <v>3.0000000000000001E-3</v>
      </c>
      <c r="AU91" s="140">
        <f t="shared" si="37"/>
        <v>142011.27369</v>
      </c>
      <c r="AV91" s="140">
        <f t="shared" si="38"/>
        <v>5109070.4168900009</v>
      </c>
      <c r="AW91" s="140">
        <f t="shared" si="39"/>
        <v>16751.05054718033</v>
      </c>
      <c r="BC91" s="21">
        <f t="shared" si="40"/>
        <v>729867.20241285732</v>
      </c>
      <c r="BD91" s="21">
        <f t="shared" si="41"/>
        <v>2393.0072210257613</v>
      </c>
      <c r="BE91" s="21">
        <f t="shared" si="42"/>
        <v>7372.3959839682557</v>
      </c>
      <c r="BF91" s="22">
        <f t="shared" si="43"/>
        <v>24.171790111371326</v>
      </c>
    </row>
    <row r="92" spans="1:58" x14ac:dyDescent="0.3">
      <c r="A92" s="135">
        <v>90</v>
      </c>
      <c r="B92" s="135" t="s">
        <v>114</v>
      </c>
      <c r="C92" s="135" t="s">
        <v>115</v>
      </c>
      <c r="D92" s="135" t="s">
        <v>116</v>
      </c>
      <c r="E92" s="135" t="s">
        <v>117</v>
      </c>
      <c r="F92" s="135" t="s">
        <v>118</v>
      </c>
      <c r="G92" s="135" t="s">
        <v>233</v>
      </c>
      <c r="H92" s="136" t="s">
        <v>282</v>
      </c>
      <c r="I92" s="136" t="s">
        <v>283</v>
      </c>
      <c r="J92" s="135" t="s">
        <v>24</v>
      </c>
      <c r="K92" s="135" t="s">
        <v>98</v>
      </c>
      <c r="L92" s="135" t="s">
        <v>122</v>
      </c>
      <c r="M92" s="135" t="s">
        <v>235</v>
      </c>
      <c r="N92" s="135">
        <v>4610047671</v>
      </c>
      <c r="O92" s="158">
        <v>4900049351</v>
      </c>
      <c r="P92" s="137">
        <v>7</v>
      </c>
      <c r="Q92" s="139">
        <f t="shared" si="22"/>
        <v>3555742.9432000001</v>
      </c>
      <c r="R92" s="139">
        <v>507963.27760000003</v>
      </c>
      <c r="S92" s="139">
        <v>3590.3</v>
      </c>
      <c r="T92" s="139">
        <v>5983.83</v>
      </c>
      <c r="U92" s="141">
        <v>2289.5</v>
      </c>
      <c r="V92" s="141">
        <v>2410</v>
      </c>
      <c r="W92" s="135">
        <v>8643.33</v>
      </c>
      <c r="X92" s="135">
        <v>0</v>
      </c>
      <c r="Y92" s="135">
        <v>20</v>
      </c>
      <c r="Z92" s="135">
        <v>20</v>
      </c>
      <c r="AA92" s="135">
        <v>15</v>
      </c>
      <c r="AB92" s="135">
        <v>0</v>
      </c>
      <c r="AC92" s="137">
        <v>7</v>
      </c>
      <c r="AD92" s="139">
        <f t="shared" si="23"/>
        <v>0</v>
      </c>
      <c r="AE92" s="135">
        <f t="shared" si="24"/>
        <v>837736.20000000007</v>
      </c>
      <c r="AF92" s="151">
        <f t="shared" si="25"/>
        <v>320530</v>
      </c>
      <c r="AG92" s="151">
        <f t="shared" si="26"/>
        <v>253050</v>
      </c>
      <c r="AH92" s="152">
        <f t="shared" si="27"/>
        <v>0</v>
      </c>
      <c r="AI92" s="135">
        <f t="shared" si="28"/>
        <v>0</v>
      </c>
      <c r="AJ92" s="135">
        <f t="shared" si="29"/>
        <v>140</v>
      </c>
      <c r="AK92" s="135">
        <f t="shared" si="30"/>
        <v>140</v>
      </c>
      <c r="AL92" s="135">
        <f t="shared" si="31"/>
        <v>105</v>
      </c>
      <c r="AM92" s="135">
        <f t="shared" si="32"/>
        <v>0</v>
      </c>
      <c r="AN92" s="145">
        <f t="shared" si="33"/>
        <v>1411316.2000000002</v>
      </c>
      <c r="AO92" s="140">
        <f t="shared" si="34"/>
        <v>4967059.1432000007</v>
      </c>
      <c r="AP92" s="146">
        <f t="shared" si="35"/>
        <v>3.1478861591217383E-3</v>
      </c>
      <c r="AQ92" s="140">
        <f t="shared" si="36"/>
        <v>149011.77429600002</v>
      </c>
      <c r="AR92" s="147">
        <v>0</v>
      </c>
      <c r="AS92" s="147">
        <v>0</v>
      </c>
      <c r="AT92" s="146">
        <v>3.0000000000000001E-3</v>
      </c>
      <c r="AU92" s="140">
        <f t="shared" si="37"/>
        <v>142011.27369</v>
      </c>
      <c r="AV92" s="140">
        <f t="shared" si="38"/>
        <v>5109070.4168900009</v>
      </c>
      <c r="AW92" s="140">
        <f t="shared" si="39"/>
        <v>16751.05054718033</v>
      </c>
      <c r="BC92" s="21">
        <f t="shared" si="40"/>
        <v>729867.20241285732</v>
      </c>
      <c r="BD92" s="21">
        <f t="shared" si="41"/>
        <v>2393.0072210257613</v>
      </c>
      <c r="BE92" s="21">
        <f t="shared" si="42"/>
        <v>7372.3959839682557</v>
      </c>
      <c r="BF92" s="22">
        <f t="shared" si="43"/>
        <v>24.171790111371326</v>
      </c>
    </row>
    <row r="93" spans="1:58" x14ac:dyDescent="0.3">
      <c r="A93" s="135">
        <v>91</v>
      </c>
      <c r="B93" s="135" t="s">
        <v>114</v>
      </c>
      <c r="C93" s="135" t="s">
        <v>132</v>
      </c>
      <c r="D93" s="135" t="s">
        <v>116</v>
      </c>
      <c r="E93" s="135" t="s">
        <v>117</v>
      </c>
      <c r="F93" s="135" t="s">
        <v>128</v>
      </c>
      <c r="G93" s="135" t="s">
        <v>265</v>
      </c>
      <c r="H93" s="136" t="s">
        <v>284</v>
      </c>
      <c r="I93" s="136" t="s">
        <v>285</v>
      </c>
      <c r="J93" s="135" t="s">
        <v>24</v>
      </c>
      <c r="K93" s="135" t="s">
        <v>98</v>
      </c>
      <c r="L93" s="135" t="s">
        <v>132</v>
      </c>
      <c r="M93" s="135" t="s">
        <v>235</v>
      </c>
      <c r="N93" s="135">
        <v>4610047671</v>
      </c>
      <c r="O93" s="158">
        <v>4900049350</v>
      </c>
      <c r="P93" s="137">
        <v>7</v>
      </c>
      <c r="Q93" s="139">
        <f t="shared" si="22"/>
        <v>3555742.9432000001</v>
      </c>
      <c r="R93" s="139">
        <v>507963.27760000003</v>
      </c>
      <c r="S93" s="139">
        <v>3590.3</v>
      </c>
      <c r="T93" s="139">
        <v>5983.83</v>
      </c>
      <c r="U93" s="141">
        <v>2289.5</v>
      </c>
      <c r="V93" s="141">
        <v>2410</v>
      </c>
      <c r="W93" s="135">
        <v>8643.33</v>
      </c>
      <c r="X93" s="135">
        <v>0</v>
      </c>
      <c r="Y93" s="135">
        <v>20</v>
      </c>
      <c r="Z93" s="135">
        <v>20</v>
      </c>
      <c r="AA93" s="135">
        <v>15</v>
      </c>
      <c r="AB93" s="135">
        <v>0</v>
      </c>
      <c r="AC93" s="137">
        <v>7</v>
      </c>
      <c r="AD93" s="139">
        <f t="shared" si="23"/>
        <v>0</v>
      </c>
      <c r="AE93" s="135">
        <f t="shared" si="24"/>
        <v>837736.20000000007</v>
      </c>
      <c r="AF93" s="151">
        <f t="shared" si="25"/>
        <v>320530</v>
      </c>
      <c r="AG93" s="151">
        <f t="shared" si="26"/>
        <v>253050</v>
      </c>
      <c r="AH93" s="152">
        <f t="shared" si="27"/>
        <v>0</v>
      </c>
      <c r="AI93" s="135">
        <f t="shared" si="28"/>
        <v>0</v>
      </c>
      <c r="AJ93" s="135">
        <f t="shared" si="29"/>
        <v>140</v>
      </c>
      <c r="AK93" s="135">
        <f t="shared" si="30"/>
        <v>140</v>
      </c>
      <c r="AL93" s="135">
        <f t="shared" si="31"/>
        <v>105</v>
      </c>
      <c r="AM93" s="135">
        <f t="shared" si="32"/>
        <v>0</v>
      </c>
      <c r="AN93" s="145">
        <f t="shared" si="33"/>
        <v>1411316.2000000002</v>
      </c>
      <c r="AO93" s="140">
        <f t="shared" si="34"/>
        <v>4967059.1432000007</v>
      </c>
      <c r="AP93" s="146">
        <f t="shared" si="35"/>
        <v>3.1478861591217383E-3</v>
      </c>
      <c r="AQ93" s="140">
        <f t="shared" si="36"/>
        <v>149011.77429600002</v>
      </c>
      <c r="AR93" s="147">
        <v>0</v>
      </c>
      <c r="AS93" s="147">
        <v>0</v>
      </c>
      <c r="AT93" s="146">
        <v>3.0000000000000001E-3</v>
      </c>
      <c r="AU93" s="140">
        <f t="shared" si="37"/>
        <v>142011.27369</v>
      </c>
      <c r="AV93" s="140">
        <f t="shared" si="38"/>
        <v>5109070.4168900009</v>
      </c>
      <c r="AW93" s="140">
        <f t="shared" si="39"/>
        <v>16751.05054718033</v>
      </c>
      <c r="BC93" s="21">
        <f t="shared" si="40"/>
        <v>729867.20241285732</v>
      </c>
      <c r="BD93" s="21">
        <f t="shared" si="41"/>
        <v>2393.0072210257613</v>
      </c>
      <c r="BE93" s="21">
        <f t="shared" si="42"/>
        <v>7372.3959839682557</v>
      </c>
      <c r="BF93" s="22">
        <f t="shared" si="43"/>
        <v>24.171790111371326</v>
      </c>
    </row>
    <row r="94" spans="1:58" x14ac:dyDescent="0.3">
      <c r="A94" s="135">
        <v>92</v>
      </c>
      <c r="B94" s="135" t="s">
        <v>114</v>
      </c>
      <c r="C94" s="135" t="s">
        <v>132</v>
      </c>
      <c r="D94" s="135" t="s">
        <v>116</v>
      </c>
      <c r="E94" s="135" t="s">
        <v>117</v>
      </c>
      <c r="F94" s="135" t="s">
        <v>128</v>
      </c>
      <c r="G94" s="135" t="s">
        <v>265</v>
      </c>
      <c r="H94" s="136" t="s">
        <v>286</v>
      </c>
      <c r="I94" s="136" t="s">
        <v>101</v>
      </c>
      <c r="J94" s="135" t="s">
        <v>24</v>
      </c>
      <c r="K94" s="135" t="s">
        <v>98</v>
      </c>
      <c r="L94" s="135" t="s">
        <v>132</v>
      </c>
      <c r="M94" s="135" t="s">
        <v>235</v>
      </c>
      <c r="N94" s="135">
        <v>4610047671</v>
      </c>
      <c r="O94" s="158">
        <v>4900049350</v>
      </c>
      <c r="P94" s="137">
        <v>7</v>
      </c>
      <c r="Q94" s="139">
        <f t="shared" si="22"/>
        <v>3555742.9432000001</v>
      </c>
      <c r="R94" s="139">
        <v>507963.27760000003</v>
      </c>
      <c r="S94" s="139">
        <v>3590.3</v>
      </c>
      <c r="T94" s="139">
        <v>5983.83</v>
      </c>
      <c r="U94" s="141">
        <v>2289.5</v>
      </c>
      <c r="V94" s="141">
        <v>2410</v>
      </c>
      <c r="W94" s="135">
        <v>8643.33</v>
      </c>
      <c r="X94" s="135">
        <v>0</v>
      </c>
      <c r="Y94" s="135">
        <v>20</v>
      </c>
      <c r="Z94" s="135">
        <v>20</v>
      </c>
      <c r="AA94" s="135">
        <v>15</v>
      </c>
      <c r="AB94" s="135">
        <v>0</v>
      </c>
      <c r="AC94" s="137">
        <v>7</v>
      </c>
      <c r="AD94" s="139">
        <f t="shared" si="23"/>
        <v>0</v>
      </c>
      <c r="AE94" s="135">
        <f t="shared" si="24"/>
        <v>837736.20000000007</v>
      </c>
      <c r="AF94" s="151">
        <f t="shared" si="25"/>
        <v>320530</v>
      </c>
      <c r="AG94" s="151">
        <f t="shared" si="26"/>
        <v>253050</v>
      </c>
      <c r="AH94" s="152">
        <f t="shared" si="27"/>
        <v>0</v>
      </c>
      <c r="AI94" s="135">
        <f t="shared" si="28"/>
        <v>0</v>
      </c>
      <c r="AJ94" s="135">
        <f t="shared" si="29"/>
        <v>140</v>
      </c>
      <c r="AK94" s="135">
        <f t="shared" si="30"/>
        <v>140</v>
      </c>
      <c r="AL94" s="135">
        <f t="shared" si="31"/>
        <v>105</v>
      </c>
      <c r="AM94" s="135">
        <f t="shared" si="32"/>
        <v>0</v>
      </c>
      <c r="AN94" s="145">
        <f t="shared" si="33"/>
        <v>1411316.2000000002</v>
      </c>
      <c r="AO94" s="140">
        <f t="shared" si="34"/>
        <v>4967059.1432000007</v>
      </c>
      <c r="AP94" s="146">
        <f t="shared" si="35"/>
        <v>3.1478861591217383E-3</v>
      </c>
      <c r="AQ94" s="140">
        <f t="shared" si="36"/>
        <v>149011.77429600002</v>
      </c>
      <c r="AR94" s="147">
        <v>0</v>
      </c>
      <c r="AS94" s="147">
        <v>0</v>
      </c>
      <c r="AT94" s="146">
        <v>3.0000000000000001E-3</v>
      </c>
      <c r="AU94" s="140">
        <f t="shared" si="37"/>
        <v>142011.27369</v>
      </c>
      <c r="AV94" s="140">
        <f t="shared" si="38"/>
        <v>5109070.4168900009</v>
      </c>
      <c r="AW94" s="140">
        <f t="shared" si="39"/>
        <v>16751.05054718033</v>
      </c>
      <c r="BC94" s="21">
        <f t="shared" si="40"/>
        <v>729867.20241285732</v>
      </c>
      <c r="BD94" s="21">
        <f t="shared" si="41"/>
        <v>2393.0072210257613</v>
      </c>
      <c r="BE94" s="21">
        <f t="shared" si="42"/>
        <v>7372.3959839682557</v>
      </c>
      <c r="BF94" s="22">
        <f t="shared" si="43"/>
        <v>24.171790111371326</v>
      </c>
    </row>
    <row r="95" spans="1:58" x14ac:dyDescent="0.3">
      <c r="A95" s="135">
        <v>93</v>
      </c>
      <c r="B95" s="135" t="s">
        <v>114</v>
      </c>
      <c r="C95" s="135" t="s">
        <v>132</v>
      </c>
      <c r="D95" s="135" t="s">
        <v>116</v>
      </c>
      <c r="E95" s="135" t="s">
        <v>117</v>
      </c>
      <c r="F95" s="135" t="s">
        <v>128</v>
      </c>
      <c r="G95" s="135" t="s">
        <v>265</v>
      </c>
      <c r="H95" s="136" t="s">
        <v>287</v>
      </c>
      <c r="I95" s="136" t="s">
        <v>288</v>
      </c>
      <c r="J95" s="135" t="s">
        <v>24</v>
      </c>
      <c r="K95" s="135" t="s">
        <v>98</v>
      </c>
      <c r="L95" s="135" t="s">
        <v>132</v>
      </c>
      <c r="M95" s="135" t="s">
        <v>235</v>
      </c>
      <c r="N95" s="135">
        <v>4610047671</v>
      </c>
      <c r="O95" s="158">
        <v>4900049350</v>
      </c>
      <c r="P95" s="137">
        <v>7</v>
      </c>
      <c r="Q95" s="139">
        <f t="shared" si="22"/>
        <v>3555742.9432000001</v>
      </c>
      <c r="R95" s="139">
        <v>507963.27760000003</v>
      </c>
      <c r="S95" s="139">
        <v>3590.3</v>
      </c>
      <c r="T95" s="139">
        <v>5983.83</v>
      </c>
      <c r="U95" s="141">
        <v>2289.5</v>
      </c>
      <c r="V95" s="141">
        <v>2410</v>
      </c>
      <c r="W95" s="135">
        <v>8643.33</v>
      </c>
      <c r="X95" s="135">
        <v>0</v>
      </c>
      <c r="Y95" s="135">
        <v>20</v>
      </c>
      <c r="Z95" s="135">
        <v>20</v>
      </c>
      <c r="AA95" s="135">
        <v>15</v>
      </c>
      <c r="AB95" s="135">
        <v>0</v>
      </c>
      <c r="AC95" s="137">
        <v>7</v>
      </c>
      <c r="AD95" s="139">
        <f t="shared" si="23"/>
        <v>0</v>
      </c>
      <c r="AE95" s="135">
        <f t="shared" si="24"/>
        <v>837736.20000000007</v>
      </c>
      <c r="AF95" s="151">
        <f t="shared" si="25"/>
        <v>320530</v>
      </c>
      <c r="AG95" s="151">
        <f t="shared" si="26"/>
        <v>253050</v>
      </c>
      <c r="AH95" s="152">
        <f t="shared" si="27"/>
        <v>0</v>
      </c>
      <c r="AI95" s="135">
        <f t="shared" si="28"/>
        <v>0</v>
      </c>
      <c r="AJ95" s="135">
        <f t="shared" si="29"/>
        <v>140</v>
      </c>
      <c r="AK95" s="135">
        <f t="shared" si="30"/>
        <v>140</v>
      </c>
      <c r="AL95" s="135">
        <f t="shared" si="31"/>
        <v>105</v>
      </c>
      <c r="AM95" s="135">
        <f t="shared" si="32"/>
        <v>0</v>
      </c>
      <c r="AN95" s="145">
        <f t="shared" si="33"/>
        <v>1411316.2000000002</v>
      </c>
      <c r="AO95" s="140">
        <f t="shared" si="34"/>
        <v>4967059.1432000007</v>
      </c>
      <c r="AP95" s="146">
        <f t="shared" si="35"/>
        <v>3.1478861591217383E-3</v>
      </c>
      <c r="AQ95" s="140">
        <f t="shared" si="36"/>
        <v>149011.77429600002</v>
      </c>
      <c r="AR95" s="147">
        <v>0</v>
      </c>
      <c r="AS95" s="147">
        <v>0</v>
      </c>
      <c r="AT95" s="146">
        <v>3.0000000000000001E-3</v>
      </c>
      <c r="AU95" s="140">
        <f t="shared" si="37"/>
        <v>142011.27369</v>
      </c>
      <c r="AV95" s="140">
        <f t="shared" si="38"/>
        <v>5109070.4168900009</v>
      </c>
      <c r="AW95" s="140">
        <f t="shared" si="39"/>
        <v>16751.05054718033</v>
      </c>
      <c r="BC95" s="21">
        <f t="shared" si="40"/>
        <v>729867.20241285732</v>
      </c>
      <c r="BD95" s="21">
        <f t="shared" si="41"/>
        <v>2393.0072210257613</v>
      </c>
      <c r="BE95" s="21">
        <f t="shared" si="42"/>
        <v>7372.3959839682557</v>
      </c>
      <c r="BF95" s="22">
        <f t="shared" si="43"/>
        <v>24.171790111371326</v>
      </c>
    </row>
    <row r="96" spans="1:58" x14ac:dyDescent="0.3">
      <c r="A96" s="135">
        <v>94</v>
      </c>
      <c r="B96" s="135" t="s">
        <v>114</v>
      </c>
      <c r="C96" s="135" t="s">
        <v>132</v>
      </c>
      <c r="D96" s="135" t="s">
        <v>116</v>
      </c>
      <c r="E96" s="135" t="s">
        <v>117</v>
      </c>
      <c r="F96" s="135" t="s">
        <v>128</v>
      </c>
      <c r="G96" s="135" t="s">
        <v>265</v>
      </c>
      <c r="H96" s="136" t="s">
        <v>289</v>
      </c>
      <c r="I96" s="136" t="s">
        <v>290</v>
      </c>
      <c r="J96" s="135" t="s">
        <v>23</v>
      </c>
      <c r="K96" s="135" t="s">
        <v>98</v>
      </c>
      <c r="L96" s="135" t="s">
        <v>132</v>
      </c>
      <c r="M96" s="135" t="s">
        <v>235</v>
      </c>
      <c r="N96" s="135">
        <v>4610047671</v>
      </c>
      <c r="O96" s="158">
        <v>4900049350</v>
      </c>
      <c r="P96" s="137">
        <v>7</v>
      </c>
      <c r="Q96" s="139">
        <f t="shared" si="22"/>
        <v>3555742.9432000001</v>
      </c>
      <c r="R96" s="139">
        <v>507963.27760000003</v>
      </c>
      <c r="S96" s="139">
        <v>3590.3</v>
      </c>
      <c r="T96" s="139">
        <v>5983.83</v>
      </c>
      <c r="U96" s="141">
        <v>2289.5</v>
      </c>
      <c r="V96" s="141">
        <v>2410</v>
      </c>
      <c r="W96" s="135">
        <v>8643.33</v>
      </c>
      <c r="X96" s="135">
        <v>0</v>
      </c>
      <c r="Y96" s="135">
        <v>20</v>
      </c>
      <c r="Z96" s="135">
        <v>20</v>
      </c>
      <c r="AA96" s="135">
        <v>15</v>
      </c>
      <c r="AB96" s="135">
        <v>0</v>
      </c>
      <c r="AC96" s="137">
        <v>7</v>
      </c>
      <c r="AD96" s="139">
        <f t="shared" si="23"/>
        <v>0</v>
      </c>
      <c r="AE96" s="135">
        <f t="shared" si="24"/>
        <v>837736.20000000007</v>
      </c>
      <c r="AF96" s="151">
        <f t="shared" si="25"/>
        <v>320530</v>
      </c>
      <c r="AG96" s="151">
        <f t="shared" si="26"/>
        <v>253050</v>
      </c>
      <c r="AH96" s="152">
        <f t="shared" si="27"/>
        <v>0</v>
      </c>
      <c r="AI96" s="135">
        <f t="shared" si="28"/>
        <v>0</v>
      </c>
      <c r="AJ96" s="135">
        <f t="shared" si="29"/>
        <v>140</v>
      </c>
      <c r="AK96" s="135">
        <f t="shared" si="30"/>
        <v>140</v>
      </c>
      <c r="AL96" s="135">
        <f t="shared" si="31"/>
        <v>105</v>
      </c>
      <c r="AM96" s="135">
        <f t="shared" si="32"/>
        <v>0</v>
      </c>
      <c r="AN96" s="145">
        <f t="shared" si="33"/>
        <v>1411316.2000000002</v>
      </c>
      <c r="AO96" s="140">
        <f t="shared" si="34"/>
        <v>4967059.1432000007</v>
      </c>
      <c r="AP96" s="146">
        <f t="shared" si="35"/>
        <v>3.1478861591217383E-3</v>
      </c>
      <c r="AQ96" s="140">
        <f t="shared" si="36"/>
        <v>149011.77429600002</v>
      </c>
      <c r="AR96" s="147">
        <v>0</v>
      </c>
      <c r="AS96" s="147">
        <v>0</v>
      </c>
      <c r="AT96" s="146">
        <v>3.0000000000000001E-3</v>
      </c>
      <c r="AU96" s="140">
        <f t="shared" si="37"/>
        <v>142011.27369</v>
      </c>
      <c r="AV96" s="140">
        <f t="shared" si="38"/>
        <v>5109070.4168900009</v>
      </c>
      <c r="AW96" s="140">
        <f t="shared" si="39"/>
        <v>16751.05054718033</v>
      </c>
      <c r="BC96" s="21">
        <f t="shared" si="40"/>
        <v>729867.20241285732</v>
      </c>
      <c r="BD96" s="21">
        <f t="shared" si="41"/>
        <v>2393.0072210257613</v>
      </c>
      <c r="BE96" s="21">
        <f t="shared" si="42"/>
        <v>7372.3959839682557</v>
      </c>
      <c r="BF96" s="22">
        <f t="shared" si="43"/>
        <v>24.171790111371326</v>
      </c>
    </row>
    <row r="97" spans="1:58" x14ac:dyDescent="0.3">
      <c r="A97" s="135">
        <v>95</v>
      </c>
      <c r="B97" s="135" t="s">
        <v>114</v>
      </c>
      <c r="C97" s="135" t="s">
        <v>132</v>
      </c>
      <c r="D97" s="135" t="s">
        <v>116</v>
      </c>
      <c r="E97" s="135" t="s">
        <v>117</v>
      </c>
      <c r="F97" s="135" t="s">
        <v>128</v>
      </c>
      <c r="G97" s="135" t="s">
        <v>265</v>
      </c>
      <c r="H97" s="136" t="s">
        <v>291</v>
      </c>
      <c r="I97" s="136" t="s">
        <v>292</v>
      </c>
      <c r="J97" s="135" t="s">
        <v>24</v>
      </c>
      <c r="K97" s="135" t="s">
        <v>98</v>
      </c>
      <c r="L97" s="135" t="s">
        <v>132</v>
      </c>
      <c r="M97" s="135" t="s">
        <v>235</v>
      </c>
      <c r="N97" s="135">
        <v>4610047671</v>
      </c>
      <c r="O97" s="158">
        <v>4900049350</v>
      </c>
      <c r="P97" s="137">
        <v>7</v>
      </c>
      <c r="Q97" s="139">
        <f t="shared" si="22"/>
        <v>3555742.9432000001</v>
      </c>
      <c r="R97" s="139">
        <v>507963.27760000003</v>
      </c>
      <c r="S97" s="139">
        <v>3590.3</v>
      </c>
      <c r="T97" s="139">
        <v>5983.83</v>
      </c>
      <c r="U97" s="141">
        <v>2289.5</v>
      </c>
      <c r="V97" s="141">
        <v>2410</v>
      </c>
      <c r="W97" s="135">
        <v>8643.33</v>
      </c>
      <c r="X97" s="135">
        <v>0</v>
      </c>
      <c r="Y97" s="135">
        <v>20</v>
      </c>
      <c r="Z97" s="135">
        <v>20</v>
      </c>
      <c r="AA97" s="135">
        <v>15</v>
      </c>
      <c r="AB97" s="135">
        <v>0</v>
      </c>
      <c r="AC97" s="137">
        <v>7</v>
      </c>
      <c r="AD97" s="139">
        <f t="shared" si="23"/>
        <v>0</v>
      </c>
      <c r="AE97" s="135">
        <f t="shared" si="24"/>
        <v>837736.20000000007</v>
      </c>
      <c r="AF97" s="151">
        <f t="shared" si="25"/>
        <v>320530</v>
      </c>
      <c r="AG97" s="151">
        <f t="shared" si="26"/>
        <v>253050</v>
      </c>
      <c r="AH97" s="152">
        <f t="shared" si="27"/>
        <v>0</v>
      </c>
      <c r="AI97" s="135">
        <f t="shared" si="28"/>
        <v>0</v>
      </c>
      <c r="AJ97" s="135">
        <f t="shared" si="29"/>
        <v>140</v>
      </c>
      <c r="AK97" s="135">
        <f t="shared" si="30"/>
        <v>140</v>
      </c>
      <c r="AL97" s="135">
        <f t="shared" si="31"/>
        <v>105</v>
      </c>
      <c r="AM97" s="135">
        <f t="shared" si="32"/>
        <v>0</v>
      </c>
      <c r="AN97" s="145">
        <f t="shared" si="33"/>
        <v>1411316.2000000002</v>
      </c>
      <c r="AO97" s="140">
        <f t="shared" si="34"/>
        <v>4967059.1432000007</v>
      </c>
      <c r="AP97" s="146">
        <f t="shared" si="35"/>
        <v>3.1478861591217383E-3</v>
      </c>
      <c r="AQ97" s="140">
        <f t="shared" si="36"/>
        <v>149011.77429600002</v>
      </c>
      <c r="AR97" s="153">
        <f>$BA$2</f>
        <v>100000</v>
      </c>
      <c r="AS97" s="147">
        <v>0</v>
      </c>
      <c r="AT97" s="146">
        <v>3.0000000000000001E-3</v>
      </c>
      <c r="AU97" s="140">
        <f t="shared" si="37"/>
        <v>142011.27369</v>
      </c>
      <c r="AV97" s="140">
        <f t="shared" si="38"/>
        <v>5209070.4168900009</v>
      </c>
      <c r="AW97" s="140">
        <f t="shared" si="39"/>
        <v>17078.919399639348</v>
      </c>
      <c r="BC97" s="21">
        <f t="shared" si="40"/>
        <v>744152.91669857153</v>
      </c>
      <c r="BD97" s="21">
        <f t="shared" si="41"/>
        <v>2439.8456285199068</v>
      </c>
      <c r="BE97" s="21">
        <f t="shared" si="42"/>
        <v>7516.6961282683997</v>
      </c>
      <c r="BF97" s="22">
        <f t="shared" si="43"/>
        <v>24.644905338584916</v>
      </c>
    </row>
    <row r="98" spans="1:58" s="157" customFormat="1" x14ac:dyDescent="0.3">
      <c r="A98" s="135">
        <v>96</v>
      </c>
      <c r="B98" s="135" t="s">
        <v>114</v>
      </c>
      <c r="C98" s="135" t="s">
        <v>115</v>
      </c>
      <c r="D98" s="135" t="s">
        <v>116</v>
      </c>
      <c r="E98" s="135" t="s">
        <v>117</v>
      </c>
      <c r="F98" s="135" t="s">
        <v>118</v>
      </c>
      <c r="G98" s="135" t="s">
        <v>233</v>
      </c>
      <c r="H98" s="136" t="s">
        <v>293</v>
      </c>
      <c r="I98" s="136" t="s">
        <v>294</v>
      </c>
      <c r="J98" s="135" t="s">
        <v>24</v>
      </c>
      <c r="K98" s="135" t="s">
        <v>98</v>
      </c>
      <c r="L98" s="135" t="s">
        <v>122</v>
      </c>
      <c r="M98" s="135" t="s">
        <v>235</v>
      </c>
      <c r="N98" s="135">
        <v>4610047671</v>
      </c>
      <c r="O98" s="158">
        <v>4900049351</v>
      </c>
      <c r="P98" s="137">
        <v>7</v>
      </c>
      <c r="Q98" s="139">
        <f t="shared" si="22"/>
        <v>3555742.9432000001</v>
      </c>
      <c r="R98" s="139">
        <v>507963.27760000003</v>
      </c>
      <c r="S98" s="139">
        <v>3590.3</v>
      </c>
      <c r="T98" s="139">
        <v>5983.83</v>
      </c>
      <c r="U98" s="141">
        <v>2289.5</v>
      </c>
      <c r="V98" s="141">
        <v>2410</v>
      </c>
      <c r="W98" s="135">
        <v>8643.33</v>
      </c>
      <c r="X98" s="135">
        <v>0</v>
      </c>
      <c r="Y98" s="135">
        <v>20</v>
      </c>
      <c r="Z98" s="135">
        <v>20</v>
      </c>
      <c r="AA98" s="135">
        <v>15</v>
      </c>
      <c r="AB98" s="135">
        <v>0</v>
      </c>
      <c r="AC98" s="137">
        <v>7</v>
      </c>
      <c r="AD98" s="139">
        <f t="shared" si="23"/>
        <v>0</v>
      </c>
      <c r="AE98" s="135">
        <f t="shared" si="24"/>
        <v>837736.20000000007</v>
      </c>
      <c r="AF98" s="151">
        <f t="shared" si="25"/>
        <v>320530</v>
      </c>
      <c r="AG98" s="151">
        <f t="shared" si="26"/>
        <v>253050</v>
      </c>
      <c r="AH98" s="152">
        <f t="shared" si="27"/>
        <v>0</v>
      </c>
      <c r="AI98" s="135">
        <f t="shared" si="28"/>
        <v>0</v>
      </c>
      <c r="AJ98" s="135">
        <f t="shared" si="29"/>
        <v>140</v>
      </c>
      <c r="AK98" s="135">
        <f t="shared" si="30"/>
        <v>140</v>
      </c>
      <c r="AL98" s="135">
        <f t="shared" si="31"/>
        <v>105</v>
      </c>
      <c r="AM98" s="135">
        <f t="shared" si="32"/>
        <v>0</v>
      </c>
      <c r="AN98" s="145">
        <f t="shared" si="33"/>
        <v>1411316.2000000002</v>
      </c>
      <c r="AO98" s="140">
        <f t="shared" si="34"/>
        <v>4967059.1432000007</v>
      </c>
      <c r="AP98" s="146">
        <f t="shared" si="35"/>
        <v>3.1478861591217383E-3</v>
      </c>
      <c r="AQ98" s="140">
        <f t="shared" si="36"/>
        <v>149011.77429600002</v>
      </c>
      <c r="AR98" s="147">
        <v>0</v>
      </c>
      <c r="AS98" s="147">
        <v>0</v>
      </c>
      <c r="AT98" s="146">
        <v>3.0000000000000001E-3</v>
      </c>
      <c r="AU98" s="140">
        <f t="shared" si="37"/>
        <v>142011.27369</v>
      </c>
      <c r="AV98" s="140">
        <f t="shared" si="38"/>
        <v>5109070.4168900009</v>
      </c>
      <c r="AW98" s="140">
        <f t="shared" si="39"/>
        <v>16751.05054718033</v>
      </c>
      <c r="BC98" s="21">
        <f t="shared" si="40"/>
        <v>729867.20241285732</v>
      </c>
      <c r="BD98" s="21">
        <f t="shared" si="41"/>
        <v>2393.0072210257613</v>
      </c>
      <c r="BE98" s="21">
        <f t="shared" si="42"/>
        <v>7372.3959839682557</v>
      </c>
      <c r="BF98" s="22">
        <f t="shared" si="43"/>
        <v>24.171790111371326</v>
      </c>
    </row>
    <row r="99" spans="1:58" ht="12.75" customHeight="1" x14ac:dyDescent="0.3">
      <c r="A99" s="135">
        <v>97</v>
      </c>
      <c r="B99" s="135" t="s">
        <v>114</v>
      </c>
      <c r="C99" s="135" t="s">
        <v>132</v>
      </c>
      <c r="D99" s="135" t="s">
        <v>116</v>
      </c>
      <c r="E99" s="135" t="s">
        <v>117</v>
      </c>
      <c r="F99" s="135" t="s">
        <v>128</v>
      </c>
      <c r="G99" s="135" t="s">
        <v>133</v>
      </c>
      <c r="H99" s="136" t="s">
        <v>295</v>
      </c>
      <c r="I99" s="136" t="s">
        <v>296</v>
      </c>
      <c r="J99" s="135" t="s">
        <v>24</v>
      </c>
      <c r="K99" s="135" t="s">
        <v>98</v>
      </c>
      <c r="L99" s="135" t="s">
        <v>132</v>
      </c>
      <c r="M99" s="135" t="s">
        <v>30</v>
      </c>
      <c r="N99" s="135">
        <v>4610047666</v>
      </c>
      <c r="O99" s="150">
        <v>4900049339</v>
      </c>
      <c r="P99" s="137">
        <v>7</v>
      </c>
      <c r="Q99" s="139">
        <f t="shared" si="22"/>
        <v>3555742.9432000001</v>
      </c>
      <c r="R99" s="139">
        <v>507963.27760000003</v>
      </c>
      <c r="S99" s="139">
        <v>3590.3</v>
      </c>
      <c r="T99" s="139">
        <v>5983.83</v>
      </c>
      <c r="U99" s="141">
        <v>2289.5</v>
      </c>
      <c r="V99" s="141">
        <v>2410</v>
      </c>
      <c r="W99" s="135">
        <v>8643.33</v>
      </c>
      <c r="X99" s="135">
        <v>0</v>
      </c>
      <c r="Y99" s="135">
        <v>20</v>
      </c>
      <c r="Z99" s="135">
        <v>20</v>
      </c>
      <c r="AA99" s="135">
        <v>15</v>
      </c>
      <c r="AB99" s="135">
        <v>0</v>
      </c>
      <c r="AC99" s="137">
        <v>7</v>
      </c>
      <c r="AD99" s="139">
        <f t="shared" si="23"/>
        <v>0</v>
      </c>
      <c r="AE99" s="135">
        <f t="shared" si="24"/>
        <v>837736.20000000007</v>
      </c>
      <c r="AF99" s="151">
        <f t="shared" si="25"/>
        <v>320530</v>
      </c>
      <c r="AG99" s="151">
        <f t="shared" si="26"/>
        <v>253050</v>
      </c>
      <c r="AH99" s="152">
        <f t="shared" si="27"/>
        <v>0</v>
      </c>
      <c r="AI99" s="135">
        <f t="shared" si="28"/>
        <v>0</v>
      </c>
      <c r="AJ99" s="135">
        <f t="shared" si="29"/>
        <v>140</v>
      </c>
      <c r="AK99" s="135">
        <f t="shared" si="30"/>
        <v>140</v>
      </c>
      <c r="AL99" s="135">
        <f t="shared" si="31"/>
        <v>105</v>
      </c>
      <c r="AM99" s="135">
        <f t="shared" si="32"/>
        <v>0</v>
      </c>
      <c r="AN99" s="145">
        <f t="shared" si="33"/>
        <v>1411316.2000000002</v>
      </c>
      <c r="AO99" s="140">
        <f t="shared" si="34"/>
        <v>4967059.1432000007</v>
      </c>
      <c r="AP99" s="146">
        <f t="shared" si="35"/>
        <v>3.1478861591217383E-3</v>
      </c>
      <c r="AQ99" s="140">
        <f t="shared" si="36"/>
        <v>149011.77429600002</v>
      </c>
      <c r="AR99" s="147">
        <v>0</v>
      </c>
      <c r="AS99" s="147">
        <v>0</v>
      </c>
      <c r="AT99" s="146">
        <v>3.0000000000000001E-3</v>
      </c>
      <c r="AU99" s="140">
        <f t="shared" si="37"/>
        <v>142011.27369</v>
      </c>
      <c r="AV99" s="140">
        <f t="shared" si="38"/>
        <v>5109070.4168900009</v>
      </c>
      <c r="AW99" s="140">
        <f t="shared" si="39"/>
        <v>16751.05054718033</v>
      </c>
      <c r="BC99" s="21">
        <f t="shared" si="40"/>
        <v>729867.20241285732</v>
      </c>
      <c r="BD99" s="21">
        <f t="shared" si="41"/>
        <v>2393.0072210257613</v>
      </c>
      <c r="BE99" s="21">
        <f t="shared" si="42"/>
        <v>7372.3959839682557</v>
      </c>
      <c r="BF99" s="22">
        <f t="shared" si="43"/>
        <v>24.171790111371326</v>
      </c>
    </row>
    <row r="100" spans="1:58" ht="12.75" customHeight="1" x14ac:dyDescent="0.3">
      <c r="A100" s="135">
        <v>98</v>
      </c>
      <c r="B100" s="135" t="s">
        <v>114</v>
      </c>
      <c r="C100" s="135" t="s">
        <v>115</v>
      </c>
      <c r="D100" s="135" t="s">
        <v>116</v>
      </c>
      <c r="E100" s="135" t="s">
        <v>117</v>
      </c>
      <c r="F100" s="135" t="s">
        <v>118</v>
      </c>
      <c r="G100" s="135" t="s">
        <v>233</v>
      </c>
      <c r="H100" s="136" t="s">
        <v>297</v>
      </c>
      <c r="I100" s="136" t="s">
        <v>298</v>
      </c>
      <c r="J100" s="135" t="s">
        <v>24</v>
      </c>
      <c r="K100" s="135" t="s">
        <v>98</v>
      </c>
      <c r="L100" s="135" t="s">
        <v>122</v>
      </c>
      <c r="M100" s="135" t="s">
        <v>235</v>
      </c>
      <c r="N100" s="135">
        <v>4610047671</v>
      </c>
      <c r="O100" s="158">
        <v>4900049351</v>
      </c>
      <c r="P100" s="137">
        <v>7</v>
      </c>
      <c r="Q100" s="139">
        <f t="shared" si="22"/>
        <v>3555742.9432000001</v>
      </c>
      <c r="R100" s="139">
        <v>507963.27760000003</v>
      </c>
      <c r="S100" s="139">
        <v>3590.3</v>
      </c>
      <c r="T100" s="139">
        <v>5983.83</v>
      </c>
      <c r="U100" s="141">
        <v>2289.5</v>
      </c>
      <c r="V100" s="141">
        <v>2410</v>
      </c>
      <c r="W100" s="135">
        <v>8643.33</v>
      </c>
      <c r="X100" s="135">
        <v>0</v>
      </c>
      <c r="Y100" s="135">
        <v>20</v>
      </c>
      <c r="Z100" s="135">
        <v>20</v>
      </c>
      <c r="AA100" s="135">
        <v>15</v>
      </c>
      <c r="AB100" s="135">
        <v>0</v>
      </c>
      <c r="AC100" s="137">
        <v>7</v>
      </c>
      <c r="AD100" s="139">
        <f t="shared" si="23"/>
        <v>0</v>
      </c>
      <c r="AE100" s="135">
        <f t="shared" si="24"/>
        <v>837736.20000000007</v>
      </c>
      <c r="AF100" s="151">
        <f t="shared" si="25"/>
        <v>320530</v>
      </c>
      <c r="AG100" s="151">
        <f t="shared" si="26"/>
        <v>253050</v>
      </c>
      <c r="AH100" s="152">
        <f t="shared" si="27"/>
        <v>0</v>
      </c>
      <c r="AI100" s="135">
        <f t="shared" si="28"/>
        <v>0</v>
      </c>
      <c r="AJ100" s="135">
        <f t="shared" si="29"/>
        <v>140</v>
      </c>
      <c r="AK100" s="135">
        <f t="shared" si="30"/>
        <v>140</v>
      </c>
      <c r="AL100" s="135">
        <f t="shared" si="31"/>
        <v>105</v>
      </c>
      <c r="AM100" s="135">
        <f t="shared" si="32"/>
        <v>0</v>
      </c>
      <c r="AN100" s="145">
        <f t="shared" si="33"/>
        <v>1411316.2000000002</v>
      </c>
      <c r="AO100" s="140">
        <f t="shared" si="34"/>
        <v>4967059.1432000007</v>
      </c>
      <c r="AP100" s="146">
        <f t="shared" si="35"/>
        <v>3.1478861591217383E-3</v>
      </c>
      <c r="AQ100" s="140">
        <f t="shared" si="36"/>
        <v>149011.77429600002</v>
      </c>
      <c r="AR100" s="147">
        <v>0</v>
      </c>
      <c r="AS100" s="147">
        <v>0</v>
      </c>
      <c r="AT100" s="146">
        <v>3.0000000000000001E-3</v>
      </c>
      <c r="AU100" s="140">
        <f t="shared" si="37"/>
        <v>142011.27369</v>
      </c>
      <c r="AV100" s="140">
        <f t="shared" si="38"/>
        <v>5109070.4168900009</v>
      </c>
      <c r="AW100" s="140">
        <f t="shared" si="39"/>
        <v>16751.05054718033</v>
      </c>
      <c r="BC100" s="21">
        <f t="shared" si="40"/>
        <v>729867.20241285732</v>
      </c>
      <c r="BD100" s="21">
        <f t="shared" si="41"/>
        <v>2393.0072210257613</v>
      </c>
      <c r="BE100" s="21">
        <f t="shared" si="42"/>
        <v>7372.3959839682557</v>
      </c>
      <c r="BF100" s="22">
        <f t="shared" si="43"/>
        <v>24.171790111371326</v>
      </c>
    </row>
    <row r="101" spans="1:58" ht="12.75" customHeight="1" x14ac:dyDescent="0.3">
      <c r="A101" s="135">
        <v>99</v>
      </c>
      <c r="B101" s="135" t="s">
        <v>114</v>
      </c>
      <c r="C101" s="135" t="s">
        <v>115</v>
      </c>
      <c r="D101" s="135" t="s">
        <v>116</v>
      </c>
      <c r="E101" s="135" t="s">
        <v>117</v>
      </c>
      <c r="F101" s="135" t="s">
        <v>118</v>
      </c>
      <c r="G101" s="135" t="s">
        <v>233</v>
      </c>
      <c r="H101" s="136" t="s">
        <v>299</v>
      </c>
      <c r="I101" s="136" t="s">
        <v>300</v>
      </c>
      <c r="J101" s="135" t="s">
        <v>24</v>
      </c>
      <c r="K101" s="135" t="s">
        <v>98</v>
      </c>
      <c r="L101" s="135" t="s">
        <v>122</v>
      </c>
      <c r="M101" s="135" t="s">
        <v>235</v>
      </c>
      <c r="N101" s="135">
        <v>4610047671</v>
      </c>
      <c r="O101" s="158">
        <v>4900049351</v>
      </c>
      <c r="P101" s="137">
        <v>7</v>
      </c>
      <c r="Q101" s="139">
        <f t="shared" si="22"/>
        <v>3555742.9432000001</v>
      </c>
      <c r="R101" s="139">
        <v>507963.27760000003</v>
      </c>
      <c r="S101" s="139">
        <v>3590.3</v>
      </c>
      <c r="T101" s="139">
        <v>5983.83</v>
      </c>
      <c r="U101" s="141">
        <v>2289.5</v>
      </c>
      <c r="V101" s="141">
        <v>2410</v>
      </c>
      <c r="W101" s="135">
        <v>8643.33</v>
      </c>
      <c r="X101" s="135">
        <v>0</v>
      </c>
      <c r="Y101" s="135">
        <v>20</v>
      </c>
      <c r="Z101" s="135">
        <v>20</v>
      </c>
      <c r="AA101" s="135">
        <v>15</v>
      </c>
      <c r="AB101" s="135">
        <v>0</v>
      </c>
      <c r="AC101" s="137">
        <v>7</v>
      </c>
      <c r="AD101" s="139">
        <f t="shared" si="23"/>
        <v>0</v>
      </c>
      <c r="AE101" s="135">
        <f t="shared" si="24"/>
        <v>837736.20000000007</v>
      </c>
      <c r="AF101" s="151">
        <f t="shared" si="25"/>
        <v>320530</v>
      </c>
      <c r="AG101" s="151">
        <f t="shared" si="26"/>
        <v>253050</v>
      </c>
      <c r="AH101" s="152">
        <f t="shared" si="27"/>
        <v>0</v>
      </c>
      <c r="AI101" s="135">
        <f t="shared" si="28"/>
        <v>0</v>
      </c>
      <c r="AJ101" s="135">
        <f t="shared" si="29"/>
        <v>140</v>
      </c>
      <c r="AK101" s="135">
        <f t="shared" si="30"/>
        <v>140</v>
      </c>
      <c r="AL101" s="135">
        <f t="shared" si="31"/>
        <v>105</v>
      </c>
      <c r="AM101" s="135">
        <f t="shared" si="32"/>
        <v>0</v>
      </c>
      <c r="AN101" s="145">
        <f t="shared" si="33"/>
        <v>1411316.2000000002</v>
      </c>
      <c r="AO101" s="140">
        <f t="shared" si="34"/>
        <v>4967059.1432000007</v>
      </c>
      <c r="AP101" s="146">
        <f t="shared" si="35"/>
        <v>3.1478861591217383E-3</v>
      </c>
      <c r="AQ101" s="140">
        <f t="shared" si="36"/>
        <v>149011.77429600002</v>
      </c>
      <c r="AR101" s="147">
        <v>0</v>
      </c>
      <c r="AS101" s="147">
        <v>0</v>
      </c>
      <c r="AT101" s="146">
        <v>3.0000000000000001E-3</v>
      </c>
      <c r="AU101" s="140">
        <f t="shared" si="37"/>
        <v>142011.27369</v>
      </c>
      <c r="AV101" s="140">
        <f t="shared" si="38"/>
        <v>5109070.4168900009</v>
      </c>
      <c r="AW101" s="140">
        <f t="shared" si="39"/>
        <v>16751.05054718033</v>
      </c>
      <c r="BC101" s="21">
        <f t="shared" si="40"/>
        <v>729867.20241285732</v>
      </c>
      <c r="BD101" s="21">
        <f t="shared" si="41"/>
        <v>2393.0072210257613</v>
      </c>
      <c r="BE101" s="21">
        <f t="shared" si="42"/>
        <v>7372.3959839682557</v>
      </c>
      <c r="BF101" s="22">
        <f t="shared" si="43"/>
        <v>24.171790111371326</v>
      </c>
    </row>
    <row r="102" spans="1:58" ht="12.75" customHeight="1" x14ac:dyDescent="0.3">
      <c r="A102" s="135">
        <v>100</v>
      </c>
      <c r="B102" s="135" t="s">
        <v>114</v>
      </c>
      <c r="C102" s="135" t="s">
        <v>115</v>
      </c>
      <c r="D102" s="135" t="s">
        <v>116</v>
      </c>
      <c r="E102" s="135" t="s">
        <v>117</v>
      </c>
      <c r="F102" s="135" t="s">
        <v>118</v>
      </c>
      <c r="G102" s="135" t="s">
        <v>233</v>
      </c>
      <c r="H102" s="136" t="s">
        <v>301</v>
      </c>
      <c r="I102" s="136" t="s">
        <v>82</v>
      </c>
      <c r="J102" s="135" t="s">
        <v>24</v>
      </c>
      <c r="K102" s="135" t="s">
        <v>98</v>
      </c>
      <c r="L102" s="135" t="s">
        <v>122</v>
      </c>
      <c r="M102" s="135" t="s">
        <v>235</v>
      </c>
      <c r="N102" s="135">
        <v>4610047671</v>
      </c>
      <c r="O102" s="158">
        <v>4900049351</v>
      </c>
      <c r="P102" s="137">
        <v>7</v>
      </c>
      <c r="Q102" s="139">
        <f t="shared" si="22"/>
        <v>3555742.9432000001</v>
      </c>
      <c r="R102" s="139">
        <v>507963.27760000003</v>
      </c>
      <c r="S102" s="139">
        <v>3590.3</v>
      </c>
      <c r="T102" s="139">
        <v>5983.83</v>
      </c>
      <c r="U102" s="141">
        <v>2289.5</v>
      </c>
      <c r="V102" s="141">
        <v>2410</v>
      </c>
      <c r="W102" s="135">
        <v>8643.33</v>
      </c>
      <c r="X102" s="135">
        <v>0</v>
      </c>
      <c r="Y102" s="135">
        <v>20</v>
      </c>
      <c r="Z102" s="135">
        <v>20</v>
      </c>
      <c r="AA102" s="135">
        <v>15</v>
      </c>
      <c r="AB102" s="135">
        <v>0</v>
      </c>
      <c r="AC102" s="137">
        <v>7</v>
      </c>
      <c r="AD102" s="139">
        <f t="shared" si="23"/>
        <v>0</v>
      </c>
      <c r="AE102" s="135">
        <f t="shared" si="24"/>
        <v>837736.20000000007</v>
      </c>
      <c r="AF102" s="151">
        <f t="shared" si="25"/>
        <v>320530</v>
      </c>
      <c r="AG102" s="151">
        <f t="shared" si="26"/>
        <v>253050</v>
      </c>
      <c r="AH102" s="152">
        <f t="shared" si="27"/>
        <v>0</v>
      </c>
      <c r="AI102" s="135">
        <f t="shared" si="28"/>
        <v>0</v>
      </c>
      <c r="AJ102" s="135">
        <f t="shared" si="29"/>
        <v>140</v>
      </c>
      <c r="AK102" s="135">
        <f t="shared" si="30"/>
        <v>140</v>
      </c>
      <c r="AL102" s="135">
        <f t="shared" si="31"/>
        <v>105</v>
      </c>
      <c r="AM102" s="135">
        <f t="shared" si="32"/>
        <v>0</v>
      </c>
      <c r="AN102" s="145">
        <f t="shared" si="33"/>
        <v>1411316.2000000002</v>
      </c>
      <c r="AO102" s="140">
        <f t="shared" si="34"/>
        <v>4967059.1432000007</v>
      </c>
      <c r="AP102" s="146">
        <f t="shared" si="35"/>
        <v>3.1478861591217383E-3</v>
      </c>
      <c r="AQ102" s="140">
        <f t="shared" si="36"/>
        <v>149011.77429600002</v>
      </c>
      <c r="AR102" s="147">
        <v>0</v>
      </c>
      <c r="AS102" s="147">
        <v>0</v>
      </c>
      <c r="AT102" s="146">
        <v>3.0000000000000001E-3</v>
      </c>
      <c r="AU102" s="140">
        <f t="shared" si="37"/>
        <v>142011.27369</v>
      </c>
      <c r="AV102" s="140">
        <f t="shared" si="38"/>
        <v>5109070.4168900009</v>
      </c>
      <c r="AW102" s="140">
        <f t="shared" si="39"/>
        <v>16751.05054718033</v>
      </c>
      <c r="BC102" s="21">
        <f t="shared" si="40"/>
        <v>729867.20241285732</v>
      </c>
      <c r="BD102" s="21">
        <f t="shared" si="41"/>
        <v>2393.0072210257613</v>
      </c>
      <c r="BE102" s="21">
        <f t="shared" si="42"/>
        <v>7372.3959839682557</v>
      </c>
      <c r="BF102" s="22">
        <f t="shared" si="43"/>
        <v>24.171790111371326</v>
      </c>
    </row>
    <row r="103" spans="1:58" ht="12.75" customHeight="1" x14ac:dyDescent="0.3">
      <c r="A103" s="135">
        <v>101</v>
      </c>
      <c r="B103" s="135" t="s">
        <v>114</v>
      </c>
      <c r="C103" s="135" t="s">
        <v>127</v>
      </c>
      <c r="D103" s="135" t="s">
        <v>116</v>
      </c>
      <c r="E103" s="135" t="s">
        <v>117</v>
      </c>
      <c r="F103" s="135" t="s">
        <v>128</v>
      </c>
      <c r="G103" s="135" t="s">
        <v>129</v>
      </c>
      <c r="H103" s="136" t="s">
        <v>302</v>
      </c>
      <c r="I103" s="136" t="s">
        <v>303</v>
      </c>
      <c r="J103" s="135" t="s">
        <v>24</v>
      </c>
      <c r="K103" s="135" t="s">
        <v>14</v>
      </c>
      <c r="L103" s="135" t="s">
        <v>127</v>
      </c>
      <c r="M103" s="135" t="s">
        <v>235</v>
      </c>
      <c r="N103" s="135">
        <v>4610047671</v>
      </c>
      <c r="O103" s="158">
        <v>4900049350</v>
      </c>
      <c r="P103" s="137">
        <v>7</v>
      </c>
      <c r="Q103" s="139">
        <f t="shared" si="22"/>
        <v>3555714.9432000001</v>
      </c>
      <c r="R103" s="139">
        <v>507959.27760000003</v>
      </c>
      <c r="S103" s="139">
        <v>3590.3</v>
      </c>
      <c r="T103" s="139">
        <v>5983.83</v>
      </c>
      <c r="U103" s="141">
        <v>2289.5</v>
      </c>
      <c r="V103" s="141">
        <v>2410</v>
      </c>
      <c r="W103" s="135">
        <v>8643.33</v>
      </c>
      <c r="X103" s="135">
        <v>0</v>
      </c>
      <c r="Y103" s="135">
        <v>20</v>
      </c>
      <c r="Z103" s="135">
        <v>20</v>
      </c>
      <c r="AA103" s="135"/>
      <c r="AB103" s="135">
        <v>0</v>
      </c>
      <c r="AC103" s="137">
        <v>7</v>
      </c>
      <c r="AD103" s="139">
        <f t="shared" si="23"/>
        <v>0</v>
      </c>
      <c r="AE103" s="135">
        <f t="shared" si="24"/>
        <v>837736.20000000007</v>
      </c>
      <c r="AF103" s="151">
        <f t="shared" si="25"/>
        <v>320530</v>
      </c>
      <c r="AG103" s="151">
        <f t="shared" si="26"/>
        <v>0</v>
      </c>
      <c r="AH103" s="152">
        <f t="shared" si="27"/>
        <v>0</v>
      </c>
      <c r="AI103" s="135">
        <f t="shared" si="28"/>
        <v>0</v>
      </c>
      <c r="AJ103" s="135">
        <f t="shared" si="29"/>
        <v>140</v>
      </c>
      <c r="AK103" s="135">
        <f t="shared" si="30"/>
        <v>140</v>
      </c>
      <c r="AL103" s="135">
        <f t="shared" si="31"/>
        <v>0</v>
      </c>
      <c r="AM103" s="135">
        <f t="shared" si="32"/>
        <v>0</v>
      </c>
      <c r="AN103" s="145">
        <f t="shared" si="33"/>
        <v>1158266.2000000002</v>
      </c>
      <c r="AO103" s="140">
        <f t="shared" si="34"/>
        <v>4713981.1432000007</v>
      </c>
      <c r="AP103" s="146">
        <f t="shared" si="35"/>
        <v>2.987497343444185E-3</v>
      </c>
      <c r="AQ103" s="140">
        <f t="shared" si="36"/>
        <v>141419.43429600002</v>
      </c>
      <c r="AR103" s="147">
        <v>0</v>
      </c>
      <c r="AS103" s="147">
        <v>0</v>
      </c>
      <c r="AT103" s="146">
        <v>3.0000000000000001E-3</v>
      </c>
      <c r="AU103" s="140">
        <f t="shared" si="37"/>
        <v>142011.27369</v>
      </c>
      <c r="AV103" s="140">
        <f t="shared" si="38"/>
        <v>4855992.4168900009</v>
      </c>
      <c r="AW103" s="140">
        <f t="shared" si="39"/>
        <v>15921.286612754102</v>
      </c>
      <c r="BC103" s="21">
        <f t="shared" si="40"/>
        <v>693713.20241285732</v>
      </c>
      <c r="BD103" s="21">
        <f t="shared" si="41"/>
        <v>2274.4695161077289</v>
      </c>
      <c r="BE103" s="21">
        <f t="shared" si="42"/>
        <v>7007.2040647763361</v>
      </c>
      <c r="BF103" s="22">
        <f t="shared" si="43"/>
        <v>22.974439556643727</v>
      </c>
    </row>
    <row r="104" spans="1:58" ht="12.75" customHeight="1" x14ac:dyDescent="0.3">
      <c r="A104" s="135">
        <v>102</v>
      </c>
      <c r="B104" s="135" t="s">
        <v>114</v>
      </c>
      <c r="C104" s="135" t="s">
        <v>479</v>
      </c>
      <c r="D104" s="135" t="s">
        <v>116</v>
      </c>
      <c r="E104" s="135" t="s">
        <v>117</v>
      </c>
      <c r="F104" s="135" t="s">
        <v>128</v>
      </c>
      <c r="G104" s="135">
        <v>105959</v>
      </c>
      <c r="H104" s="136" t="s">
        <v>304</v>
      </c>
      <c r="I104" s="136" t="s">
        <v>109</v>
      </c>
      <c r="J104" s="135" t="s">
        <v>24</v>
      </c>
      <c r="K104" s="135" t="s">
        <v>99</v>
      </c>
      <c r="L104" s="135" t="s">
        <v>145</v>
      </c>
      <c r="M104" s="135" t="s">
        <v>30</v>
      </c>
      <c r="N104" s="135">
        <v>4610047666</v>
      </c>
      <c r="O104" s="150">
        <v>4900049339</v>
      </c>
      <c r="P104" s="137">
        <v>7</v>
      </c>
      <c r="Q104" s="139">
        <f t="shared" si="22"/>
        <v>5131487.0828900002</v>
      </c>
      <c r="R104" s="139">
        <v>733069.58327000006</v>
      </c>
      <c r="S104" s="139">
        <v>3590.3</v>
      </c>
      <c r="T104" s="139">
        <v>5983.83</v>
      </c>
      <c r="U104" s="141">
        <v>2289.5</v>
      </c>
      <c r="V104" s="141">
        <v>2410</v>
      </c>
      <c r="W104" s="135">
        <v>8643.33</v>
      </c>
      <c r="X104" s="135">
        <v>0</v>
      </c>
      <c r="Y104" s="135">
        <v>0</v>
      </c>
      <c r="Z104" s="135">
        <v>0</v>
      </c>
      <c r="AA104" s="135"/>
      <c r="AB104" s="135">
        <v>0</v>
      </c>
      <c r="AC104" s="137">
        <v>7</v>
      </c>
      <c r="AD104" s="139">
        <f t="shared" si="23"/>
        <v>0</v>
      </c>
      <c r="AE104" s="135">
        <f t="shared" si="24"/>
        <v>0</v>
      </c>
      <c r="AF104" s="151">
        <f t="shared" si="25"/>
        <v>0</v>
      </c>
      <c r="AG104" s="151">
        <f t="shared" si="26"/>
        <v>0</v>
      </c>
      <c r="AH104" s="152">
        <f t="shared" si="27"/>
        <v>0</v>
      </c>
      <c r="AI104" s="135">
        <f t="shared" si="28"/>
        <v>0</v>
      </c>
      <c r="AJ104" s="135">
        <f t="shared" si="29"/>
        <v>0</v>
      </c>
      <c r="AK104" s="135">
        <f t="shared" si="30"/>
        <v>0</v>
      </c>
      <c r="AL104" s="135">
        <f t="shared" si="31"/>
        <v>0</v>
      </c>
      <c r="AM104" s="135">
        <f t="shared" si="32"/>
        <v>0</v>
      </c>
      <c r="AN104" s="145">
        <f t="shared" si="33"/>
        <v>0</v>
      </c>
      <c r="AO104" s="140">
        <f t="shared" si="34"/>
        <v>5131487.0828900002</v>
      </c>
      <c r="AP104" s="146">
        <f t="shared" si="35"/>
        <v>3.2520927772836457E-3</v>
      </c>
      <c r="AQ104" s="140">
        <f t="shared" si="36"/>
        <v>153944.6124867</v>
      </c>
      <c r="AR104" s="147">
        <v>0</v>
      </c>
      <c r="AS104" s="147">
        <v>0</v>
      </c>
      <c r="AT104" s="146">
        <v>3.0000000000000001E-3</v>
      </c>
      <c r="AU104" s="140">
        <f t="shared" si="37"/>
        <v>142011.27369</v>
      </c>
      <c r="AV104" s="140">
        <f t="shared" si="38"/>
        <v>5273498.3565800004</v>
      </c>
      <c r="AW104" s="140">
        <f t="shared" si="39"/>
        <v>17290.158546163937</v>
      </c>
      <c r="BC104" s="21">
        <f t="shared" si="40"/>
        <v>753356.90808285715</v>
      </c>
      <c r="BD104" s="21">
        <f t="shared" si="41"/>
        <v>2470.0226494519911</v>
      </c>
      <c r="BE104" s="21">
        <f t="shared" si="42"/>
        <v>7609.6657382106787</v>
      </c>
      <c r="BF104" s="22">
        <f t="shared" si="43"/>
        <v>24.949723731838294</v>
      </c>
    </row>
    <row r="105" spans="1:58" ht="12.75" customHeight="1" x14ac:dyDescent="0.3">
      <c r="A105" s="135">
        <v>103</v>
      </c>
      <c r="B105" s="135" t="s">
        <v>114</v>
      </c>
      <c r="C105" s="135" t="s">
        <v>132</v>
      </c>
      <c r="D105" s="135" t="s">
        <v>116</v>
      </c>
      <c r="E105" s="135" t="s">
        <v>117</v>
      </c>
      <c r="F105" s="135" t="s">
        <v>128</v>
      </c>
      <c r="G105" s="135" t="s">
        <v>480</v>
      </c>
      <c r="H105" s="136" t="s">
        <v>306</v>
      </c>
      <c r="I105" s="136" t="s">
        <v>93</v>
      </c>
      <c r="J105" s="135" t="s">
        <v>24</v>
      </c>
      <c r="K105" s="135" t="s">
        <v>14</v>
      </c>
      <c r="L105" s="135" t="s">
        <v>132</v>
      </c>
      <c r="M105" s="135" t="s">
        <v>235</v>
      </c>
      <c r="N105" s="135">
        <v>4610047671</v>
      </c>
      <c r="O105" s="158">
        <v>4900049350</v>
      </c>
      <c r="P105" s="137">
        <v>7</v>
      </c>
      <c r="Q105" s="139">
        <f t="shared" si="22"/>
        <v>3555714.9432000001</v>
      </c>
      <c r="R105" s="139">
        <v>507959.27760000003</v>
      </c>
      <c r="S105" s="139">
        <v>3590.3</v>
      </c>
      <c r="T105" s="139">
        <v>5983.83</v>
      </c>
      <c r="U105" s="141">
        <v>2289.5</v>
      </c>
      <c r="V105" s="141">
        <v>2410</v>
      </c>
      <c r="W105" s="135">
        <v>8643.33</v>
      </c>
      <c r="X105" s="135">
        <v>0</v>
      </c>
      <c r="Y105" s="135">
        <v>20</v>
      </c>
      <c r="Z105" s="135">
        <v>20</v>
      </c>
      <c r="AA105" s="135"/>
      <c r="AB105" s="135">
        <v>0</v>
      </c>
      <c r="AC105" s="137">
        <v>7</v>
      </c>
      <c r="AD105" s="139">
        <f t="shared" si="23"/>
        <v>0</v>
      </c>
      <c r="AE105" s="135">
        <f t="shared" si="24"/>
        <v>837736.20000000007</v>
      </c>
      <c r="AF105" s="151">
        <f t="shared" si="25"/>
        <v>320530</v>
      </c>
      <c r="AG105" s="151">
        <f t="shared" si="26"/>
        <v>0</v>
      </c>
      <c r="AH105" s="152">
        <f t="shared" si="27"/>
        <v>0</v>
      </c>
      <c r="AI105" s="135">
        <f t="shared" si="28"/>
        <v>0</v>
      </c>
      <c r="AJ105" s="135">
        <f t="shared" si="29"/>
        <v>140</v>
      </c>
      <c r="AK105" s="135">
        <f t="shared" si="30"/>
        <v>140</v>
      </c>
      <c r="AL105" s="135">
        <f t="shared" si="31"/>
        <v>0</v>
      </c>
      <c r="AM105" s="135">
        <f t="shared" si="32"/>
        <v>0</v>
      </c>
      <c r="AN105" s="145">
        <f t="shared" si="33"/>
        <v>1158266.2000000002</v>
      </c>
      <c r="AO105" s="140">
        <f t="shared" si="34"/>
        <v>4713981.1432000007</v>
      </c>
      <c r="AP105" s="146">
        <f t="shared" si="35"/>
        <v>2.987497343444185E-3</v>
      </c>
      <c r="AQ105" s="140">
        <f t="shared" si="36"/>
        <v>141419.43429600002</v>
      </c>
      <c r="AR105" s="147">
        <v>0</v>
      </c>
      <c r="AS105" s="147">
        <v>0</v>
      </c>
      <c r="AT105" s="146">
        <v>3.0000000000000001E-3</v>
      </c>
      <c r="AU105" s="140">
        <f t="shared" si="37"/>
        <v>142011.27369</v>
      </c>
      <c r="AV105" s="140">
        <f t="shared" si="38"/>
        <v>4855992.4168900009</v>
      </c>
      <c r="AW105" s="140">
        <f t="shared" si="39"/>
        <v>15921.286612754102</v>
      </c>
      <c r="BC105" s="21">
        <f t="shared" si="40"/>
        <v>693713.20241285732</v>
      </c>
      <c r="BD105" s="21">
        <f t="shared" si="41"/>
        <v>2274.4695161077289</v>
      </c>
      <c r="BE105" s="21">
        <f t="shared" si="42"/>
        <v>7007.2040647763361</v>
      </c>
      <c r="BF105" s="22">
        <f t="shared" si="43"/>
        <v>22.974439556643727</v>
      </c>
    </row>
    <row r="106" spans="1:58" ht="12.75" customHeight="1" x14ac:dyDescent="0.3">
      <c r="A106" s="135">
        <v>104</v>
      </c>
      <c r="B106" s="135" t="s">
        <v>114</v>
      </c>
      <c r="C106" s="135" t="s">
        <v>132</v>
      </c>
      <c r="D106" s="135" t="s">
        <v>116</v>
      </c>
      <c r="E106" s="135" t="s">
        <v>117</v>
      </c>
      <c r="F106" s="135" t="s">
        <v>128</v>
      </c>
      <c r="G106" s="135" t="s">
        <v>133</v>
      </c>
      <c r="H106" s="136" t="s">
        <v>307</v>
      </c>
      <c r="I106" s="136" t="s">
        <v>308</v>
      </c>
      <c r="J106" s="135" t="s">
        <v>24</v>
      </c>
      <c r="K106" s="135" t="s">
        <v>99</v>
      </c>
      <c r="L106" s="135" t="s">
        <v>132</v>
      </c>
      <c r="M106" s="135" t="s">
        <v>30</v>
      </c>
      <c r="N106" s="135">
        <v>4610047666</v>
      </c>
      <c r="O106" s="150">
        <v>4900049339</v>
      </c>
      <c r="P106" s="137">
        <v>7</v>
      </c>
      <c r="Q106" s="139">
        <f t="shared" si="22"/>
        <v>5131487.0828900002</v>
      </c>
      <c r="R106" s="139">
        <v>733069.58327000006</v>
      </c>
      <c r="S106" s="139">
        <v>3590.3</v>
      </c>
      <c r="T106" s="139">
        <v>5983.83</v>
      </c>
      <c r="U106" s="141">
        <v>2289.5</v>
      </c>
      <c r="V106" s="141">
        <v>2410</v>
      </c>
      <c r="W106" s="135">
        <v>8643.33</v>
      </c>
      <c r="X106" s="135">
        <v>0</v>
      </c>
      <c r="Y106" s="135">
        <v>20</v>
      </c>
      <c r="Z106" s="135">
        <v>20</v>
      </c>
      <c r="AA106" s="135">
        <v>15</v>
      </c>
      <c r="AB106" s="135">
        <v>0</v>
      </c>
      <c r="AC106" s="137">
        <v>7</v>
      </c>
      <c r="AD106" s="139">
        <f t="shared" si="23"/>
        <v>0</v>
      </c>
      <c r="AE106" s="135">
        <f t="shared" si="24"/>
        <v>837736.20000000007</v>
      </c>
      <c r="AF106" s="151">
        <f t="shared" si="25"/>
        <v>320530</v>
      </c>
      <c r="AG106" s="151">
        <f t="shared" si="26"/>
        <v>253050</v>
      </c>
      <c r="AH106" s="152">
        <f t="shared" si="27"/>
        <v>0</v>
      </c>
      <c r="AI106" s="135">
        <f t="shared" si="28"/>
        <v>0</v>
      </c>
      <c r="AJ106" s="135">
        <f t="shared" si="29"/>
        <v>140</v>
      </c>
      <c r="AK106" s="135">
        <f t="shared" si="30"/>
        <v>140</v>
      </c>
      <c r="AL106" s="135">
        <f t="shared" si="31"/>
        <v>105</v>
      </c>
      <c r="AM106" s="135">
        <f t="shared" si="32"/>
        <v>0</v>
      </c>
      <c r="AN106" s="145">
        <f t="shared" si="33"/>
        <v>1411316.2000000002</v>
      </c>
      <c r="AO106" s="140">
        <f t="shared" si="34"/>
        <v>6542803.2828900004</v>
      </c>
      <c r="AP106" s="146">
        <f t="shared" si="35"/>
        <v>4.1465179500151557E-3</v>
      </c>
      <c r="AQ106" s="140">
        <f t="shared" si="36"/>
        <v>196284.09848670001</v>
      </c>
      <c r="AR106" s="147">
        <v>0</v>
      </c>
      <c r="AS106" s="147">
        <v>0</v>
      </c>
      <c r="AT106" s="146">
        <v>4.0000000000000001E-3</v>
      </c>
      <c r="AU106" s="140">
        <f t="shared" si="37"/>
        <v>189348.36491999999</v>
      </c>
      <c r="AV106" s="140">
        <f t="shared" si="38"/>
        <v>6732151.64781</v>
      </c>
      <c r="AW106" s="140">
        <f t="shared" si="39"/>
        <v>22072.628353475411</v>
      </c>
      <c r="BC106" s="21">
        <f t="shared" si="40"/>
        <v>961735.94968714286</v>
      </c>
      <c r="BD106" s="21">
        <f t="shared" si="41"/>
        <v>3153.2326219250585</v>
      </c>
      <c r="BE106" s="21">
        <f t="shared" si="42"/>
        <v>9714.5045422943731</v>
      </c>
      <c r="BF106" s="22">
        <f t="shared" si="43"/>
        <v>31.850834564899582</v>
      </c>
    </row>
    <row r="107" spans="1:58" ht="12.75" customHeight="1" x14ac:dyDescent="0.3">
      <c r="A107" s="135">
        <v>105</v>
      </c>
      <c r="B107" s="135" t="s">
        <v>114</v>
      </c>
      <c r="C107" s="135" t="s">
        <v>132</v>
      </c>
      <c r="D107" s="135" t="s">
        <v>116</v>
      </c>
      <c r="E107" s="135" t="s">
        <v>117</v>
      </c>
      <c r="F107" s="135" t="s">
        <v>128</v>
      </c>
      <c r="G107" s="135" t="s">
        <v>133</v>
      </c>
      <c r="H107" s="136" t="s">
        <v>110</v>
      </c>
      <c r="I107" s="136" t="s">
        <v>309</v>
      </c>
      <c r="J107" s="135" t="s">
        <v>24</v>
      </c>
      <c r="K107" s="135" t="s">
        <v>99</v>
      </c>
      <c r="L107" s="135" t="s">
        <v>132</v>
      </c>
      <c r="M107" s="135" t="s">
        <v>30</v>
      </c>
      <c r="N107" s="135">
        <v>4610047666</v>
      </c>
      <c r="O107" s="150">
        <v>4900049339</v>
      </c>
      <c r="P107" s="137">
        <v>7</v>
      </c>
      <c r="Q107" s="139">
        <f t="shared" si="22"/>
        <v>5131487.0828900002</v>
      </c>
      <c r="R107" s="139">
        <v>733069.58327000006</v>
      </c>
      <c r="S107" s="139">
        <v>3590.3</v>
      </c>
      <c r="T107" s="139">
        <v>5983.83</v>
      </c>
      <c r="U107" s="141">
        <v>2289.5</v>
      </c>
      <c r="V107" s="141">
        <v>2410</v>
      </c>
      <c r="W107" s="135">
        <v>8643.33</v>
      </c>
      <c r="X107" s="135">
        <v>0</v>
      </c>
      <c r="Y107" s="135">
        <v>20</v>
      </c>
      <c r="Z107" s="135">
        <v>20</v>
      </c>
      <c r="AA107" s="135">
        <v>15</v>
      </c>
      <c r="AB107" s="135">
        <v>0</v>
      </c>
      <c r="AC107" s="137">
        <v>7</v>
      </c>
      <c r="AD107" s="139">
        <f t="shared" si="23"/>
        <v>0</v>
      </c>
      <c r="AE107" s="135">
        <f t="shared" si="24"/>
        <v>837736.20000000007</v>
      </c>
      <c r="AF107" s="151">
        <f t="shared" si="25"/>
        <v>320530</v>
      </c>
      <c r="AG107" s="151">
        <f t="shared" si="26"/>
        <v>253050</v>
      </c>
      <c r="AH107" s="152">
        <f t="shared" si="27"/>
        <v>0</v>
      </c>
      <c r="AI107" s="135">
        <f t="shared" si="28"/>
        <v>0</v>
      </c>
      <c r="AJ107" s="135">
        <f t="shared" si="29"/>
        <v>140</v>
      </c>
      <c r="AK107" s="135">
        <f t="shared" si="30"/>
        <v>140</v>
      </c>
      <c r="AL107" s="135">
        <f t="shared" si="31"/>
        <v>105</v>
      </c>
      <c r="AM107" s="135">
        <f t="shared" si="32"/>
        <v>0</v>
      </c>
      <c r="AN107" s="145">
        <f t="shared" si="33"/>
        <v>1411316.2000000002</v>
      </c>
      <c r="AO107" s="140">
        <f t="shared" si="34"/>
        <v>6542803.2828900004</v>
      </c>
      <c r="AP107" s="146">
        <f t="shared" si="35"/>
        <v>4.1465179500151557E-3</v>
      </c>
      <c r="AQ107" s="140">
        <f t="shared" si="36"/>
        <v>196284.09848670001</v>
      </c>
      <c r="AR107" s="147">
        <v>0</v>
      </c>
      <c r="AS107" s="147">
        <v>0</v>
      </c>
      <c r="AT107" s="146">
        <v>4.0000000000000001E-3</v>
      </c>
      <c r="AU107" s="140">
        <f t="shared" si="37"/>
        <v>189348.36491999999</v>
      </c>
      <c r="AV107" s="140">
        <f t="shared" si="38"/>
        <v>6732151.64781</v>
      </c>
      <c r="AW107" s="140">
        <f t="shared" si="39"/>
        <v>22072.628353475411</v>
      </c>
      <c r="BC107" s="21">
        <f t="shared" si="40"/>
        <v>961735.94968714286</v>
      </c>
      <c r="BD107" s="21">
        <f t="shared" si="41"/>
        <v>3153.2326219250585</v>
      </c>
      <c r="BE107" s="21">
        <f t="shared" si="42"/>
        <v>9714.5045422943731</v>
      </c>
      <c r="BF107" s="22">
        <f t="shared" si="43"/>
        <v>31.850834564899582</v>
      </c>
    </row>
    <row r="108" spans="1:58" ht="12.75" customHeight="1" x14ac:dyDescent="0.3">
      <c r="A108" s="135">
        <v>106</v>
      </c>
      <c r="B108" s="135" t="s">
        <v>114</v>
      </c>
      <c r="C108" s="135" t="s">
        <v>127</v>
      </c>
      <c r="D108" s="135" t="s">
        <v>116</v>
      </c>
      <c r="E108" s="135" t="s">
        <v>117</v>
      </c>
      <c r="F108" s="135" t="s">
        <v>128</v>
      </c>
      <c r="G108" s="135" t="s">
        <v>129</v>
      </c>
      <c r="H108" s="136" t="s">
        <v>310</v>
      </c>
      <c r="I108" s="136" t="s">
        <v>46</v>
      </c>
      <c r="J108" s="135" t="s">
        <v>24</v>
      </c>
      <c r="K108" s="135" t="s">
        <v>14</v>
      </c>
      <c r="L108" s="135" t="s">
        <v>127</v>
      </c>
      <c r="M108" s="135" t="s">
        <v>235</v>
      </c>
      <c r="N108" s="135">
        <v>4610047671</v>
      </c>
      <c r="O108" s="158">
        <v>4900049350</v>
      </c>
      <c r="P108" s="137">
        <v>7</v>
      </c>
      <c r="Q108" s="139">
        <f t="shared" si="22"/>
        <v>3555714.9432000001</v>
      </c>
      <c r="R108" s="139">
        <v>507959.27760000003</v>
      </c>
      <c r="S108" s="139">
        <v>3590.3</v>
      </c>
      <c r="T108" s="139">
        <v>5983.83</v>
      </c>
      <c r="U108" s="141">
        <v>2289.5</v>
      </c>
      <c r="V108" s="141">
        <v>2410</v>
      </c>
      <c r="W108" s="135">
        <v>8643.33</v>
      </c>
      <c r="X108" s="135">
        <v>0</v>
      </c>
      <c r="Y108" s="135">
        <v>20</v>
      </c>
      <c r="Z108" s="135">
        <v>20</v>
      </c>
      <c r="AA108" s="135"/>
      <c r="AB108" s="135">
        <v>0</v>
      </c>
      <c r="AC108" s="137">
        <v>7</v>
      </c>
      <c r="AD108" s="139">
        <f t="shared" si="23"/>
        <v>0</v>
      </c>
      <c r="AE108" s="135">
        <f t="shared" si="24"/>
        <v>837736.20000000007</v>
      </c>
      <c r="AF108" s="151">
        <f t="shared" si="25"/>
        <v>320530</v>
      </c>
      <c r="AG108" s="151">
        <f t="shared" si="26"/>
        <v>0</v>
      </c>
      <c r="AH108" s="152">
        <f t="shared" si="27"/>
        <v>0</v>
      </c>
      <c r="AI108" s="135">
        <f t="shared" si="28"/>
        <v>0</v>
      </c>
      <c r="AJ108" s="135">
        <f t="shared" si="29"/>
        <v>140</v>
      </c>
      <c r="AK108" s="135">
        <f t="shared" si="30"/>
        <v>140</v>
      </c>
      <c r="AL108" s="135">
        <f t="shared" si="31"/>
        <v>0</v>
      </c>
      <c r="AM108" s="135">
        <f t="shared" si="32"/>
        <v>0</v>
      </c>
      <c r="AN108" s="145">
        <f t="shared" si="33"/>
        <v>1158266.2000000002</v>
      </c>
      <c r="AO108" s="140">
        <f t="shared" si="34"/>
        <v>4713981.1432000007</v>
      </c>
      <c r="AP108" s="146">
        <f t="shared" si="35"/>
        <v>2.987497343444185E-3</v>
      </c>
      <c r="AQ108" s="140">
        <f t="shared" si="36"/>
        <v>141419.43429600002</v>
      </c>
      <c r="AR108" s="147">
        <v>0</v>
      </c>
      <c r="AS108" s="147">
        <v>0</v>
      </c>
      <c r="AT108" s="146">
        <v>3.0000000000000001E-3</v>
      </c>
      <c r="AU108" s="140">
        <f t="shared" si="37"/>
        <v>142011.27369</v>
      </c>
      <c r="AV108" s="140">
        <f t="shared" si="38"/>
        <v>4855992.4168900009</v>
      </c>
      <c r="AW108" s="140">
        <f t="shared" si="39"/>
        <v>15921.286612754102</v>
      </c>
      <c r="BC108" s="21">
        <f t="shared" si="40"/>
        <v>693713.20241285732</v>
      </c>
      <c r="BD108" s="21">
        <f t="shared" si="41"/>
        <v>2274.4695161077289</v>
      </c>
      <c r="BE108" s="21">
        <f t="shared" si="42"/>
        <v>7007.2040647763361</v>
      </c>
      <c r="BF108" s="22">
        <f t="shared" si="43"/>
        <v>22.974439556643727</v>
      </c>
    </row>
    <row r="109" spans="1:58" ht="12.75" customHeight="1" x14ac:dyDescent="0.3">
      <c r="A109" s="135">
        <v>107</v>
      </c>
      <c r="B109" s="135" t="s">
        <v>114</v>
      </c>
      <c r="C109" s="135" t="s">
        <v>127</v>
      </c>
      <c r="D109" s="135" t="s">
        <v>116</v>
      </c>
      <c r="E109" s="135" t="s">
        <v>117</v>
      </c>
      <c r="F109" s="135" t="s">
        <v>128</v>
      </c>
      <c r="G109" s="135" t="s">
        <v>129</v>
      </c>
      <c r="H109" s="136" t="s">
        <v>311</v>
      </c>
      <c r="I109" s="136" t="s">
        <v>312</v>
      </c>
      <c r="J109" s="135" t="s">
        <v>24</v>
      </c>
      <c r="K109" s="135" t="s">
        <v>14</v>
      </c>
      <c r="L109" s="135" t="s">
        <v>127</v>
      </c>
      <c r="M109" s="135" t="s">
        <v>235</v>
      </c>
      <c r="N109" s="135">
        <v>4610047671</v>
      </c>
      <c r="O109" s="158">
        <v>4900049350</v>
      </c>
      <c r="P109" s="137">
        <v>7</v>
      </c>
      <c r="Q109" s="139">
        <f t="shared" si="22"/>
        <v>3555714.9432000001</v>
      </c>
      <c r="R109" s="139">
        <v>507959.27760000003</v>
      </c>
      <c r="S109" s="139">
        <v>3590.3</v>
      </c>
      <c r="T109" s="139">
        <v>5983.83</v>
      </c>
      <c r="U109" s="141">
        <v>2289.5</v>
      </c>
      <c r="V109" s="141">
        <v>2410</v>
      </c>
      <c r="W109" s="135">
        <v>8643.33</v>
      </c>
      <c r="X109" s="135">
        <v>0</v>
      </c>
      <c r="Y109" s="135">
        <v>20</v>
      </c>
      <c r="Z109" s="135">
        <v>20</v>
      </c>
      <c r="AA109" s="135"/>
      <c r="AB109" s="135">
        <v>0</v>
      </c>
      <c r="AC109" s="137">
        <v>7</v>
      </c>
      <c r="AD109" s="139">
        <f t="shared" si="23"/>
        <v>0</v>
      </c>
      <c r="AE109" s="135">
        <f t="shared" si="24"/>
        <v>837736.20000000007</v>
      </c>
      <c r="AF109" s="151">
        <f t="shared" si="25"/>
        <v>320530</v>
      </c>
      <c r="AG109" s="151">
        <f t="shared" si="26"/>
        <v>0</v>
      </c>
      <c r="AH109" s="152">
        <f t="shared" si="27"/>
        <v>0</v>
      </c>
      <c r="AI109" s="135">
        <f t="shared" si="28"/>
        <v>0</v>
      </c>
      <c r="AJ109" s="135">
        <f t="shared" si="29"/>
        <v>140</v>
      </c>
      <c r="AK109" s="135">
        <f t="shared" si="30"/>
        <v>140</v>
      </c>
      <c r="AL109" s="135">
        <f t="shared" si="31"/>
        <v>0</v>
      </c>
      <c r="AM109" s="135">
        <f t="shared" si="32"/>
        <v>0</v>
      </c>
      <c r="AN109" s="145">
        <f t="shared" si="33"/>
        <v>1158266.2000000002</v>
      </c>
      <c r="AO109" s="140">
        <f t="shared" si="34"/>
        <v>4713981.1432000007</v>
      </c>
      <c r="AP109" s="146">
        <f t="shared" si="35"/>
        <v>2.987497343444185E-3</v>
      </c>
      <c r="AQ109" s="140">
        <f t="shared" si="36"/>
        <v>141419.43429600002</v>
      </c>
      <c r="AR109" s="147">
        <v>0</v>
      </c>
      <c r="AS109" s="147">
        <v>0</v>
      </c>
      <c r="AT109" s="146">
        <v>3.0000000000000001E-3</v>
      </c>
      <c r="AU109" s="140">
        <f t="shared" si="37"/>
        <v>142011.27369</v>
      </c>
      <c r="AV109" s="140">
        <f t="shared" si="38"/>
        <v>4855992.4168900009</v>
      </c>
      <c r="AW109" s="140">
        <f t="shared" si="39"/>
        <v>15921.286612754102</v>
      </c>
      <c r="BC109" s="21">
        <f t="shared" si="40"/>
        <v>693713.20241285732</v>
      </c>
      <c r="BD109" s="21">
        <f t="shared" si="41"/>
        <v>2274.4695161077289</v>
      </c>
      <c r="BE109" s="21">
        <f t="shared" si="42"/>
        <v>7007.2040647763361</v>
      </c>
      <c r="BF109" s="22">
        <f t="shared" si="43"/>
        <v>22.974439556643727</v>
      </c>
    </row>
    <row r="110" spans="1:58" ht="12.75" customHeight="1" x14ac:dyDescent="0.3">
      <c r="A110" s="135">
        <v>108</v>
      </c>
      <c r="B110" s="135" t="s">
        <v>114</v>
      </c>
      <c r="C110" s="135" t="s">
        <v>115</v>
      </c>
      <c r="D110" s="135" t="s">
        <v>116</v>
      </c>
      <c r="E110" s="135" t="s">
        <v>117</v>
      </c>
      <c r="F110" s="135" t="s">
        <v>118</v>
      </c>
      <c r="G110" s="135" t="s">
        <v>233</v>
      </c>
      <c r="H110" s="136" t="s">
        <v>313</v>
      </c>
      <c r="I110" s="136" t="s">
        <v>314</v>
      </c>
      <c r="J110" s="135" t="s">
        <v>24</v>
      </c>
      <c r="K110" s="135" t="s">
        <v>98</v>
      </c>
      <c r="L110" s="135" t="s">
        <v>122</v>
      </c>
      <c r="M110" s="135" t="s">
        <v>235</v>
      </c>
      <c r="N110" s="135">
        <v>4610047671</v>
      </c>
      <c r="O110" s="158">
        <v>4900049351</v>
      </c>
      <c r="P110" s="137">
        <v>7</v>
      </c>
      <c r="Q110" s="139">
        <f t="shared" si="22"/>
        <v>3555742.9432000001</v>
      </c>
      <c r="R110" s="139">
        <v>507963.27760000003</v>
      </c>
      <c r="S110" s="139">
        <v>3590.3</v>
      </c>
      <c r="T110" s="139">
        <v>5983.83</v>
      </c>
      <c r="U110" s="141">
        <v>2289.5</v>
      </c>
      <c r="V110" s="141">
        <v>2410</v>
      </c>
      <c r="W110" s="135">
        <v>8643.33</v>
      </c>
      <c r="X110" s="135">
        <v>0</v>
      </c>
      <c r="Y110" s="135">
        <v>20</v>
      </c>
      <c r="Z110" s="135">
        <v>20</v>
      </c>
      <c r="AA110" s="135">
        <v>15</v>
      </c>
      <c r="AB110" s="135">
        <v>0</v>
      </c>
      <c r="AC110" s="137">
        <v>7</v>
      </c>
      <c r="AD110" s="139">
        <f t="shared" si="23"/>
        <v>0</v>
      </c>
      <c r="AE110" s="135">
        <f t="shared" si="24"/>
        <v>837736.20000000007</v>
      </c>
      <c r="AF110" s="151">
        <f t="shared" si="25"/>
        <v>320530</v>
      </c>
      <c r="AG110" s="151">
        <f t="shared" si="26"/>
        <v>253050</v>
      </c>
      <c r="AH110" s="152">
        <f t="shared" si="27"/>
        <v>0</v>
      </c>
      <c r="AI110" s="135">
        <f t="shared" si="28"/>
        <v>0</v>
      </c>
      <c r="AJ110" s="135">
        <f t="shared" si="29"/>
        <v>140</v>
      </c>
      <c r="AK110" s="135">
        <f t="shared" si="30"/>
        <v>140</v>
      </c>
      <c r="AL110" s="135">
        <f t="shared" si="31"/>
        <v>105</v>
      </c>
      <c r="AM110" s="135">
        <f t="shared" si="32"/>
        <v>0</v>
      </c>
      <c r="AN110" s="145">
        <f t="shared" si="33"/>
        <v>1411316.2000000002</v>
      </c>
      <c r="AO110" s="140">
        <f t="shared" si="34"/>
        <v>4967059.1432000007</v>
      </c>
      <c r="AP110" s="146">
        <f t="shared" si="35"/>
        <v>3.1478861591217383E-3</v>
      </c>
      <c r="AQ110" s="140">
        <f t="shared" si="36"/>
        <v>149011.77429600002</v>
      </c>
      <c r="AR110" s="147">
        <v>0</v>
      </c>
      <c r="AS110" s="147">
        <v>0</v>
      </c>
      <c r="AT110" s="146">
        <v>3.0000000000000001E-3</v>
      </c>
      <c r="AU110" s="140">
        <f t="shared" si="37"/>
        <v>142011.27369</v>
      </c>
      <c r="AV110" s="140">
        <f t="shared" si="38"/>
        <v>5109070.4168900009</v>
      </c>
      <c r="AW110" s="140">
        <f t="shared" si="39"/>
        <v>16751.05054718033</v>
      </c>
      <c r="BC110" s="21">
        <f t="shared" si="40"/>
        <v>729867.20241285732</v>
      </c>
      <c r="BD110" s="21">
        <f t="shared" si="41"/>
        <v>2393.0072210257613</v>
      </c>
      <c r="BE110" s="21">
        <f t="shared" si="42"/>
        <v>7372.3959839682557</v>
      </c>
      <c r="BF110" s="22">
        <f t="shared" si="43"/>
        <v>24.171790111371326</v>
      </c>
    </row>
    <row r="111" spans="1:58" ht="12.75" customHeight="1" x14ac:dyDescent="0.3">
      <c r="A111" s="135">
        <v>109</v>
      </c>
      <c r="B111" s="135" t="s">
        <v>114</v>
      </c>
      <c r="C111" s="135" t="s">
        <v>127</v>
      </c>
      <c r="D111" s="135" t="s">
        <v>116</v>
      </c>
      <c r="E111" s="135" t="s">
        <v>117</v>
      </c>
      <c r="F111" s="135" t="s">
        <v>128</v>
      </c>
      <c r="G111" s="135" t="s">
        <v>129</v>
      </c>
      <c r="H111" s="136" t="s">
        <v>315</v>
      </c>
      <c r="I111" s="136" t="s">
        <v>73</v>
      </c>
      <c r="J111" s="135" t="s">
        <v>24</v>
      </c>
      <c r="K111" s="135" t="s">
        <v>98</v>
      </c>
      <c r="L111" s="135" t="s">
        <v>127</v>
      </c>
      <c r="M111" s="135" t="s">
        <v>235</v>
      </c>
      <c r="N111" s="135">
        <v>4610047671</v>
      </c>
      <c r="O111" s="158">
        <v>4900049350</v>
      </c>
      <c r="P111" s="137">
        <v>7</v>
      </c>
      <c r="Q111" s="139">
        <f t="shared" si="22"/>
        <v>3555742.9432000001</v>
      </c>
      <c r="R111" s="139">
        <v>507963.27760000003</v>
      </c>
      <c r="S111" s="139">
        <v>3590.3</v>
      </c>
      <c r="T111" s="139">
        <v>5983.83</v>
      </c>
      <c r="U111" s="141">
        <v>2289.5</v>
      </c>
      <c r="V111" s="141">
        <v>2410</v>
      </c>
      <c r="W111" s="135">
        <v>8643.33</v>
      </c>
      <c r="X111" s="135">
        <v>0</v>
      </c>
      <c r="Y111" s="135">
        <v>20</v>
      </c>
      <c r="Z111" s="135">
        <v>20</v>
      </c>
      <c r="AA111" s="135">
        <v>15</v>
      </c>
      <c r="AB111" s="135">
        <v>0</v>
      </c>
      <c r="AC111" s="137">
        <v>7</v>
      </c>
      <c r="AD111" s="139">
        <f t="shared" si="23"/>
        <v>0</v>
      </c>
      <c r="AE111" s="135">
        <f t="shared" si="24"/>
        <v>837736.20000000007</v>
      </c>
      <c r="AF111" s="151">
        <f t="shared" si="25"/>
        <v>320530</v>
      </c>
      <c r="AG111" s="151">
        <f t="shared" si="26"/>
        <v>253050</v>
      </c>
      <c r="AH111" s="152">
        <f t="shared" si="27"/>
        <v>0</v>
      </c>
      <c r="AI111" s="135">
        <f t="shared" si="28"/>
        <v>0</v>
      </c>
      <c r="AJ111" s="135">
        <f t="shared" si="29"/>
        <v>140</v>
      </c>
      <c r="AK111" s="135">
        <f t="shared" si="30"/>
        <v>140</v>
      </c>
      <c r="AL111" s="135">
        <f t="shared" si="31"/>
        <v>105</v>
      </c>
      <c r="AM111" s="135">
        <f t="shared" si="32"/>
        <v>0</v>
      </c>
      <c r="AN111" s="145">
        <f t="shared" si="33"/>
        <v>1411316.2000000002</v>
      </c>
      <c r="AO111" s="140">
        <f t="shared" si="34"/>
        <v>4967059.1432000007</v>
      </c>
      <c r="AP111" s="146">
        <f t="shared" si="35"/>
        <v>3.1478861591217383E-3</v>
      </c>
      <c r="AQ111" s="140">
        <f t="shared" si="36"/>
        <v>149011.77429600002</v>
      </c>
      <c r="AR111" s="153">
        <f>$BA$2</f>
        <v>100000</v>
      </c>
      <c r="AS111" s="147">
        <v>0</v>
      </c>
      <c r="AT111" s="146">
        <v>3.0000000000000001E-3</v>
      </c>
      <c r="AU111" s="140">
        <f t="shared" si="37"/>
        <v>142011.27369</v>
      </c>
      <c r="AV111" s="140">
        <f t="shared" si="38"/>
        <v>5209070.4168900009</v>
      </c>
      <c r="AW111" s="140">
        <f t="shared" si="39"/>
        <v>17078.919399639348</v>
      </c>
      <c r="BC111" s="21">
        <f t="shared" si="40"/>
        <v>744152.91669857153</v>
      </c>
      <c r="BD111" s="21">
        <f t="shared" si="41"/>
        <v>2439.8456285199068</v>
      </c>
      <c r="BE111" s="21">
        <f t="shared" si="42"/>
        <v>7516.6961282683997</v>
      </c>
      <c r="BF111" s="22">
        <f t="shared" si="43"/>
        <v>24.644905338584916</v>
      </c>
    </row>
    <row r="112" spans="1:58" ht="12.75" customHeight="1" x14ac:dyDescent="0.3">
      <c r="A112" s="135">
        <v>110</v>
      </c>
      <c r="B112" s="135" t="s">
        <v>114</v>
      </c>
      <c r="C112" s="135" t="s">
        <v>127</v>
      </c>
      <c r="D112" s="135" t="s">
        <v>116</v>
      </c>
      <c r="E112" s="135" t="s">
        <v>117</v>
      </c>
      <c r="F112" s="135" t="s">
        <v>128</v>
      </c>
      <c r="G112" s="135" t="s">
        <v>129</v>
      </c>
      <c r="H112" s="136" t="s">
        <v>316</v>
      </c>
      <c r="I112" s="136" t="s">
        <v>74</v>
      </c>
      <c r="J112" s="135" t="s">
        <v>24</v>
      </c>
      <c r="K112" s="135" t="s">
        <v>98</v>
      </c>
      <c r="L112" s="135" t="s">
        <v>127</v>
      </c>
      <c r="M112" s="135" t="s">
        <v>235</v>
      </c>
      <c r="N112" s="135">
        <v>4610047671</v>
      </c>
      <c r="O112" s="158">
        <v>4900049350</v>
      </c>
      <c r="P112" s="137">
        <v>7</v>
      </c>
      <c r="Q112" s="139">
        <f t="shared" si="22"/>
        <v>3555742.9432000001</v>
      </c>
      <c r="R112" s="139">
        <v>507963.27760000003</v>
      </c>
      <c r="S112" s="139">
        <v>3590.3</v>
      </c>
      <c r="T112" s="139">
        <v>5983.83</v>
      </c>
      <c r="U112" s="141">
        <v>2289.5</v>
      </c>
      <c r="V112" s="141">
        <v>2410</v>
      </c>
      <c r="W112" s="135">
        <v>8643.33</v>
      </c>
      <c r="X112" s="135">
        <v>0</v>
      </c>
      <c r="Y112" s="135">
        <v>20</v>
      </c>
      <c r="Z112" s="135">
        <v>20</v>
      </c>
      <c r="AA112" s="135"/>
      <c r="AB112" s="135">
        <v>0</v>
      </c>
      <c r="AC112" s="137">
        <v>7</v>
      </c>
      <c r="AD112" s="139">
        <f t="shared" si="23"/>
        <v>0</v>
      </c>
      <c r="AE112" s="135">
        <f t="shared" si="24"/>
        <v>837736.20000000007</v>
      </c>
      <c r="AF112" s="151">
        <f t="shared" si="25"/>
        <v>320530</v>
      </c>
      <c r="AG112" s="151">
        <f t="shared" si="26"/>
        <v>0</v>
      </c>
      <c r="AH112" s="152">
        <f t="shared" si="27"/>
        <v>0</v>
      </c>
      <c r="AI112" s="135">
        <f t="shared" si="28"/>
        <v>0</v>
      </c>
      <c r="AJ112" s="135">
        <f t="shared" si="29"/>
        <v>140</v>
      </c>
      <c r="AK112" s="135">
        <f t="shared" si="30"/>
        <v>140</v>
      </c>
      <c r="AL112" s="135">
        <f t="shared" si="31"/>
        <v>0</v>
      </c>
      <c r="AM112" s="135">
        <f t="shared" si="32"/>
        <v>0</v>
      </c>
      <c r="AN112" s="145">
        <f t="shared" si="33"/>
        <v>1158266.2000000002</v>
      </c>
      <c r="AO112" s="140">
        <f t="shared" si="34"/>
        <v>4714009.1432000007</v>
      </c>
      <c r="AP112" s="146">
        <f t="shared" si="35"/>
        <v>2.9875150885142385E-3</v>
      </c>
      <c r="AQ112" s="140">
        <f t="shared" si="36"/>
        <v>141420.27429600002</v>
      </c>
      <c r="AR112" s="147">
        <v>0</v>
      </c>
      <c r="AS112" s="147">
        <v>0</v>
      </c>
      <c r="AT112" s="146">
        <v>3.0000000000000001E-3</v>
      </c>
      <c r="AU112" s="140">
        <f t="shared" si="37"/>
        <v>142011.27369</v>
      </c>
      <c r="AV112" s="140">
        <f t="shared" si="38"/>
        <v>4856020.4168900009</v>
      </c>
      <c r="AW112" s="140">
        <f t="shared" si="39"/>
        <v>15921.37841603279</v>
      </c>
      <c r="BC112" s="21">
        <f t="shared" si="40"/>
        <v>693717.20241285732</v>
      </c>
      <c r="BD112" s="21">
        <f t="shared" si="41"/>
        <v>2274.4826308618271</v>
      </c>
      <c r="BE112" s="21">
        <f t="shared" si="42"/>
        <v>7007.2444688167407</v>
      </c>
      <c r="BF112" s="22">
        <f t="shared" si="43"/>
        <v>22.974572028907346</v>
      </c>
    </row>
    <row r="113" spans="1:58" ht="12.75" customHeight="1" x14ac:dyDescent="0.3">
      <c r="A113" s="135">
        <v>111</v>
      </c>
      <c r="B113" s="135" t="s">
        <v>114</v>
      </c>
      <c r="C113" s="135" t="s">
        <v>127</v>
      </c>
      <c r="D113" s="135" t="s">
        <v>116</v>
      </c>
      <c r="E113" s="135" t="s">
        <v>117</v>
      </c>
      <c r="F113" s="135" t="s">
        <v>128</v>
      </c>
      <c r="G113" s="135" t="s">
        <v>129</v>
      </c>
      <c r="H113" s="136" t="s">
        <v>317</v>
      </c>
      <c r="I113" s="136" t="s">
        <v>318</v>
      </c>
      <c r="J113" s="135" t="s">
        <v>24</v>
      </c>
      <c r="K113" s="135" t="s">
        <v>98</v>
      </c>
      <c r="L113" s="135" t="s">
        <v>127</v>
      </c>
      <c r="M113" s="135" t="s">
        <v>235</v>
      </c>
      <c r="N113" s="135">
        <v>4610047671</v>
      </c>
      <c r="O113" s="158">
        <v>4900049350</v>
      </c>
      <c r="P113" s="137">
        <v>7</v>
      </c>
      <c r="Q113" s="139">
        <f t="shared" si="22"/>
        <v>3555742.9432000001</v>
      </c>
      <c r="R113" s="139">
        <v>507963.27760000003</v>
      </c>
      <c r="S113" s="139">
        <v>3590.3</v>
      </c>
      <c r="T113" s="139">
        <v>5983.83</v>
      </c>
      <c r="U113" s="141">
        <v>2289.5</v>
      </c>
      <c r="V113" s="141">
        <v>2410</v>
      </c>
      <c r="W113" s="135">
        <v>8643.33</v>
      </c>
      <c r="X113" s="135">
        <v>0</v>
      </c>
      <c r="Y113" s="135">
        <v>20</v>
      </c>
      <c r="Z113" s="135">
        <v>20</v>
      </c>
      <c r="AA113" s="135">
        <v>15</v>
      </c>
      <c r="AB113" s="135">
        <v>0</v>
      </c>
      <c r="AC113" s="137">
        <v>7</v>
      </c>
      <c r="AD113" s="139">
        <f t="shared" si="23"/>
        <v>0</v>
      </c>
      <c r="AE113" s="135">
        <f t="shared" si="24"/>
        <v>837736.20000000007</v>
      </c>
      <c r="AF113" s="151">
        <f t="shared" si="25"/>
        <v>320530</v>
      </c>
      <c r="AG113" s="151">
        <f t="shared" si="26"/>
        <v>253050</v>
      </c>
      <c r="AH113" s="152">
        <f t="shared" si="27"/>
        <v>0</v>
      </c>
      <c r="AI113" s="135">
        <f t="shared" si="28"/>
        <v>0</v>
      </c>
      <c r="AJ113" s="135">
        <f t="shared" si="29"/>
        <v>140</v>
      </c>
      <c r="AK113" s="135">
        <f t="shared" si="30"/>
        <v>140</v>
      </c>
      <c r="AL113" s="135">
        <f t="shared" si="31"/>
        <v>105</v>
      </c>
      <c r="AM113" s="135">
        <f t="shared" si="32"/>
        <v>0</v>
      </c>
      <c r="AN113" s="145">
        <f t="shared" si="33"/>
        <v>1411316.2000000002</v>
      </c>
      <c r="AO113" s="140">
        <f t="shared" si="34"/>
        <v>4967059.1432000007</v>
      </c>
      <c r="AP113" s="146">
        <f t="shared" si="35"/>
        <v>3.1478861591217383E-3</v>
      </c>
      <c r="AQ113" s="140">
        <f t="shared" si="36"/>
        <v>149011.77429600002</v>
      </c>
      <c r="AR113" s="147">
        <v>0</v>
      </c>
      <c r="AS113" s="147">
        <v>0</v>
      </c>
      <c r="AT113" s="146">
        <v>3.0000000000000001E-3</v>
      </c>
      <c r="AU113" s="140">
        <f t="shared" si="37"/>
        <v>142011.27369</v>
      </c>
      <c r="AV113" s="140">
        <f t="shared" si="38"/>
        <v>5109070.4168900009</v>
      </c>
      <c r="AW113" s="140">
        <f t="shared" si="39"/>
        <v>16751.05054718033</v>
      </c>
      <c r="BC113" s="21">
        <f t="shared" si="40"/>
        <v>729867.20241285732</v>
      </c>
      <c r="BD113" s="21">
        <f t="shared" si="41"/>
        <v>2393.0072210257613</v>
      </c>
      <c r="BE113" s="21">
        <f t="shared" si="42"/>
        <v>7372.3959839682557</v>
      </c>
      <c r="BF113" s="22">
        <f t="shared" si="43"/>
        <v>24.171790111371326</v>
      </c>
    </row>
    <row r="114" spans="1:58" ht="12.75" customHeight="1" x14ac:dyDescent="0.3">
      <c r="A114" s="135">
        <v>112</v>
      </c>
      <c r="B114" s="135" t="s">
        <v>114</v>
      </c>
      <c r="C114" s="135" t="s">
        <v>127</v>
      </c>
      <c r="D114" s="135" t="s">
        <v>116</v>
      </c>
      <c r="E114" s="135" t="s">
        <v>117</v>
      </c>
      <c r="F114" s="135" t="s">
        <v>128</v>
      </c>
      <c r="G114" s="135" t="s">
        <v>129</v>
      </c>
      <c r="H114" s="136" t="s">
        <v>319</v>
      </c>
      <c r="I114" s="136" t="s">
        <v>85</v>
      </c>
      <c r="J114" s="135" t="s">
        <v>24</v>
      </c>
      <c r="K114" s="135" t="s">
        <v>16</v>
      </c>
      <c r="L114" s="135" t="s">
        <v>127</v>
      </c>
      <c r="M114" s="135" t="s">
        <v>235</v>
      </c>
      <c r="N114" s="135">
        <v>4610047671</v>
      </c>
      <c r="O114" s="158">
        <v>4900049350</v>
      </c>
      <c r="P114" s="137">
        <v>7</v>
      </c>
      <c r="Q114" s="139">
        <f t="shared" si="22"/>
        <v>3555504.9432000001</v>
      </c>
      <c r="R114" s="139">
        <v>507929.27760000003</v>
      </c>
      <c r="S114" s="139">
        <v>3590.3</v>
      </c>
      <c r="T114" s="139">
        <v>5983.83</v>
      </c>
      <c r="U114" s="141">
        <v>2289.5</v>
      </c>
      <c r="V114" s="141">
        <v>2410</v>
      </c>
      <c r="W114" s="135">
        <v>8643.33</v>
      </c>
      <c r="X114" s="135">
        <v>0</v>
      </c>
      <c r="Y114" s="135">
        <v>20</v>
      </c>
      <c r="Z114" s="135">
        <v>20</v>
      </c>
      <c r="AA114" s="135"/>
      <c r="AB114" s="135">
        <v>0</v>
      </c>
      <c r="AC114" s="137">
        <v>7</v>
      </c>
      <c r="AD114" s="139">
        <f t="shared" si="23"/>
        <v>0</v>
      </c>
      <c r="AE114" s="135">
        <f t="shared" si="24"/>
        <v>837736.20000000007</v>
      </c>
      <c r="AF114" s="151">
        <f t="shared" si="25"/>
        <v>320530</v>
      </c>
      <c r="AG114" s="151">
        <f t="shared" si="26"/>
        <v>0</v>
      </c>
      <c r="AH114" s="152">
        <f t="shared" si="27"/>
        <v>0</v>
      </c>
      <c r="AI114" s="135">
        <f t="shared" si="28"/>
        <v>0</v>
      </c>
      <c r="AJ114" s="135">
        <f t="shared" si="29"/>
        <v>140</v>
      </c>
      <c r="AK114" s="135">
        <f t="shared" si="30"/>
        <v>140</v>
      </c>
      <c r="AL114" s="135">
        <f t="shared" si="31"/>
        <v>0</v>
      </c>
      <c r="AM114" s="135">
        <f t="shared" si="32"/>
        <v>0</v>
      </c>
      <c r="AN114" s="145">
        <f t="shared" si="33"/>
        <v>1158266.2000000002</v>
      </c>
      <c r="AO114" s="140">
        <f t="shared" si="34"/>
        <v>4713771.1432000007</v>
      </c>
      <c r="AP114" s="146">
        <f t="shared" si="35"/>
        <v>2.9873642554187844E-3</v>
      </c>
      <c r="AQ114" s="140">
        <f t="shared" si="36"/>
        <v>141413.134296</v>
      </c>
      <c r="AR114" s="147">
        <v>0</v>
      </c>
      <c r="AS114" s="147">
        <v>0</v>
      </c>
      <c r="AT114" s="146">
        <v>3.0000000000000001E-3</v>
      </c>
      <c r="AU114" s="140">
        <f t="shared" si="37"/>
        <v>142011.27369</v>
      </c>
      <c r="AV114" s="140">
        <f t="shared" si="38"/>
        <v>4855782.4168900009</v>
      </c>
      <c r="AW114" s="140">
        <f t="shared" si="39"/>
        <v>15920.598088163937</v>
      </c>
      <c r="BC114" s="21">
        <f t="shared" si="40"/>
        <v>693683.20241285732</v>
      </c>
      <c r="BD114" s="21">
        <f t="shared" si="41"/>
        <v>2274.3711554519909</v>
      </c>
      <c r="BE114" s="21">
        <f t="shared" si="42"/>
        <v>7006.9010344733069</v>
      </c>
      <c r="BF114" s="22">
        <f t="shared" si="43"/>
        <v>22.973446014666575</v>
      </c>
    </row>
    <row r="115" spans="1:58" ht="12.75" customHeight="1" x14ac:dyDescent="0.3">
      <c r="A115" s="135">
        <v>113</v>
      </c>
      <c r="B115" s="135" t="s">
        <v>114</v>
      </c>
      <c r="C115" s="135" t="s">
        <v>127</v>
      </c>
      <c r="D115" s="135" t="s">
        <v>116</v>
      </c>
      <c r="E115" s="135" t="s">
        <v>117</v>
      </c>
      <c r="F115" s="135" t="s">
        <v>128</v>
      </c>
      <c r="G115" s="135" t="s">
        <v>129</v>
      </c>
      <c r="H115" s="136" t="s">
        <v>320</v>
      </c>
      <c r="I115" s="136" t="s">
        <v>45</v>
      </c>
      <c r="J115" s="135" t="s">
        <v>24</v>
      </c>
      <c r="K115" s="135" t="s">
        <v>16</v>
      </c>
      <c r="L115" s="135" t="s">
        <v>127</v>
      </c>
      <c r="M115" s="135" t="s">
        <v>235</v>
      </c>
      <c r="N115" s="135">
        <v>4610047671</v>
      </c>
      <c r="O115" s="158">
        <v>4900049350</v>
      </c>
      <c r="P115" s="137">
        <v>7</v>
      </c>
      <c r="Q115" s="139">
        <f t="shared" si="22"/>
        <v>3555504.9432000001</v>
      </c>
      <c r="R115" s="139">
        <v>507929.27760000003</v>
      </c>
      <c r="S115" s="139">
        <v>3590.3</v>
      </c>
      <c r="T115" s="139">
        <v>5983.83</v>
      </c>
      <c r="U115" s="141">
        <v>2289.5</v>
      </c>
      <c r="V115" s="141">
        <v>2410</v>
      </c>
      <c r="W115" s="135">
        <v>8643.33</v>
      </c>
      <c r="X115" s="135">
        <v>0</v>
      </c>
      <c r="Y115" s="135">
        <v>20</v>
      </c>
      <c r="Z115" s="135">
        <v>20</v>
      </c>
      <c r="AA115" s="135"/>
      <c r="AB115" s="135">
        <v>0</v>
      </c>
      <c r="AC115" s="137">
        <v>7</v>
      </c>
      <c r="AD115" s="139">
        <f t="shared" si="23"/>
        <v>0</v>
      </c>
      <c r="AE115" s="135">
        <f t="shared" si="24"/>
        <v>837736.20000000007</v>
      </c>
      <c r="AF115" s="151">
        <f t="shared" si="25"/>
        <v>320530</v>
      </c>
      <c r="AG115" s="151">
        <f t="shared" si="26"/>
        <v>0</v>
      </c>
      <c r="AH115" s="152">
        <f t="shared" si="27"/>
        <v>0</v>
      </c>
      <c r="AI115" s="135">
        <f t="shared" si="28"/>
        <v>0</v>
      </c>
      <c r="AJ115" s="135">
        <f t="shared" si="29"/>
        <v>140</v>
      </c>
      <c r="AK115" s="135">
        <f t="shared" si="30"/>
        <v>140</v>
      </c>
      <c r="AL115" s="135">
        <f t="shared" si="31"/>
        <v>0</v>
      </c>
      <c r="AM115" s="135">
        <f t="shared" si="32"/>
        <v>0</v>
      </c>
      <c r="AN115" s="145">
        <f t="shared" si="33"/>
        <v>1158266.2000000002</v>
      </c>
      <c r="AO115" s="140">
        <f t="shared" si="34"/>
        <v>4713771.1432000007</v>
      </c>
      <c r="AP115" s="146">
        <f t="shared" si="35"/>
        <v>2.9873642554187844E-3</v>
      </c>
      <c r="AQ115" s="140">
        <f t="shared" si="36"/>
        <v>141413.134296</v>
      </c>
      <c r="AR115" s="147">
        <v>0</v>
      </c>
      <c r="AS115" s="147">
        <v>0</v>
      </c>
      <c r="AT115" s="146">
        <v>3.0000000000000001E-3</v>
      </c>
      <c r="AU115" s="140">
        <f t="shared" si="37"/>
        <v>142011.27369</v>
      </c>
      <c r="AV115" s="140">
        <f t="shared" si="38"/>
        <v>4855782.4168900009</v>
      </c>
      <c r="AW115" s="140">
        <f t="shared" si="39"/>
        <v>15920.598088163937</v>
      </c>
      <c r="BC115" s="21">
        <f t="shared" si="40"/>
        <v>693683.20241285732</v>
      </c>
      <c r="BD115" s="21">
        <f t="shared" si="41"/>
        <v>2274.3711554519909</v>
      </c>
      <c r="BE115" s="21">
        <f t="shared" si="42"/>
        <v>7006.9010344733069</v>
      </c>
      <c r="BF115" s="22">
        <f t="shared" si="43"/>
        <v>22.973446014666575</v>
      </c>
    </row>
    <row r="116" spans="1:58" ht="12.75" customHeight="1" x14ac:dyDescent="0.3">
      <c r="A116" s="135">
        <v>114</v>
      </c>
      <c r="B116" s="135" t="s">
        <v>114</v>
      </c>
      <c r="C116" s="135" t="s">
        <v>127</v>
      </c>
      <c r="D116" s="135" t="s">
        <v>116</v>
      </c>
      <c r="E116" s="135" t="s">
        <v>117</v>
      </c>
      <c r="F116" s="135" t="s">
        <v>128</v>
      </c>
      <c r="G116" s="135" t="s">
        <v>129</v>
      </c>
      <c r="H116" s="136" t="s">
        <v>321</v>
      </c>
      <c r="I116" s="136" t="s">
        <v>322</v>
      </c>
      <c r="J116" s="135" t="s">
        <v>24</v>
      </c>
      <c r="K116" s="135" t="s">
        <v>16</v>
      </c>
      <c r="L116" s="135" t="s">
        <v>127</v>
      </c>
      <c r="M116" s="135" t="s">
        <v>235</v>
      </c>
      <c r="N116" s="135">
        <v>4610047671</v>
      </c>
      <c r="O116" s="158">
        <v>4900049350</v>
      </c>
      <c r="P116" s="137">
        <v>7</v>
      </c>
      <c r="Q116" s="139">
        <f t="shared" si="22"/>
        <v>3555504.9432000001</v>
      </c>
      <c r="R116" s="139">
        <v>507929.27760000003</v>
      </c>
      <c r="S116" s="139">
        <v>3590.3</v>
      </c>
      <c r="T116" s="139">
        <v>5983.83</v>
      </c>
      <c r="U116" s="141">
        <v>2289.5</v>
      </c>
      <c r="V116" s="141">
        <v>2410</v>
      </c>
      <c r="W116" s="135">
        <v>8643.33</v>
      </c>
      <c r="X116" s="135">
        <v>0</v>
      </c>
      <c r="Y116" s="135">
        <v>20</v>
      </c>
      <c r="Z116" s="135">
        <v>20</v>
      </c>
      <c r="AA116" s="135"/>
      <c r="AB116" s="135">
        <v>0</v>
      </c>
      <c r="AC116" s="137">
        <v>7</v>
      </c>
      <c r="AD116" s="139">
        <f t="shared" si="23"/>
        <v>0</v>
      </c>
      <c r="AE116" s="135">
        <f t="shared" si="24"/>
        <v>837736.20000000007</v>
      </c>
      <c r="AF116" s="151">
        <f t="shared" si="25"/>
        <v>320530</v>
      </c>
      <c r="AG116" s="151">
        <f t="shared" si="26"/>
        <v>0</v>
      </c>
      <c r="AH116" s="152">
        <f t="shared" si="27"/>
        <v>0</v>
      </c>
      <c r="AI116" s="135">
        <f t="shared" si="28"/>
        <v>0</v>
      </c>
      <c r="AJ116" s="135">
        <f t="shared" si="29"/>
        <v>140</v>
      </c>
      <c r="AK116" s="135">
        <f t="shared" si="30"/>
        <v>140</v>
      </c>
      <c r="AL116" s="135">
        <f t="shared" si="31"/>
        <v>0</v>
      </c>
      <c r="AM116" s="135">
        <f t="shared" si="32"/>
        <v>0</v>
      </c>
      <c r="AN116" s="145">
        <f t="shared" si="33"/>
        <v>1158266.2000000002</v>
      </c>
      <c r="AO116" s="140">
        <f t="shared" si="34"/>
        <v>4713771.1432000007</v>
      </c>
      <c r="AP116" s="146">
        <f t="shared" si="35"/>
        <v>2.9873642554187844E-3</v>
      </c>
      <c r="AQ116" s="140">
        <f t="shared" si="36"/>
        <v>141413.134296</v>
      </c>
      <c r="AR116" s="147">
        <v>0</v>
      </c>
      <c r="AS116" s="147">
        <v>0</v>
      </c>
      <c r="AT116" s="146">
        <v>3.0000000000000001E-3</v>
      </c>
      <c r="AU116" s="140">
        <f t="shared" si="37"/>
        <v>142011.27369</v>
      </c>
      <c r="AV116" s="140">
        <f t="shared" si="38"/>
        <v>4855782.4168900009</v>
      </c>
      <c r="AW116" s="140">
        <f t="shared" si="39"/>
        <v>15920.598088163937</v>
      </c>
      <c r="BC116" s="21">
        <f t="shared" si="40"/>
        <v>693683.20241285732</v>
      </c>
      <c r="BD116" s="21">
        <f t="shared" si="41"/>
        <v>2274.3711554519909</v>
      </c>
      <c r="BE116" s="21">
        <f t="shared" si="42"/>
        <v>7006.9010344733069</v>
      </c>
      <c r="BF116" s="22">
        <f t="shared" si="43"/>
        <v>22.973446014666575</v>
      </c>
    </row>
    <row r="117" spans="1:58" ht="12.75" customHeight="1" x14ac:dyDescent="0.3">
      <c r="A117" s="135">
        <v>115</v>
      </c>
      <c r="B117" s="135" t="s">
        <v>114</v>
      </c>
      <c r="C117" s="135" t="s">
        <v>127</v>
      </c>
      <c r="D117" s="135" t="s">
        <v>116</v>
      </c>
      <c r="E117" s="135" t="s">
        <v>117</v>
      </c>
      <c r="F117" s="135" t="s">
        <v>128</v>
      </c>
      <c r="G117" s="135" t="s">
        <v>129</v>
      </c>
      <c r="H117" s="136" t="s">
        <v>323</v>
      </c>
      <c r="I117" s="136" t="s">
        <v>324</v>
      </c>
      <c r="J117" s="135" t="s">
        <v>24</v>
      </c>
      <c r="K117" s="135" t="s">
        <v>16</v>
      </c>
      <c r="L117" s="135" t="s">
        <v>127</v>
      </c>
      <c r="M117" s="135" t="s">
        <v>235</v>
      </c>
      <c r="N117" s="135">
        <v>4610047671</v>
      </c>
      <c r="O117" s="158">
        <v>4900049350</v>
      </c>
      <c r="P117" s="137">
        <v>7</v>
      </c>
      <c r="Q117" s="139">
        <f t="shared" si="22"/>
        <v>3555504.9432000001</v>
      </c>
      <c r="R117" s="139">
        <v>507929.27760000003</v>
      </c>
      <c r="S117" s="139">
        <v>3590.3</v>
      </c>
      <c r="T117" s="139">
        <v>5983.83</v>
      </c>
      <c r="U117" s="141">
        <v>2289.5</v>
      </c>
      <c r="V117" s="141">
        <v>2410</v>
      </c>
      <c r="W117" s="135">
        <v>8643.33</v>
      </c>
      <c r="X117" s="135">
        <v>0</v>
      </c>
      <c r="Y117" s="135">
        <v>20</v>
      </c>
      <c r="Z117" s="135">
        <v>20</v>
      </c>
      <c r="AA117" s="135"/>
      <c r="AB117" s="135">
        <v>0</v>
      </c>
      <c r="AC117" s="137">
        <v>7</v>
      </c>
      <c r="AD117" s="139">
        <f t="shared" si="23"/>
        <v>0</v>
      </c>
      <c r="AE117" s="135">
        <f t="shared" si="24"/>
        <v>837736.20000000007</v>
      </c>
      <c r="AF117" s="151">
        <f t="shared" si="25"/>
        <v>320530</v>
      </c>
      <c r="AG117" s="151">
        <f t="shared" si="26"/>
        <v>0</v>
      </c>
      <c r="AH117" s="152">
        <f t="shared" si="27"/>
        <v>0</v>
      </c>
      <c r="AI117" s="135">
        <f t="shared" si="28"/>
        <v>0</v>
      </c>
      <c r="AJ117" s="135">
        <f t="shared" si="29"/>
        <v>140</v>
      </c>
      <c r="AK117" s="135">
        <f t="shared" si="30"/>
        <v>140</v>
      </c>
      <c r="AL117" s="135">
        <f t="shared" si="31"/>
        <v>0</v>
      </c>
      <c r="AM117" s="135">
        <f t="shared" si="32"/>
        <v>0</v>
      </c>
      <c r="AN117" s="145">
        <f t="shared" si="33"/>
        <v>1158266.2000000002</v>
      </c>
      <c r="AO117" s="140">
        <f t="shared" si="34"/>
        <v>4713771.1432000007</v>
      </c>
      <c r="AP117" s="146">
        <f t="shared" si="35"/>
        <v>2.9873642554187844E-3</v>
      </c>
      <c r="AQ117" s="140">
        <f t="shared" si="36"/>
        <v>141413.134296</v>
      </c>
      <c r="AR117" s="147">
        <v>0</v>
      </c>
      <c r="AS117" s="147">
        <v>0</v>
      </c>
      <c r="AT117" s="146">
        <v>3.0000000000000001E-3</v>
      </c>
      <c r="AU117" s="140">
        <f t="shared" si="37"/>
        <v>142011.27369</v>
      </c>
      <c r="AV117" s="140">
        <f t="shared" si="38"/>
        <v>4855782.4168900009</v>
      </c>
      <c r="AW117" s="140">
        <f t="shared" si="39"/>
        <v>15920.598088163937</v>
      </c>
      <c r="BC117" s="21">
        <f t="shared" si="40"/>
        <v>693683.20241285732</v>
      </c>
      <c r="BD117" s="21">
        <f t="shared" si="41"/>
        <v>2274.3711554519909</v>
      </c>
      <c r="BE117" s="21">
        <f t="shared" si="42"/>
        <v>7006.9010344733069</v>
      </c>
      <c r="BF117" s="22">
        <f t="shared" si="43"/>
        <v>22.973446014666575</v>
      </c>
    </row>
    <row r="118" spans="1:58" ht="12.75" customHeight="1" x14ac:dyDescent="0.3">
      <c r="A118" s="135">
        <v>116</v>
      </c>
      <c r="B118" s="135" t="s">
        <v>114</v>
      </c>
      <c r="C118" s="135" t="s">
        <v>127</v>
      </c>
      <c r="D118" s="135" t="s">
        <v>116</v>
      </c>
      <c r="E118" s="135" t="s">
        <v>117</v>
      </c>
      <c r="F118" s="135" t="s">
        <v>128</v>
      </c>
      <c r="G118" s="135" t="s">
        <v>129</v>
      </c>
      <c r="H118" s="136" t="s">
        <v>325</v>
      </c>
      <c r="I118" s="136" t="s">
        <v>326</v>
      </c>
      <c r="J118" s="135" t="s">
        <v>24</v>
      </c>
      <c r="K118" s="135" t="s">
        <v>100</v>
      </c>
      <c r="L118" s="135" t="s">
        <v>127</v>
      </c>
      <c r="M118" s="135" t="s">
        <v>235</v>
      </c>
      <c r="N118" s="135">
        <v>4610047671</v>
      </c>
      <c r="O118" s="158">
        <v>4900049350</v>
      </c>
      <c r="P118" s="137">
        <v>7</v>
      </c>
      <c r="Q118" s="139">
        <f t="shared" si="22"/>
        <v>3555966.9432000001</v>
      </c>
      <c r="R118" s="139">
        <v>507995.27760000003</v>
      </c>
      <c r="S118" s="139">
        <v>3590.3</v>
      </c>
      <c r="T118" s="139">
        <v>5983.83</v>
      </c>
      <c r="U118" s="141">
        <v>2289.5</v>
      </c>
      <c r="V118" s="141">
        <v>2410</v>
      </c>
      <c r="W118" s="135">
        <v>8643.33</v>
      </c>
      <c r="X118" s="135">
        <v>0</v>
      </c>
      <c r="Y118" s="135">
        <v>20</v>
      </c>
      <c r="Z118" s="135">
        <v>20</v>
      </c>
      <c r="AA118" s="135"/>
      <c r="AB118" s="135">
        <v>0</v>
      </c>
      <c r="AC118" s="137">
        <v>7</v>
      </c>
      <c r="AD118" s="139">
        <f t="shared" si="23"/>
        <v>0</v>
      </c>
      <c r="AE118" s="135">
        <f t="shared" si="24"/>
        <v>837736.20000000007</v>
      </c>
      <c r="AF118" s="151">
        <f t="shared" si="25"/>
        <v>320530</v>
      </c>
      <c r="AG118" s="151">
        <f t="shared" si="26"/>
        <v>0</v>
      </c>
      <c r="AH118" s="152">
        <f t="shared" si="27"/>
        <v>0</v>
      </c>
      <c r="AI118" s="135">
        <f t="shared" si="28"/>
        <v>0</v>
      </c>
      <c r="AJ118" s="135">
        <f t="shared" si="29"/>
        <v>140</v>
      </c>
      <c r="AK118" s="135">
        <f t="shared" si="30"/>
        <v>140</v>
      </c>
      <c r="AL118" s="135">
        <f t="shared" si="31"/>
        <v>0</v>
      </c>
      <c r="AM118" s="135">
        <f t="shared" si="32"/>
        <v>0</v>
      </c>
      <c r="AN118" s="145">
        <f t="shared" si="33"/>
        <v>1158266.2000000002</v>
      </c>
      <c r="AO118" s="140">
        <f t="shared" si="34"/>
        <v>4714233.1432000007</v>
      </c>
      <c r="AP118" s="146">
        <f t="shared" si="35"/>
        <v>2.9876570490746657E-3</v>
      </c>
      <c r="AQ118" s="140">
        <f t="shared" si="36"/>
        <v>141426.99429600002</v>
      </c>
      <c r="AR118" s="147">
        <v>0</v>
      </c>
      <c r="AS118" s="147">
        <v>0</v>
      </c>
      <c r="AT118" s="146">
        <v>3.0000000000000001E-3</v>
      </c>
      <c r="AU118" s="140">
        <f t="shared" si="37"/>
        <v>142011.27369</v>
      </c>
      <c r="AV118" s="140">
        <f t="shared" si="38"/>
        <v>4856244.4168900009</v>
      </c>
      <c r="AW118" s="140">
        <f t="shared" si="39"/>
        <v>15922.112842262299</v>
      </c>
      <c r="BC118" s="21">
        <f t="shared" si="40"/>
        <v>693749.20241285732</v>
      </c>
      <c r="BD118" s="21">
        <f t="shared" si="41"/>
        <v>2274.587548894614</v>
      </c>
      <c r="BE118" s="21">
        <f t="shared" si="42"/>
        <v>7007.567701139973</v>
      </c>
      <c r="BF118" s="22">
        <f t="shared" si="43"/>
        <v>22.975631807016303</v>
      </c>
    </row>
    <row r="119" spans="1:58" s="157" customFormat="1" ht="12.75" customHeight="1" x14ac:dyDescent="0.3">
      <c r="A119" s="135">
        <v>117</v>
      </c>
      <c r="B119" s="135" t="s">
        <v>114</v>
      </c>
      <c r="C119" s="135" t="s">
        <v>115</v>
      </c>
      <c r="D119" s="135" t="s">
        <v>116</v>
      </c>
      <c r="E119" s="135" t="s">
        <v>117</v>
      </c>
      <c r="F119" s="135" t="s">
        <v>118</v>
      </c>
      <c r="G119" s="135" t="s">
        <v>144</v>
      </c>
      <c r="H119" s="136" t="s">
        <v>247</v>
      </c>
      <c r="I119" s="136" t="s">
        <v>327</v>
      </c>
      <c r="J119" s="135" t="s">
        <v>24</v>
      </c>
      <c r="K119" s="135" t="s">
        <v>100</v>
      </c>
      <c r="L119" s="135" t="s">
        <v>122</v>
      </c>
      <c r="M119" s="135" t="s">
        <v>235</v>
      </c>
      <c r="N119" s="135">
        <v>4610047671</v>
      </c>
      <c r="O119" s="158">
        <v>4900049351</v>
      </c>
      <c r="P119" s="137">
        <v>7</v>
      </c>
      <c r="Q119" s="139">
        <f t="shared" si="22"/>
        <v>3555966.9432000001</v>
      </c>
      <c r="R119" s="139">
        <v>507995.27760000003</v>
      </c>
      <c r="S119" s="139">
        <v>3590.3</v>
      </c>
      <c r="T119" s="139">
        <v>5983.83</v>
      </c>
      <c r="U119" s="141">
        <v>2289.5</v>
      </c>
      <c r="V119" s="141">
        <v>2410</v>
      </c>
      <c r="W119" s="135">
        <v>8643.33</v>
      </c>
      <c r="X119" s="135">
        <v>0</v>
      </c>
      <c r="Y119" s="135">
        <v>20</v>
      </c>
      <c r="Z119" s="135">
        <v>20</v>
      </c>
      <c r="AA119" s="135"/>
      <c r="AB119" s="135">
        <v>0</v>
      </c>
      <c r="AC119" s="137">
        <v>7</v>
      </c>
      <c r="AD119" s="139">
        <f t="shared" si="23"/>
        <v>0</v>
      </c>
      <c r="AE119" s="135">
        <f t="shared" si="24"/>
        <v>837736.20000000007</v>
      </c>
      <c r="AF119" s="151">
        <f t="shared" si="25"/>
        <v>320530</v>
      </c>
      <c r="AG119" s="151">
        <f t="shared" si="26"/>
        <v>0</v>
      </c>
      <c r="AH119" s="152">
        <f t="shared" si="27"/>
        <v>0</v>
      </c>
      <c r="AI119" s="135">
        <f t="shared" si="28"/>
        <v>0</v>
      </c>
      <c r="AJ119" s="135">
        <f t="shared" si="29"/>
        <v>140</v>
      </c>
      <c r="AK119" s="135">
        <f t="shared" si="30"/>
        <v>140</v>
      </c>
      <c r="AL119" s="135">
        <f t="shared" si="31"/>
        <v>0</v>
      </c>
      <c r="AM119" s="135">
        <f t="shared" si="32"/>
        <v>0</v>
      </c>
      <c r="AN119" s="145">
        <f t="shared" si="33"/>
        <v>1158266.2000000002</v>
      </c>
      <c r="AO119" s="140">
        <f t="shared" si="34"/>
        <v>4714233.1432000007</v>
      </c>
      <c r="AP119" s="146">
        <f t="shared" si="35"/>
        <v>2.9876570490746657E-3</v>
      </c>
      <c r="AQ119" s="140">
        <f t="shared" si="36"/>
        <v>141426.99429600002</v>
      </c>
      <c r="AR119" s="147">
        <v>0</v>
      </c>
      <c r="AS119" s="147">
        <v>0</v>
      </c>
      <c r="AT119" s="146">
        <v>3.0000000000000001E-3</v>
      </c>
      <c r="AU119" s="140">
        <f t="shared" si="37"/>
        <v>142011.27369</v>
      </c>
      <c r="AV119" s="140">
        <f t="shared" si="38"/>
        <v>4856244.4168900009</v>
      </c>
      <c r="AW119" s="140">
        <f t="shared" si="39"/>
        <v>15922.112842262299</v>
      </c>
      <c r="BC119" s="21">
        <f t="shared" si="40"/>
        <v>693749.20241285732</v>
      </c>
      <c r="BD119" s="21">
        <f t="shared" si="41"/>
        <v>2274.587548894614</v>
      </c>
      <c r="BE119" s="21">
        <f t="shared" si="42"/>
        <v>7007.567701139973</v>
      </c>
      <c r="BF119" s="22">
        <f t="shared" si="43"/>
        <v>22.975631807016303</v>
      </c>
    </row>
    <row r="120" spans="1:58" s="157" customFormat="1" ht="12.75" customHeight="1" x14ac:dyDescent="0.3">
      <c r="A120" s="135">
        <v>118</v>
      </c>
      <c r="B120" s="135" t="s">
        <v>114</v>
      </c>
      <c r="C120" s="135" t="s">
        <v>127</v>
      </c>
      <c r="D120" s="135" t="s">
        <v>116</v>
      </c>
      <c r="E120" s="135" t="s">
        <v>117</v>
      </c>
      <c r="F120" s="135" t="s">
        <v>128</v>
      </c>
      <c r="G120" s="135" t="s">
        <v>129</v>
      </c>
      <c r="H120" s="136" t="s">
        <v>328</v>
      </c>
      <c r="I120" s="136" t="s">
        <v>66</v>
      </c>
      <c r="J120" s="135" t="s">
        <v>24</v>
      </c>
      <c r="K120" s="135" t="s">
        <v>100</v>
      </c>
      <c r="L120" s="135" t="s">
        <v>127</v>
      </c>
      <c r="M120" s="135" t="s">
        <v>235</v>
      </c>
      <c r="N120" s="135">
        <v>4610047671</v>
      </c>
      <c r="O120" s="158">
        <v>4900049350</v>
      </c>
      <c r="P120" s="137">
        <v>7</v>
      </c>
      <c r="Q120" s="139">
        <f t="shared" si="22"/>
        <v>3555966.9432000001</v>
      </c>
      <c r="R120" s="139">
        <v>507995.27760000003</v>
      </c>
      <c r="S120" s="139">
        <v>3590.3</v>
      </c>
      <c r="T120" s="139">
        <v>5983.83</v>
      </c>
      <c r="U120" s="141">
        <v>2289.5</v>
      </c>
      <c r="V120" s="141">
        <v>2410</v>
      </c>
      <c r="W120" s="135">
        <v>8643.33</v>
      </c>
      <c r="X120" s="135">
        <v>0</v>
      </c>
      <c r="Y120" s="135">
        <v>20</v>
      </c>
      <c r="Z120" s="135">
        <v>20</v>
      </c>
      <c r="AA120" s="135"/>
      <c r="AB120" s="135">
        <v>0</v>
      </c>
      <c r="AC120" s="137">
        <v>7</v>
      </c>
      <c r="AD120" s="139">
        <f t="shared" si="23"/>
        <v>0</v>
      </c>
      <c r="AE120" s="135">
        <f t="shared" si="24"/>
        <v>837736.20000000007</v>
      </c>
      <c r="AF120" s="151">
        <f t="shared" si="25"/>
        <v>320530</v>
      </c>
      <c r="AG120" s="151">
        <f t="shared" si="26"/>
        <v>0</v>
      </c>
      <c r="AH120" s="152">
        <f t="shared" si="27"/>
        <v>0</v>
      </c>
      <c r="AI120" s="135">
        <f t="shared" si="28"/>
        <v>0</v>
      </c>
      <c r="AJ120" s="135">
        <f t="shared" si="29"/>
        <v>140</v>
      </c>
      <c r="AK120" s="135">
        <f t="shared" si="30"/>
        <v>140</v>
      </c>
      <c r="AL120" s="135">
        <f t="shared" si="31"/>
        <v>0</v>
      </c>
      <c r="AM120" s="135">
        <f t="shared" si="32"/>
        <v>0</v>
      </c>
      <c r="AN120" s="145">
        <f t="shared" si="33"/>
        <v>1158266.2000000002</v>
      </c>
      <c r="AO120" s="140">
        <f t="shared" si="34"/>
        <v>4714233.1432000007</v>
      </c>
      <c r="AP120" s="146">
        <f t="shared" si="35"/>
        <v>2.9876570490746657E-3</v>
      </c>
      <c r="AQ120" s="140">
        <f t="shared" si="36"/>
        <v>141426.99429600002</v>
      </c>
      <c r="AR120" s="147">
        <v>0</v>
      </c>
      <c r="AS120" s="147">
        <v>0</v>
      </c>
      <c r="AT120" s="146">
        <v>3.0000000000000001E-3</v>
      </c>
      <c r="AU120" s="140">
        <f t="shared" si="37"/>
        <v>142011.27369</v>
      </c>
      <c r="AV120" s="140">
        <f t="shared" si="38"/>
        <v>4856244.4168900009</v>
      </c>
      <c r="AW120" s="140">
        <f t="shared" si="39"/>
        <v>15922.112842262299</v>
      </c>
      <c r="BC120" s="21">
        <f t="shared" si="40"/>
        <v>693749.20241285732</v>
      </c>
      <c r="BD120" s="21">
        <f t="shared" si="41"/>
        <v>2274.587548894614</v>
      </c>
      <c r="BE120" s="21">
        <f t="shared" si="42"/>
        <v>7007.567701139973</v>
      </c>
      <c r="BF120" s="22">
        <f t="shared" si="43"/>
        <v>22.975631807016303</v>
      </c>
    </row>
    <row r="121" spans="1:58" ht="12.75" customHeight="1" x14ac:dyDescent="0.3">
      <c r="A121" s="135">
        <v>119</v>
      </c>
      <c r="B121" s="135" t="s">
        <v>114</v>
      </c>
      <c r="C121" s="135" t="s">
        <v>132</v>
      </c>
      <c r="D121" s="135" t="s">
        <v>116</v>
      </c>
      <c r="E121" s="135" t="s">
        <v>117</v>
      </c>
      <c r="F121" s="135" t="s">
        <v>128</v>
      </c>
      <c r="G121" s="135" t="s">
        <v>265</v>
      </c>
      <c r="H121" s="136" t="s">
        <v>329</v>
      </c>
      <c r="I121" s="136" t="s">
        <v>330</v>
      </c>
      <c r="J121" s="135" t="s">
        <v>24</v>
      </c>
      <c r="K121" s="135" t="s">
        <v>15</v>
      </c>
      <c r="L121" s="135" t="s">
        <v>132</v>
      </c>
      <c r="M121" s="135" t="s">
        <v>29</v>
      </c>
      <c r="N121" s="135">
        <v>4610047665</v>
      </c>
      <c r="O121" s="150">
        <v>4900049346</v>
      </c>
      <c r="P121" s="137">
        <v>7</v>
      </c>
      <c r="Q121" s="139">
        <f t="shared" si="22"/>
        <v>3555490.9432000001</v>
      </c>
      <c r="R121" s="139">
        <v>507927.27760000003</v>
      </c>
      <c r="S121" s="139">
        <v>3590.3</v>
      </c>
      <c r="T121" s="139">
        <v>5983.83</v>
      </c>
      <c r="U121" s="141">
        <v>2289.5</v>
      </c>
      <c r="V121" s="141">
        <v>2410</v>
      </c>
      <c r="W121" s="135">
        <v>8643.33</v>
      </c>
      <c r="X121" s="135">
        <v>0</v>
      </c>
      <c r="Y121" s="135">
        <v>20</v>
      </c>
      <c r="Z121" s="135">
        <v>20</v>
      </c>
      <c r="AA121" s="135"/>
      <c r="AB121" s="135">
        <v>0</v>
      </c>
      <c r="AC121" s="137">
        <v>7</v>
      </c>
      <c r="AD121" s="139">
        <f t="shared" si="23"/>
        <v>0</v>
      </c>
      <c r="AE121" s="135">
        <f t="shared" si="24"/>
        <v>837736.20000000007</v>
      </c>
      <c r="AF121" s="151">
        <f t="shared" si="25"/>
        <v>320530</v>
      </c>
      <c r="AG121" s="151">
        <f t="shared" si="26"/>
        <v>0</v>
      </c>
      <c r="AH121" s="152">
        <f t="shared" si="27"/>
        <v>0</v>
      </c>
      <c r="AI121" s="135">
        <f t="shared" si="28"/>
        <v>0</v>
      </c>
      <c r="AJ121" s="135">
        <f t="shared" si="29"/>
        <v>140</v>
      </c>
      <c r="AK121" s="135">
        <f t="shared" si="30"/>
        <v>140</v>
      </c>
      <c r="AL121" s="135">
        <f t="shared" si="31"/>
        <v>0</v>
      </c>
      <c r="AM121" s="135">
        <f t="shared" si="32"/>
        <v>0</v>
      </c>
      <c r="AN121" s="145">
        <f t="shared" si="33"/>
        <v>1158266.2000000002</v>
      </c>
      <c r="AO121" s="140">
        <f t="shared" si="34"/>
        <v>4713757.1432000007</v>
      </c>
      <c r="AP121" s="146">
        <f t="shared" si="35"/>
        <v>2.9873553828837578E-3</v>
      </c>
      <c r="AQ121" s="140">
        <f t="shared" si="36"/>
        <v>141412.71429600002</v>
      </c>
      <c r="AR121" s="153">
        <f>$BA$2</f>
        <v>100000</v>
      </c>
      <c r="AS121" s="147">
        <v>0</v>
      </c>
      <c r="AT121" s="146">
        <v>3.0000000000000001E-3</v>
      </c>
      <c r="AU121" s="140">
        <f t="shared" si="37"/>
        <v>142011.27369</v>
      </c>
      <c r="AV121" s="140">
        <f t="shared" si="38"/>
        <v>4955768.4168900009</v>
      </c>
      <c r="AW121" s="140">
        <f t="shared" si="39"/>
        <v>16248.42103898361</v>
      </c>
      <c r="BC121" s="21">
        <f t="shared" si="40"/>
        <v>707966.91669857153</v>
      </c>
      <c r="BD121" s="21">
        <f t="shared" si="41"/>
        <v>2321.2030055690871</v>
      </c>
      <c r="BE121" s="21">
        <f t="shared" si="42"/>
        <v>7151.1809767532477</v>
      </c>
      <c r="BF121" s="22">
        <f t="shared" si="43"/>
        <v>23.446495005748353</v>
      </c>
    </row>
    <row r="122" spans="1:58" ht="12.75" customHeight="1" x14ac:dyDescent="0.3">
      <c r="A122" s="135">
        <v>120</v>
      </c>
      <c r="B122" s="135" t="s">
        <v>114</v>
      </c>
      <c r="C122" s="135" t="s">
        <v>31</v>
      </c>
      <c r="D122" s="135" t="s">
        <v>116</v>
      </c>
      <c r="E122" s="135" t="s">
        <v>117</v>
      </c>
      <c r="F122" s="135" t="s">
        <v>208</v>
      </c>
      <c r="G122" s="135" t="s">
        <v>209</v>
      </c>
      <c r="H122" s="136" t="s">
        <v>331</v>
      </c>
      <c r="I122" s="136" t="s">
        <v>58</v>
      </c>
      <c r="J122" s="135" t="s">
        <v>24</v>
      </c>
      <c r="K122" s="135" t="s">
        <v>332</v>
      </c>
      <c r="L122" s="135" t="s">
        <v>333</v>
      </c>
      <c r="M122" s="135" t="s">
        <v>29</v>
      </c>
      <c r="N122" s="135">
        <v>4610047665</v>
      </c>
      <c r="O122" s="150">
        <v>4900049349</v>
      </c>
      <c r="P122" s="137">
        <v>7</v>
      </c>
      <c r="Q122" s="139">
        <f t="shared" si="22"/>
        <v>3555602.9432000001</v>
      </c>
      <c r="R122" s="139">
        <v>507943.27760000003</v>
      </c>
      <c r="S122" s="139">
        <v>3590.3</v>
      </c>
      <c r="T122" s="139">
        <v>5983.83</v>
      </c>
      <c r="U122" s="141">
        <v>2289.5</v>
      </c>
      <c r="V122" s="141">
        <v>2410</v>
      </c>
      <c r="W122" s="135">
        <v>8643.33</v>
      </c>
      <c r="X122" s="135">
        <v>0</v>
      </c>
      <c r="Y122" s="135">
        <v>20</v>
      </c>
      <c r="Z122" s="135">
        <v>20</v>
      </c>
      <c r="AA122" s="135"/>
      <c r="AB122" s="135">
        <v>0</v>
      </c>
      <c r="AC122" s="137">
        <v>7</v>
      </c>
      <c r="AD122" s="139">
        <f t="shared" si="23"/>
        <v>0</v>
      </c>
      <c r="AE122" s="135">
        <f t="shared" si="24"/>
        <v>837736.20000000007</v>
      </c>
      <c r="AF122" s="151">
        <f t="shared" si="25"/>
        <v>320530</v>
      </c>
      <c r="AG122" s="151">
        <f t="shared" si="26"/>
        <v>0</v>
      </c>
      <c r="AH122" s="152">
        <f t="shared" si="27"/>
        <v>0</v>
      </c>
      <c r="AI122" s="135">
        <f t="shared" si="28"/>
        <v>0</v>
      </c>
      <c r="AJ122" s="135">
        <f t="shared" si="29"/>
        <v>140</v>
      </c>
      <c r="AK122" s="135">
        <f t="shared" si="30"/>
        <v>140</v>
      </c>
      <c r="AL122" s="135">
        <f t="shared" si="31"/>
        <v>0</v>
      </c>
      <c r="AM122" s="135">
        <f t="shared" si="32"/>
        <v>0</v>
      </c>
      <c r="AN122" s="145">
        <f t="shared" si="33"/>
        <v>1158266.2000000002</v>
      </c>
      <c r="AO122" s="140">
        <f t="shared" si="34"/>
        <v>4713869.1432000007</v>
      </c>
      <c r="AP122" s="146">
        <f t="shared" si="35"/>
        <v>2.9874263631639712E-3</v>
      </c>
      <c r="AQ122" s="140">
        <f t="shared" si="36"/>
        <v>141416.07429600001</v>
      </c>
      <c r="AR122" s="153">
        <v>100000</v>
      </c>
      <c r="AS122" s="147">
        <v>0</v>
      </c>
      <c r="AT122" s="146">
        <v>3.0000000000000001E-3</v>
      </c>
      <c r="AU122" s="140">
        <f t="shared" si="37"/>
        <v>142011.27369</v>
      </c>
      <c r="AV122" s="140">
        <f t="shared" si="38"/>
        <v>4955880.4168900009</v>
      </c>
      <c r="AW122" s="140">
        <f t="shared" si="39"/>
        <v>16248.788252098364</v>
      </c>
      <c r="BC122" s="21">
        <f t="shared" si="40"/>
        <v>707982.91669857153</v>
      </c>
      <c r="BD122" s="21">
        <f t="shared" si="41"/>
        <v>2321.2554645854807</v>
      </c>
      <c r="BE122" s="21">
        <f t="shared" si="42"/>
        <v>7151.3425929148643</v>
      </c>
      <c r="BF122" s="22">
        <f t="shared" si="43"/>
        <v>23.447024894802837</v>
      </c>
    </row>
    <row r="123" spans="1:58" ht="12.75" customHeight="1" x14ac:dyDescent="0.3">
      <c r="A123" s="135">
        <v>121</v>
      </c>
      <c r="B123" s="135" t="s">
        <v>114</v>
      </c>
      <c r="C123" s="135" t="s">
        <v>31</v>
      </c>
      <c r="D123" s="135" t="s">
        <v>116</v>
      </c>
      <c r="E123" s="135" t="s">
        <v>117</v>
      </c>
      <c r="F123" s="135" t="s">
        <v>208</v>
      </c>
      <c r="G123" s="135" t="s">
        <v>209</v>
      </c>
      <c r="H123" s="136" t="s">
        <v>334</v>
      </c>
      <c r="I123" s="136" t="s">
        <v>335</v>
      </c>
      <c r="J123" s="135" t="s">
        <v>24</v>
      </c>
      <c r="K123" s="135" t="s">
        <v>17</v>
      </c>
      <c r="L123" s="135" t="s">
        <v>333</v>
      </c>
      <c r="M123" s="135" t="s">
        <v>29</v>
      </c>
      <c r="N123" s="135">
        <v>4610047665</v>
      </c>
      <c r="O123" s="150">
        <v>4900049349</v>
      </c>
      <c r="P123" s="137">
        <v>7</v>
      </c>
      <c r="Q123" s="139">
        <f t="shared" si="22"/>
        <v>3555539.9432000001</v>
      </c>
      <c r="R123" s="139">
        <v>507934.27760000003</v>
      </c>
      <c r="S123" s="139">
        <v>3590.3</v>
      </c>
      <c r="T123" s="139">
        <v>5983.83</v>
      </c>
      <c r="U123" s="141">
        <v>2289.5</v>
      </c>
      <c r="V123" s="141">
        <v>2410</v>
      </c>
      <c r="W123" s="135">
        <v>8643.33</v>
      </c>
      <c r="X123" s="135">
        <v>0</v>
      </c>
      <c r="Y123" s="135">
        <v>20</v>
      </c>
      <c r="Z123" s="135">
        <v>20</v>
      </c>
      <c r="AA123" s="135"/>
      <c r="AB123" s="135">
        <v>0</v>
      </c>
      <c r="AC123" s="137">
        <v>7</v>
      </c>
      <c r="AD123" s="139">
        <f t="shared" si="23"/>
        <v>0</v>
      </c>
      <c r="AE123" s="135">
        <f t="shared" si="24"/>
        <v>837736.20000000007</v>
      </c>
      <c r="AF123" s="151">
        <f t="shared" si="25"/>
        <v>320530</v>
      </c>
      <c r="AG123" s="151">
        <f t="shared" si="26"/>
        <v>0</v>
      </c>
      <c r="AH123" s="152">
        <f t="shared" si="27"/>
        <v>0</v>
      </c>
      <c r="AI123" s="135">
        <f t="shared" si="28"/>
        <v>0</v>
      </c>
      <c r="AJ123" s="135">
        <f t="shared" si="29"/>
        <v>140</v>
      </c>
      <c r="AK123" s="135">
        <f t="shared" si="30"/>
        <v>140</v>
      </c>
      <c r="AL123" s="135">
        <f t="shared" si="31"/>
        <v>0</v>
      </c>
      <c r="AM123" s="135">
        <f t="shared" si="32"/>
        <v>0</v>
      </c>
      <c r="AN123" s="145">
        <f t="shared" si="33"/>
        <v>1158266.2000000002</v>
      </c>
      <c r="AO123" s="140">
        <f t="shared" si="34"/>
        <v>4713806.1432000007</v>
      </c>
      <c r="AP123" s="146">
        <f t="shared" si="35"/>
        <v>2.9873864367563514E-3</v>
      </c>
      <c r="AQ123" s="140">
        <f t="shared" si="36"/>
        <v>141414.18429600002</v>
      </c>
      <c r="AR123" s="147">
        <v>0</v>
      </c>
      <c r="AS123" s="147">
        <v>0</v>
      </c>
      <c r="AT123" s="146">
        <v>3.0000000000000001E-3</v>
      </c>
      <c r="AU123" s="140">
        <f t="shared" si="37"/>
        <v>142011.27369</v>
      </c>
      <c r="AV123" s="140">
        <f t="shared" si="38"/>
        <v>4855817.4168900009</v>
      </c>
      <c r="AW123" s="140">
        <f t="shared" si="39"/>
        <v>15920.712842262297</v>
      </c>
      <c r="BC123" s="21">
        <f t="shared" si="40"/>
        <v>693688.20241285732</v>
      </c>
      <c r="BD123" s="21">
        <f t="shared" si="41"/>
        <v>2274.3875488946137</v>
      </c>
      <c r="BE123" s="21">
        <f t="shared" si="42"/>
        <v>7006.9515395238113</v>
      </c>
      <c r="BF123" s="22">
        <f t="shared" si="43"/>
        <v>22.973611604996098</v>
      </c>
    </row>
    <row r="124" spans="1:58" ht="12.75" customHeight="1" x14ac:dyDescent="0.3">
      <c r="A124" s="135">
        <v>122</v>
      </c>
      <c r="B124" s="135" t="s">
        <v>114</v>
      </c>
      <c r="C124" s="135" t="s">
        <v>31</v>
      </c>
      <c r="D124" s="135" t="s">
        <v>116</v>
      </c>
      <c r="E124" s="135" t="s">
        <v>117</v>
      </c>
      <c r="F124" s="135" t="s">
        <v>208</v>
      </c>
      <c r="G124" s="135" t="s">
        <v>209</v>
      </c>
      <c r="H124" s="136" t="s">
        <v>336</v>
      </c>
      <c r="I124" s="136" t="s">
        <v>50</v>
      </c>
      <c r="J124" s="135" t="s">
        <v>24</v>
      </c>
      <c r="K124" s="135" t="s">
        <v>14</v>
      </c>
      <c r="L124" s="135" t="s">
        <v>333</v>
      </c>
      <c r="M124" s="135" t="s">
        <v>29</v>
      </c>
      <c r="N124" s="135">
        <v>4610047665</v>
      </c>
      <c r="O124" s="150">
        <v>4900049349</v>
      </c>
      <c r="P124" s="137">
        <v>7</v>
      </c>
      <c r="Q124" s="139">
        <f t="shared" si="22"/>
        <v>3555714.9432000001</v>
      </c>
      <c r="R124" s="139">
        <v>507959.27760000003</v>
      </c>
      <c r="S124" s="139">
        <v>3590.3</v>
      </c>
      <c r="T124" s="139">
        <v>5983.83</v>
      </c>
      <c r="U124" s="141">
        <v>2289.5</v>
      </c>
      <c r="V124" s="141">
        <v>2410</v>
      </c>
      <c r="W124" s="135">
        <v>8643.33</v>
      </c>
      <c r="X124" s="135">
        <v>0</v>
      </c>
      <c r="Y124" s="135">
        <v>20</v>
      </c>
      <c r="Z124" s="135">
        <v>20</v>
      </c>
      <c r="AA124" s="135"/>
      <c r="AB124" s="135">
        <v>0</v>
      </c>
      <c r="AC124" s="137">
        <v>7</v>
      </c>
      <c r="AD124" s="139">
        <f t="shared" si="23"/>
        <v>0</v>
      </c>
      <c r="AE124" s="135">
        <f t="shared" si="24"/>
        <v>837736.20000000007</v>
      </c>
      <c r="AF124" s="151">
        <f t="shared" si="25"/>
        <v>320530</v>
      </c>
      <c r="AG124" s="151">
        <f t="shared" si="26"/>
        <v>0</v>
      </c>
      <c r="AH124" s="152">
        <f t="shared" si="27"/>
        <v>0</v>
      </c>
      <c r="AI124" s="135">
        <f t="shared" si="28"/>
        <v>0</v>
      </c>
      <c r="AJ124" s="135">
        <f t="shared" si="29"/>
        <v>140</v>
      </c>
      <c r="AK124" s="135">
        <f t="shared" si="30"/>
        <v>140</v>
      </c>
      <c r="AL124" s="135">
        <f t="shared" si="31"/>
        <v>0</v>
      </c>
      <c r="AM124" s="135">
        <f t="shared" si="32"/>
        <v>0</v>
      </c>
      <c r="AN124" s="145">
        <f t="shared" si="33"/>
        <v>1158266.2000000002</v>
      </c>
      <c r="AO124" s="140">
        <f t="shared" si="34"/>
        <v>4713981.1432000007</v>
      </c>
      <c r="AP124" s="146">
        <f t="shared" si="35"/>
        <v>2.987497343444185E-3</v>
      </c>
      <c r="AQ124" s="140">
        <f t="shared" si="36"/>
        <v>141419.43429600002</v>
      </c>
      <c r="AR124" s="147">
        <v>0</v>
      </c>
      <c r="AS124" s="147">
        <v>0</v>
      </c>
      <c r="AT124" s="146">
        <v>3.0000000000000001E-3</v>
      </c>
      <c r="AU124" s="140">
        <f t="shared" si="37"/>
        <v>142011.27369</v>
      </c>
      <c r="AV124" s="140">
        <f t="shared" si="38"/>
        <v>4855992.4168900009</v>
      </c>
      <c r="AW124" s="140">
        <f t="shared" si="39"/>
        <v>15921.286612754102</v>
      </c>
      <c r="BC124" s="21">
        <f t="shared" si="40"/>
        <v>693713.20241285732</v>
      </c>
      <c r="BD124" s="21">
        <f t="shared" si="41"/>
        <v>2274.4695161077289</v>
      </c>
      <c r="BE124" s="21">
        <f t="shared" si="42"/>
        <v>7007.2040647763361</v>
      </c>
      <c r="BF124" s="22">
        <f t="shared" si="43"/>
        <v>22.974439556643727</v>
      </c>
    </row>
    <row r="125" spans="1:58" ht="12.75" customHeight="1" x14ac:dyDescent="0.3">
      <c r="A125" s="135">
        <v>123</v>
      </c>
      <c r="B125" s="135" t="s">
        <v>114</v>
      </c>
      <c r="C125" s="135" t="s">
        <v>31</v>
      </c>
      <c r="D125" s="135" t="s">
        <v>116</v>
      </c>
      <c r="E125" s="135" t="s">
        <v>117</v>
      </c>
      <c r="F125" s="135" t="s">
        <v>208</v>
      </c>
      <c r="G125" s="135" t="s">
        <v>209</v>
      </c>
      <c r="H125" s="136" t="s">
        <v>337</v>
      </c>
      <c r="I125" s="136" t="s">
        <v>104</v>
      </c>
      <c r="J125" s="135" t="s">
        <v>24</v>
      </c>
      <c r="K125" s="135" t="s">
        <v>332</v>
      </c>
      <c r="L125" s="135" t="s">
        <v>333</v>
      </c>
      <c r="M125" s="135" t="s">
        <v>29</v>
      </c>
      <c r="N125" s="135">
        <v>4610047665</v>
      </c>
      <c r="O125" s="150">
        <v>4900049349</v>
      </c>
      <c r="P125" s="137">
        <v>7</v>
      </c>
      <c r="Q125" s="139">
        <f t="shared" si="22"/>
        <v>3555602.9432000001</v>
      </c>
      <c r="R125" s="139">
        <v>507943.27760000003</v>
      </c>
      <c r="S125" s="139">
        <v>3590.3</v>
      </c>
      <c r="T125" s="139">
        <v>5983.83</v>
      </c>
      <c r="U125" s="141">
        <v>2289.5</v>
      </c>
      <c r="V125" s="141">
        <v>2410</v>
      </c>
      <c r="W125" s="135">
        <v>8643.33</v>
      </c>
      <c r="X125" s="135">
        <v>0</v>
      </c>
      <c r="Y125" s="135">
        <v>20</v>
      </c>
      <c r="Z125" s="135">
        <v>20</v>
      </c>
      <c r="AA125" s="135"/>
      <c r="AB125" s="135">
        <v>0</v>
      </c>
      <c r="AC125" s="137">
        <v>7</v>
      </c>
      <c r="AD125" s="139">
        <f t="shared" si="23"/>
        <v>0</v>
      </c>
      <c r="AE125" s="135">
        <f t="shared" si="24"/>
        <v>837736.20000000007</v>
      </c>
      <c r="AF125" s="151">
        <f t="shared" si="25"/>
        <v>320530</v>
      </c>
      <c r="AG125" s="151">
        <f t="shared" si="26"/>
        <v>0</v>
      </c>
      <c r="AH125" s="152">
        <f t="shared" si="27"/>
        <v>0</v>
      </c>
      <c r="AI125" s="135">
        <f t="shared" si="28"/>
        <v>0</v>
      </c>
      <c r="AJ125" s="135">
        <f t="shared" si="29"/>
        <v>140</v>
      </c>
      <c r="AK125" s="135">
        <f t="shared" si="30"/>
        <v>140</v>
      </c>
      <c r="AL125" s="135">
        <f t="shared" si="31"/>
        <v>0</v>
      </c>
      <c r="AM125" s="135">
        <f t="shared" si="32"/>
        <v>0</v>
      </c>
      <c r="AN125" s="145">
        <f t="shared" si="33"/>
        <v>1158266.2000000002</v>
      </c>
      <c r="AO125" s="140">
        <f t="shared" si="34"/>
        <v>4713869.1432000007</v>
      </c>
      <c r="AP125" s="146">
        <f t="shared" si="35"/>
        <v>2.9874263631639712E-3</v>
      </c>
      <c r="AQ125" s="140">
        <f t="shared" si="36"/>
        <v>141416.07429600001</v>
      </c>
      <c r="AR125" s="153">
        <v>100000</v>
      </c>
      <c r="AS125" s="147">
        <v>0</v>
      </c>
      <c r="AT125" s="146">
        <v>3.0000000000000001E-3</v>
      </c>
      <c r="AU125" s="140">
        <f t="shared" si="37"/>
        <v>142011.27369</v>
      </c>
      <c r="AV125" s="140">
        <f t="shared" si="38"/>
        <v>4955880.4168900009</v>
      </c>
      <c r="AW125" s="140">
        <f t="shared" si="39"/>
        <v>16248.788252098364</v>
      </c>
      <c r="BC125" s="21">
        <f t="shared" si="40"/>
        <v>707982.91669857153</v>
      </c>
      <c r="BD125" s="21">
        <f t="shared" si="41"/>
        <v>2321.2554645854807</v>
      </c>
      <c r="BE125" s="21">
        <f t="shared" si="42"/>
        <v>7151.3425929148643</v>
      </c>
      <c r="BF125" s="22">
        <f t="shared" si="43"/>
        <v>23.447024894802837</v>
      </c>
    </row>
    <row r="126" spans="1:58" s="157" customFormat="1" ht="12.75" customHeight="1" x14ac:dyDescent="0.3">
      <c r="A126" s="135">
        <v>124</v>
      </c>
      <c r="B126" s="135" t="s">
        <v>114</v>
      </c>
      <c r="C126" s="135" t="s">
        <v>31</v>
      </c>
      <c r="D126" s="135" t="s">
        <v>116</v>
      </c>
      <c r="E126" s="135" t="s">
        <v>117</v>
      </c>
      <c r="F126" s="135" t="s">
        <v>208</v>
      </c>
      <c r="G126" s="135" t="s">
        <v>209</v>
      </c>
      <c r="H126" s="136" t="s">
        <v>338</v>
      </c>
      <c r="I126" s="136" t="s">
        <v>75</v>
      </c>
      <c r="J126" s="135" t="s">
        <v>24</v>
      </c>
      <c r="K126" s="135" t="s">
        <v>332</v>
      </c>
      <c r="L126" s="135" t="s">
        <v>333</v>
      </c>
      <c r="M126" s="135" t="s">
        <v>29</v>
      </c>
      <c r="N126" s="135">
        <v>4610047665</v>
      </c>
      <c r="O126" s="150">
        <v>4900049349</v>
      </c>
      <c r="P126" s="137">
        <v>7</v>
      </c>
      <c r="Q126" s="139">
        <f t="shared" si="22"/>
        <v>3555602.9432000001</v>
      </c>
      <c r="R126" s="139">
        <v>507943.27760000003</v>
      </c>
      <c r="S126" s="139">
        <v>3590.3</v>
      </c>
      <c r="T126" s="139">
        <v>5983.83</v>
      </c>
      <c r="U126" s="141">
        <v>2289.5</v>
      </c>
      <c r="V126" s="141">
        <v>2410</v>
      </c>
      <c r="W126" s="135">
        <v>8643.33</v>
      </c>
      <c r="X126" s="135">
        <v>0</v>
      </c>
      <c r="Y126" s="135">
        <v>20</v>
      </c>
      <c r="Z126" s="135">
        <v>20</v>
      </c>
      <c r="AA126" s="135"/>
      <c r="AB126" s="135">
        <v>0</v>
      </c>
      <c r="AC126" s="137">
        <v>7</v>
      </c>
      <c r="AD126" s="139">
        <f t="shared" si="23"/>
        <v>0</v>
      </c>
      <c r="AE126" s="135">
        <f t="shared" si="24"/>
        <v>837736.20000000007</v>
      </c>
      <c r="AF126" s="151">
        <f t="shared" si="25"/>
        <v>320530</v>
      </c>
      <c r="AG126" s="151">
        <f t="shared" si="26"/>
        <v>0</v>
      </c>
      <c r="AH126" s="152">
        <f t="shared" si="27"/>
        <v>0</v>
      </c>
      <c r="AI126" s="135">
        <f t="shared" si="28"/>
        <v>0</v>
      </c>
      <c r="AJ126" s="135">
        <f t="shared" si="29"/>
        <v>140</v>
      </c>
      <c r="AK126" s="135">
        <f t="shared" si="30"/>
        <v>140</v>
      </c>
      <c r="AL126" s="135">
        <f t="shared" si="31"/>
        <v>0</v>
      </c>
      <c r="AM126" s="135">
        <f t="shared" si="32"/>
        <v>0</v>
      </c>
      <c r="AN126" s="145">
        <f t="shared" si="33"/>
        <v>1158266.2000000002</v>
      </c>
      <c r="AO126" s="140">
        <f t="shared" si="34"/>
        <v>4713869.1432000007</v>
      </c>
      <c r="AP126" s="146">
        <f t="shared" si="35"/>
        <v>2.9874263631639712E-3</v>
      </c>
      <c r="AQ126" s="140">
        <f t="shared" si="36"/>
        <v>141416.07429600001</v>
      </c>
      <c r="AR126" s="153">
        <v>100000</v>
      </c>
      <c r="AS126" s="147">
        <v>0</v>
      </c>
      <c r="AT126" s="146">
        <v>3.0000000000000001E-3</v>
      </c>
      <c r="AU126" s="140">
        <f t="shared" si="37"/>
        <v>142011.27369</v>
      </c>
      <c r="AV126" s="140">
        <f t="shared" si="38"/>
        <v>4955880.4168900009</v>
      </c>
      <c r="AW126" s="140">
        <f t="shared" si="39"/>
        <v>16248.788252098364</v>
      </c>
      <c r="BC126" s="21">
        <f t="shared" si="40"/>
        <v>707982.91669857153</v>
      </c>
      <c r="BD126" s="21">
        <f t="shared" si="41"/>
        <v>2321.2554645854807</v>
      </c>
      <c r="BE126" s="21">
        <f t="shared" si="42"/>
        <v>7151.3425929148643</v>
      </c>
      <c r="BF126" s="22">
        <f t="shared" si="43"/>
        <v>23.447024894802837</v>
      </c>
    </row>
    <row r="127" spans="1:58" ht="12.75" customHeight="1" x14ac:dyDescent="0.3">
      <c r="A127" s="135">
        <v>125</v>
      </c>
      <c r="B127" s="135" t="s">
        <v>114</v>
      </c>
      <c r="C127" s="135" t="s">
        <v>31</v>
      </c>
      <c r="D127" s="135" t="s">
        <v>116</v>
      </c>
      <c r="E127" s="135" t="s">
        <v>117</v>
      </c>
      <c r="F127" s="135" t="s">
        <v>208</v>
      </c>
      <c r="G127" s="135" t="s">
        <v>209</v>
      </c>
      <c r="H127" s="136" t="s">
        <v>339</v>
      </c>
      <c r="I127" s="136" t="s">
        <v>340</v>
      </c>
      <c r="J127" s="135" t="s">
        <v>23</v>
      </c>
      <c r="K127" s="135" t="s">
        <v>17</v>
      </c>
      <c r="L127" s="135" t="s">
        <v>333</v>
      </c>
      <c r="M127" s="135" t="s">
        <v>29</v>
      </c>
      <c r="N127" s="135">
        <v>4610047665</v>
      </c>
      <c r="O127" s="150">
        <v>4900049349</v>
      </c>
      <c r="P127" s="137">
        <v>7</v>
      </c>
      <c r="Q127" s="139">
        <f t="shared" si="22"/>
        <v>3555539.9432000001</v>
      </c>
      <c r="R127" s="139">
        <v>507934.27760000003</v>
      </c>
      <c r="S127" s="139">
        <v>3590.3</v>
      </c>
      <c r="T127" s="139">
        <v>5983.83</v>
      </c>
      <c r="U127" s="141">
        <v>2289.5</v>
      </c>
      <c r="V127" s="141">
        <v>2410</v>
      </c>
      <c r="W127" s="135">
        <v>8643.33</v>
      </c>
      <c r="X127" s="135">
        <v>0</v>
      </c>
      <c r="Y127" s="135">
        <v>20</v>
      </c>
      <c r="Z127" s="135">
        <v>20</v>
      </c>
      <c r="AA127" s="135"/>
      <c r="AB127" s="135">
        <v>0</v>
      </c>
      <c r="AC127" s="137">
        <v>7</v>
      </c>
      <c r="AD127" s="139">
        <f t="shared" si="23"/>
        <v>0</v>
      </c>
      <c r="AE127" s="135">
        <f t="shared" si="24"/>
        <v>837736.20000000007</v>
      </c>
      <c r="AF127" s="151">
        <f t="shared" si="25"/>
        <v>320530</v>
      </c>
      <c r="AG127" s="151">
        <f t="shared" si="26"/>
        <v>0</v>
      </c>
      <c r="AH127" s="152">
        <f t="shared" si="27"/>
        <v>0</v>
      </c>
      <c r="AI127" s="135">
        <f t="shared" si="28"/>
        <v>0</v>
      </c>
      <c r="AJ127" s="135">
        <f t="shared" si="29"/>
        <v>140</v>
      </c>
      <c r="AK127" s="135">
        <f t="shared" si="30"/>
        <v>140</v>
      </c>
      <c r="AL127" s="135">
        <f t="shared" si="31"/>
        <v>0</v>
      </c>
      <c r="AM127" s="135">
        <f t="shared" si="32"/>
        <v>0</v>
      </c>
      <c r="AN127" s="145">
        <f t="shared" si="33"/>
        <v>1158266.2000000002</v>
      </c>
      <c r="AO127" s="140">
        <f t="shared" si="34"/>
        <v>4713806.1432000007</v>
      </c>
      <c r="AP127" s="146">
        <f t="shared" si="35"/>
        <v>2.9873864367563514E-3</v>
      </c>
      <c r="AQ127" s="140">
        <f t="shared" si="36"/>
        <v>141414.18429600002</v>
      </c>
      <c r="AR127" s="147">
        <v>0</v>
      </c>
      <c r="AS127" s="147">
        <v>0</v>
      </c>
      <c r="AT127" s="146">
        <v>3.0000000000000001E-3</v>
      </c>
      <c r="AU127" s="140">
        <f t="shared" si="37"/>
        <v>142011.27369</v>
      </c>
      <c r="AV127" s="140">
        <f t="shared" si="38"/>
        <v>4855817.4168900009</v>
      </c>
      <c r="AW127" s="140">
        <f t="shared" si="39"/>
        <v>15920.712842262297</v>
      </c>
      <c r="BC127" s="21">
        <f t="shared" si="40"/>
        <v>693688.20241285732</v>
      </c>
      <c r="BD127" s="21">
        <f t="shared" si="41"/>
        <v>2274.3875488946137</v>
      </c>
      <c r="BE127" s="21">
        <f t="shared" si="42"/>
        <v>7006.9515395238113</v>
      </c>
      <c r="BF127" s="22">
        <f t="shared" si="43"/>
        <v>22.973611604996098</v>
      </c>
    </row>
    <row r="128" spans="1:58" ht="12.75" customHeight="1" x14ac:dyDescent="0.3">
      <c r="A128" s="135">
        <v>126</v>
      </c>
      <c r="B128" s="135" t="s">
        <v>114</v>
      </c>
      <c r="C128" s="135" t="s">
        <v>31</v>
      </c>
      <c r="D128" s="135" t="s">
        <v>116</v>
      </c>
      <c r="E128" s="135" t="s">
        <v>117</v>
      </c>
      <c r="F128" s="135" t="s">
        <v>208</v>
      </c>
      <c r="G128" s="135" t="s">
        <v>209</v>
      </c>
      <c r="H128" s="136" t="s">
        <v>76</v>
      </c>
      <c r="I128" s="136" t="s">
        <v>92</v>
      </c>
      <c r="J128" s="135" t="s">
        <v>24</v>
      </c>
      <c r="K128" s="135" t="s">
        <v>332</v>
      </c>
      <c r="L128" s="135" t="s">
        <v>333</v>
      </c>
      <c r="M128" s="135" t="s">
        <v>29</v>
      </c>
      <c r="N128" s="135">
        <v>4610047665</v>
      </c>
      <c r="O128" s="150">
        <v>4900049349</v>
      </c>
      <c r="P128" s="137">
        <v>7</v>
      </c>
      <c r="Q128" s="139">
        <f t="shared" si="22"/>
        <v>3555602.9432000001</v>
      </c>
      <c r="R128" s="139">
        <v>507943.27760000003</v>
      </c>
      <c r="S128" s="139">
        <v>3590.3</v>
      </c>
      <c r="T128" s="139">
        <v>5983.83</v>
      </c>
      <c r="U128" s="141">
        <v>2289.5</v>
      </c>
      <c r="V128" s="141">
        <v>2410</v>
      </c>
      <c r="W128" s="135">
        <v>8643.33</v>
      </c>
      <c r="X128" s="135">
        <v>0</v>
      </c>
      <c r="Y128" s="135">
        <v>20</v>
      </c>
      <c r="Z128" s="135">
        <v>20</v>
      </c>
      <c r="AA128" s="135"/>
      <c r="AB128" s="135">
        <v>0</v>
      </c>
      <c r="AC128" s="137">
        <v>7</v>
      </c>
      <c r="AD128" s="139">
        <f t="shared" si="23"/>
        <v>0</v>
      </c>
      <c r="AE128" s="135">
        <f t="shared" si="24"/>
        <v>837736.20000000007</v>
      </c>
      <c r="AF128" s="151">
        <f t="shared" si="25"/>
        <v>320530</v>
      </c>
      <c r="AG128" s="151">
        <f t="shared" si="26"/>
        <v>0</v>
      </c>
      <c r="AH128" s="152">
        <f t="shared" si="27"/>
        <v>0</v>
      </c>
      <c r="AI128" s="135">
        <f t="shared" si="28"/>
        <v>0</v>
      </c>
      <c r="AJ128" s="135">
        <f t="shared" si="29"/>
        <v>140</v>
      </c>
      <c r="AK128" s="135">
        <f t="shared" si="30"/>
        <v>140</v>
      </c>
      <c r="AL128" s="135">
        <f t="shared" si="31"/>
        <v>0</v>
      </c>
      <c r="AM128" s="135">
        <f t="shared" si="32"/>
        <v>0</v>
      </c>
      <c r="AN128" s="145">
        <f t="shared" si="33"/>
        <v>1158266.2000000002</v>
      </c>
      <c r="AO128" s="140">
        <f t="shared" si="34"/>
        <v>4713869.1432000007</v>
      </c>
      <c r="AP128" s="146">
        <f t="shared" si="35"/>
        <v>2.9874263631639712E-3</v>
      </c>
      <c r="AQ128" s="140">
        <f t="shared" si="36"/>
        <v>141416.07429600001</v>
      </c>
      <c r="AR128" s="153">
        <v>100000</v>
      </c>
      <c r="AS128" s="147">
        <v>0</v>
      </c>
      <c r="AT128" s="146">
        <v>3.0000000000000001E-3</v>
      </c>
      <c r="AU128" s="140">
        <f t="shared" si="37"/>
        <v>142011.27369</v>
      </c>
      <c r="AV128" s="140">
        <f t="shared" si="38"/>
        <v>4955880.4168900009</v>
      </c>
      <c r="AW128" s="140">
        <f t="shared" si="39"/>
        <v>16248.788252098364</v>
      </c>
      <c r="BC128" s="21">
        <f t="shared" si="40"/>
        <v>707982.91669857153</v>
      </c>
      <c r="BD128" s="21">
        <f t="shared" si="41"/>
        <v>2321.2554645854807</v>
      </c>
      <c r="BE128" s="21">
        <f t="shared" si="42"/>
        <v>7151.3425929148643</v>
      </c>
      <c r="BF128" s="22">
        <f t="shared" si="43"/>
        <v>23.447024894802837</v>
      </c>
    </row>
    <row r="129" spans="1:58" ht="12.75" customHeight="1" x14ac:dyDescent="0.3">
      <c r="A129" s="135">
        <v>127</v>
      </c>
      <c r="B129" s="135" t="s">
        <v>114</v>
      </c>
      <c r="C129" s="135" t="s">
        <v>31</v>
      </c>
      <c r="D129" s="135" t="s">
        <v>116</v>
      </c>
      <c r="E129" s="135" t="s">
        <v>117</v>
      </c>
      <c r="F129" s="135" t="s">
        <v>208</v>
      </c>
      <c r="G129" s="135" t="s">
        <v>209</v>
      </c>
      <c r="H129" s="136" t="s">
        <v>341</v>
      </c>
      <c r="I129" s="136" t="s">
        <v>342</v>
      </c>
      <c r="J129" s="135" t="s">
        <v>24</v>
      </c>
      <c r="K129" s="135" t="s">
        <v>343</v>
      </c>
      <c r="L129" s="135" t="s">
        <v>333</v>
      </c>
      <c r="M129" s="135" t="s">
        <v>29</v>
      </c>
      <c r="N129" s="135">
        <v>4610047665</v>
      </c>
      <c r="O129" s="150">
        <v>4900049349</v>
      </c>
      <c r="P129" s="137">
        <v>7</v>
      </c>
      <c r="Q129" s="139">
        <f t="shared" si="22"/>
        <v>3555595.9432000001</v>
      </c>
      <c r="R129" s="139">
        <v>507942.27760000003</v>
      </c>
      <c r="S129" s="139">
        <v>3590.3</v>
      </c>
      <c r="T129" s="139">
        <v>5983.83</v>
      </c>
      <c r="U129" s="141">
        <v>2289.5</v>
      </c>
      <c r="V129" s="141">
        <v>2410</v>
      </c>
      <c r="W129" s="135">
        <v>8643.33</v>
      </c>
      <c r="X129" s="135">
        <v>0</v>
      </c>
      <c r="Y129" s="135">
        <v>20</v>
      </c>
      <c r="Z129" s="135">
        <v>20</v>
      </c>
      <c r="AA129" s="135">
        <v>15</v>
      </c>
      <c r="AB129" s="135">
        <v>0</v>
      </c>
      <c r="AC129" s="137">
        <v>7</v>
      </c>
      <c r="AD129" s="139">
        <f t="shared" si="23"/>
        <v>0</v>
      </c>
      <c r="AE129" s="135">
        <f t="shared" si="24"/>
        <v>837736.20000000007</v>
      </c>
      <c r="AF129" s="151">
        <f t="shared" si="25"/>
        <v>320530</v>
      </c>
      <c r="AG129" s="151">
        <f t="shared" si="26"/>
        <v>253050</v>
      </c>
      <c r="AH129" s="152">
        <f t="shared" si="27"/>
        <v>0</v>
      </c>
      <c r="AI129" s="135">
        <f t="shared" si="28"/>
        <v>0</v>
      </c>
      <c r="AJ129" s="135">
        <f t="shared" si="29"/>
        <v>140</v>
      </c>
      <c r="AK129" s="135">
        <f t="shared" si="30"/>
        <v>140</v>
      </c>
      <c r="AL129" s="135">
        <f t="shared" si="31"/>
        <v>105</v>
      </c>
      <c r="AM129" s="135">
        <f t="shared" si="32"/>
        <v>0</v>
      </c>
      <c r="AN129" s="145">
        <f t="shared" si="33"/>
        <v>1411316.2000000002</v>
      </c>
      <c r="AO129" s="140">
        <f t="shared" si="34"/>
        <v>4966912.1432000007</v>
      </c>
      <c r="AP129" s="146">
        <f t="shared" si="35"/>
        <v>3.1477929975039579E-3</v>
      </c>
      <c r="AQ129" s="140">
        <f t="shared" si="36"/>
        <v>149007.36429600001</v>
      </c>
      <c r="AR129" s="147">
        <v>0</v>
      </c>
      <c r="AS129" s="147">
        <v>0</v>
      </c>
      <c r="AT129" s="146">
        <v>3.0000000000000001E-3</v>
      </c>
      <c r="AU129" s="140">
        <f t="shared" si="37"/>
        <v>142011.27369</v>
      </c>
      <c r="AV129" s="140">
        <f t="shared" si="38"/>
        <v>5108923.4168900009</v>
      </c>
      <c r="AW129" s="140">
        <f t="shared" si="39"/>
        <v>16750.568579967217</v>
      </c>
      <c r="BC129" s="21">
        <f t="shared" si="40"/>
        <v>729846.20241285732</v>
      </c>
      <c r="BD129" s="21">
        <f t="shared" si="41"/>
        <v>2392.9383685667453</v>
      </c>
      <c r="BE129" s="21">
        <f t="shared" si="42"/>
        <v>7372.1838627561356</v>
      </c>
      <c r="BF129" s="22">
        <f t="shared" si="43"/>
        <v>24.171094631987327</v>
      </c>
    </row>
    <row r="130" spans="1:58" s="157" customFormat="1" ht="12.75" customHeight="1" x14ac:dyDescent="0.3">
      <c r="A130" s="135">
        <v>128</v>
      </c>
      <c r="B130" s="135" t="s">
        <v>114</v>
      </c>
      <c r="C130" s="135" t="s">
        <v>31</v>
      </c>
      <c r="D130" s="135" t="s">
        <v>116</v>
      </c>
      <c r="E130" s="135" t="s">
        <v>117</v>
      </c>
      <c r="F130" s="135" t="s">
        <v>208</v>
      </c>
      <c r="G130" s="135" t="s">
        <v>209</v>
      </c>
      <c r="H130" s="136" t="s">
        <v>344</v>
      </c>
      <c r="I130" s="136" t="s">
        <v>75</v>
      </c>
      <c r="J130" s="135" t="s">
        <v>24</v>
      </c>
      <c r="K130" s="135" t="s">
        <v>343</v>
      </c>
      <c r="L130" s="135" t="s">
        <v>333</v>
      </c>
      <c r="M130" s="135" t="s">
        <v>29</v>
      </c>
      <c r="N130" s="135">
        <v>4610047665</v>
      </c>
      <c r="O130" s="150">
        <v>4900049349</v>
      </c>
      <c r="P130" s="137">
        <v>7</v>
      </c>
      <c r="Q130" s="139">
        <f t="shared" si="22"/>
        <v>3555595.9432000001</v>
      </c>
      <c r="R130" s="139">
        <v>507942.27760000003</v>
      </c>
      <c r="S130" s="139">
        <v>3590.3</v>
      </c>
      <c r="T130" s="139">
        <v>5983.83</v>
      </c>
      <c r="U130" s="141">
        <v>2289.5</v>
      </c>
      <c r="V130" s="141">
        <v>2410</v>
      </c>
      <c r="W130" s="135">
        <v>8643.33</v>
      </c>
      <c r="X130" s="135">
        <v>0</v>
      </c>
      <c r="Y130" s="135">
        <v>20</v>
      </c>
      <c r="Z130" s="135">
        <v>20</v>
      </c>
      <c r="AA130" s="135">
        <v>15</v>
      </c>
      <c r="AB130" s="135">
        <v>0</v>
      </c>
      <c r="AC130" s="137">
        <v>7</v>
      </c>
      <c r="AD130" s="139">
        <f t="shared" si="23"/>
        <v>0</v>
      </c>
      <c r="AE130" s="135">
        <f t="shared" si="24"/>
        <v>837736.20000000007</v>
      </c>
      <c r="AF130" s="151">
        <f t="shared" si="25"/>
        <v>320530</v>
      </c>
      <c r="AG130" s="151">
        <f t="shared" si="26"/>
        <v>253050</v>
      </c>
      <c r="AH130" s="152">
        <f t="shared" si="27"/>
        <v>0</v>
      </c>
      <c r="AI130" s="135">
        <f t="shared" si="28"/>
        <v>0</v>
      </c>
      <c r="AJ130" s="135">
        <f t="shared" si="29"/>
        <v>140</v>
      </c>
      <c r="AK130" s="135">
        <f t="shared" si="30"/>
        <v>140</v>
      </c>
      <c r="AL130" s="135">
        <f t="shared" si="31"/>
        <v>105</v>
      </c>
      <c r="AM130" s="135">
        <f t="shared" si="32"/>
        <v>0</v>
      </c>
      <c r="AN130" s="145">
        <f t="shared" si="33"/>
        <v>1411316.2000000002</v>
      </c>
      <c r="AO130" s="140">
        <f t="shared" si="34"/>
        <v>4966912.1432000007</v>
      </c>
      <c r="AP130" s="146">
        <f t="shared" si="35"/>
        <v>3.1477929975039579E-3</v>
      </c>
      <c r="AQ130" s="140">
        <f t="shared" si="36"/>
        <v>149007.36429600001</v>
      </c>
      <c r="AR130" s="147">
        <v>0</v>
      </c>
      <c r="AS130" s="147">
        <v>0</v>
      </c>
      <c r="AT130" s="146">
        <v>3.0000000000000001E-3</v>
      </c>
      <c r="AU130" s="140">
        <f t="shared" si="37"/>
        <v>142011.27369</v>
      </c>
      <c r="AV130" s="140">
        <f t="shared" si="38"/>
        <v>5108923.4168900009</v>
      </c>
      <c r="AW130" s="140">
        <f t="shared" si="39"/>
        <v>16750.568579967217</v>
      </c>
      <c r="BC130" s="21">
        <f t="shared" si="40"/>
        <v>729846.20241285732</v>
      </c>
      <c r="BD130" s="21">
        <f t="shared" si="41"/>
        <v>2392.9383685667453</v>
      </c>
      <c r="BE130" s="21">
        <f t="shared" si="42"/>
        <v>7372.1838627561356</v>
      </c>
      <c r="BF130" s="22">
        <f t="shared" si="43"/>
        <v>24.171094631987327</v>
      </c>
    </row>
    <row r="131" spans="1:58" ht="12.75" customHeight="1" x14ac:dyDescent="0.3">
      <c r="A131" s="135">
        <v>129</v>
      </c>
      <c r="B131" s="135" t="s">
        <v>114</v>
      </c>
      <c r="C131" s="135" t="s">
        <v>31</v>
      </c>
      <c r="D131" s="135" t="s">
        <v>116</v>
      </c>
      <c r="E131" s="135" t="s">
        <v>117</v>
      </c>
      <c r="F131" s="135" t="s">
        <v>208</v>
      </c>
      <c r="G131" s="135" t="s">
        <v>209</v>
      </c>
      <c r="H131" s="136" t="s">
        <v>345</v>
      </c>
      <c r="I131" s="136" t="s">
        <v>65</v>
      </c>
      <c r="J131" s="135" t="s">
        <v>24</v>
      </c>
      <c r="K131" s="135" t="s">
        <v>343</v>
      </c>
      <c r="L131" s="135" t="s">
        <v>333</v>
      </c>
      <c r="M131" s="135" t="s">
        <v>29</v>
      </c>
      <c r="N131" s="135">
        <v>4610047665</v>
      </c>
      <c r="O131" s="150">
        <v>4900049349</v>
      </c>
      <c r="P131" s="137">
        <v>7</v>
      </c>
      <c r="Q131" s="139">
        <f t="shared" ref="Q131:Q194" si="44">P131*R131</f>
        <v>3555595.9432000001</v>
      </c>
      <c r="R131" s="139">
        <v>507942.27760000003</v>
      </c>
      <c r="S131" s="139">
        <v>3590.3</v>
      </c>
      <c r="T131" s="139">
        <v>5983.83</v>
      </c>
      <c r="U131" s="141">
        <v>2289.5</v>
      </c>
      <c r="V131" s="141">
        <v>2410</v>
      </c>
      <c r="W131" s="135">
        <v>8643.33</v>
      </c>
      <c r="X131" s="135">
        <v>0</v>
      </c>
      <c r="Y131" s="135">
        <v>20</v>
      </c>
      <c r="Z131" s="135">
        <v>20</v>
      </c>
      <c r="AA131" s="135">
        <v>15</v>
      </c>
      <c r="AB131" s="135">
        <v>0</v>
      </c>
      <c r="AC131" s="137">
        <v>7</v>
      </c>
      <c r="AD131" s="139">
        <f t="shared" ref="AD131:AD194" si="45">S131*X131*AC131</f>
        <v>0</v>
      </c>
      <c r="AE131" s="135">
        <f t="shared" ref="AE131:AE194" si="46">T131*Z131*AC131</f>
        <v>837736.20000000007</v>
      </c>
      <c r="AF131" s="151">
        <f t="shared" ref="AF131:AF194" si="47">U131*Y131*AC131</f>
        <v>320530</v>
      </c>
      <c r="AG131" s="151">
        <f t="shared" ref="AG131:AG194" si="48">V131*AA131*AC131</f>
        <v>253050</v>
      </c>
      <c r="AH131" s="152">
        <f t="shared" ref="AH131:AH194" si="49">W131*AB131*AC131</f>
        <v>0</v>
      </c>
      <c r="AI131" s="135">
        <f t="shared" ref="AI131:AI194" si="50">X131*AC131</f>
        <v>0</v>
      </c>
      <c r="AJ131" s="135">
        <f t="shared" ref="AJ131:AJ194" si="51">Z131*AC131</f>
        <v>140</v>
      </c>
      <c r="AK131" s="135">
        <f t="shared" ref="AK131:AK194" si="52">Y131*AC131</f>
        <v>140</v>
      </c>
      <c r="AL131" s="135">
        <f t="shared" ref="AL131:AL194" si="53">AA131*AC131</f>
        <v>105</v>
      </c>
      <c r="AM131" s="135">
        <f t="shared" ref="AM131:AM194" si="54">AB131*AC131</f>
        <v>0</v>
      </c>
      <c r="AN131" s="145">
        <f t="shared" ref="AN131:AN194" si="55">AD131+AE131+AF131+AG131+AH131</f>
        <v>1411316.2000000002</v>
      </c>
      <c r="AO131" s="140">
        <f t="shared" ref="AO131:AO194" si="56">Q131+AN131</f>
        <v>4966912.1432000007</v>
      </c>
      <c r="AP131" s="146">
        <f t="shared" ref="AP131:AP194" si="57">(AO131*$AY$2)/$AZ$2</f>
        <v>3.1477929975039579E-3</v>
      </c>
      <c r="AQ131" s="140">
        <f t="shared" ref="AQ131:AQ194" si="58">AO131*$AY$2</f>
        <v>149007.36429600001</v>
      </c>
      <c r="AR131" s="147">
        <v>0</v>
      </c>
      <c r="AS131" s="147">
        <v>0</v>
      </c>
      <c r="AT131" s="146">
        <v>3.0000000000000001E-3</v>
      </c>
      <c r="AU131" s="140">
        <f t="shared" ref="AU131:AU194" si="59">AT131*$AZ$2</f>
        <v>142011.27369</v>
      </c>
      <c r="AV131" s="140">
        <f t="shared" ref="AV131:AV194" si="60">AO131+AR131+AS131+AU131</f>
        <v>5108923.4168900009</v>
      </c>
      <c r="AW131" s="140">
        <f t="shared" ref="AW131:AW194" si="61">AV131/$AX$2</f>
        <v>16750.568579967217</v>
      </c>
      <c r="BC131" s="21">
        <f t="shared" ref="BC131:BC194" si="62">AV131/7</f>
        <v>729846.20241285732</v>
      </c>
      <c r="BD131" s="21">
        <f t="shared" ref="BD131:BD194" si="63">AW131/7</f>
        <v>2392.9383685667453</v>
      </c>
      <c r="BE131" s="21">
        <f t="shared" si="42"/>
        <v>7372.1838627561356</v>
      </c>
      <c r="BF131" s="22">
        <f t="shared" si="43"/>
        <v>24.171094631987327</v>
      </c>
    </row>
    <row r="132" spans="1:58" ht="12.75" customHeight="1" x14ac:dyDescent="0.3">
      <c r="A132" s="135">
        <v>130</v>
      </c>
      <c r="B132" s="135" t="s">
        <v>114</v>
      </c>
      <c r="C132" s="135" t="s">
        <v>479</v>
      </c>
      <c r="D132" s="135" t="s">
        <v>116</v>
      </c>
      <c r="E132" s="135" t="s">
        <v>117</v>
      </c>
      <c r="F132" s="135" t="s">
        <v>128</v>
      </c>
      <c r="G132" s="135">
        <v>105959</v>
      </c>
      <c r="H132" s="136" t="s">
        <v>67</v>
      </c>
      <c r="I132" s="136" t="s">
        <v>346</v>
      </c>
      <c r="J132" s="135" t="s">
        <v>23</v>
      </c>
      <c r="K132" s="135" t="s">
        <v>17</v>
      </c>
      <c r="L132" s="135" t="s">
        <v>145</v>
      </c>
      <c r="M132" s="135" t="s">
        <v>29</v>
      </c>
      <c r="N132" s="135">
        <v>4610047665</v>
      </c>
      <c r="O132" s="150">
        <v>4900049346</v>
      </c>
      <c r="P132" s="137">
        <v>7</v>
      </c>
      <c r="Q132" s="139">
        <f t="shared" si="44"/>
        <v>3555539.9432000001</v>
      </c>
      <c r="R132" s="139">
        <v>507934.27760000003</v>
      </c>
      <c r="S132" s="139">
        <v>3590.3</v>
      </c>
      <c r="T132" s="139">
        <v>5983.83</v>
      </c>
      <c r="U132" s="141">
        <v>2289.5</v>
      </c>
      <c r="V132" s="141">
        <v>2410</v>
      </c>
      <c r="W132" s="135">
        <v>8643.33</v>
      </c>
      <c r="X132" s="135">
        <v>0</v>
      </c>
      <c r="Y132" s="135">
        <v>0</v>
      </c>
      <c r="Z132" s="135">
        <v>0</v>
      </c>
      <c r="AA132" s="135"/>
      <c r="AB132" s="135">
        <v>0</v>
      </c>
      <c r="AC132" s="137">
        <v>7</v>
      </c>
      <c r="AD132" s="139">
        <f t="shared" si="45"/>
        <v>0</v>
      </c>
      <c r="AE132" s="135">
        <f t="shared" si="46"/>
        <v>0</v>
      </c>
      <c r="AF132" s="151">
        <f t="shared" si="47"/>
        <v>0</v>
      </c>
      <c r="AG132" s="151">
        <f t="shared" si="48"/>
        <v>0</v>
      </c>
      <c r="AH132" s="152">
        <f t="shared" si="49"/>
        <v>0</v>
      </c>
      <c r="AI132" s="135">
        <f t="shared" si="50"/>
        <v>0</v>
      </c>
      <c r="AJ132" s="135">
        <f t="shared" si="51"/>
        <v>0</v>
      </c>
      <c r="AK132" s="135">
        <f t="shared" si="52"/>
        <v>0</v>
      </c>
      <c r="AL132" s="135">
        <f t="shared" si="53"/>
        <v>0</v>
      </c>
      <c r="AM132" s="135">
        <f t="shared" si="54"/>
        <v>0</v>
      </c>
      <c r="AN132" s="145">
        <f t="shared" si="55"/>
        <v>0</v>
      </c>
      <c r="AO132" s="140">
        <f t="shared" si="56"/>
        <v>3555539.9432000001</v>
      </c>
      <c r="AP132" s="146">
        <f t="shared" si="57"/>
        <v>2.2533323346323408E-3</v>
      </c>
      <c r="AQ132" s="140">
        <f t="shared" si="58"/>
        <v>106666.198296</v>
      </c>
      <c r="AR132" s="147">
        <v>0</v>
      </c>
      <c r="AS132" s="147">
        <v>0</v>
      </c>
      <c r="AT132" s="146">
        <v>2E-3</v>
      </c>
      <c r="AU132" s="140">
        <f t="shared" si="59"/>
        <v>94674.182459999996</v>
      </c>
      <c r="AV132" s="140">
        <f t="shared" si="60"/>
        <v>3650214.1256599999</v>
      </c>
      <c r="AW132" s="140">
        <f t="shared" si="61"/>
        <v>11967.915166098361</v>
      </c>
      <c r="BC132" s="21">
        <f t="shared" si="62"/>
        <v>521459.16080857144</v>
      </c>
      <c r="BD132" s="21">
        <f t="shared" si="63"/>
        <v>1709.7021665854802</v>
      </c>
      <c r="BE132" s="21">
        <f t="shared" ref="BE132:BE195" si="64">BC132*0.01/0.99</f>
        <v>5267.2642505916301</v>
      </c>
      <c r="BF132" s="22">
        <f t="shared" ref="BF132:BF195" si="65">BD132*0.01/0.99</f>
        <v>17.269718854398793</v>
      </c>
    </row>
    <row r="133" spans="1:58" ht="12.75" customHeight="1" x14ac:dyDescent="0.3">
      <c r="A133" s="135">
        <v>131</v>
      </c>
      <c r="B133" s="135" t="s">
        <v>114</v>
      </c>
      <c r="C133" s="135" t="s">
        <v>31</v>
      </c>
      <c r="D133" s="135" t="s">
        <v>116</v>
      </c>
      <c r="E133" s="135" t="s">
        <v>117</v>
      </c>
      <c r="F133" s="135" t="s">
        <v>208</v>
      </c>
      <c r="G133" s="135" t="s">
        <v>209</v>
      </c>
      <c r="H133" s="136" t="s">
        <v>347</v>
      </c>
      <c r="I133" s="136" t="s">
        <v>348</v>
      </c>
      <c r="J133" s="135" t="s">
        <v>23</v>
      </c>
      <c r="K133" s="135" t="s">
        <v>15</v>
      </c>
      <c r="L133" s="135" t="s">
        <v>333</v>
      </c>
      <c r="M133" s="135" t="s">
        <v>29</v>
      </c>
      <c r="N133" s="135">
        <v>4610047665</v>
      </c>
      <c r="O133" s="150">
        <v>4900049349</v>
      </c>
      <c r="P133" s="137">
        <v>7</v>
      </c>
      <c r="Q133" s="139">
        <f t="shared" si="44"/>
        <v>3555490.9432000001</v>
      </c>
      <c r="R133" s="139">
        <v>507927.27760000003</v>
      </c>
      <c r="S133" s="139">
        <v>3590.3</v>
      </c>
      <c r="T133" s="139">
        <v>5983.83</v>
      </c>
      <c r="U133" s="141">
        <v>2289.5</v>
      </c>
      <c r="V133" s="141">
        <v>2410</v>
      </c>
      <c r="W133" s="135">
        <v>8643.33</v>
      </c>
      <c r="X133" s="135">
        <v>0</v>
      </c>
      <c r="Y133" s="135">
        <v>20</v>
      </c>
      <c r="Z133" s="135">
        <v>20</v>
      </c>
      <c r="AA133" s="135"/>
      <c r="AB133" s="135">
        <v>0</v>
      </c>
      <c r="AC133" s="137">
        <v>7</v>
      </c>
      <c r="AD133" s="139">
        <f t="shared" si="45"/>
        <v>0</v>
      </c>
      <c r="AE133" s="135">
        <f t="shared" si="46"/>
        <v>837736.20000000007</v>
      </c>
      <c r="AF133" s="151">
        <f t="shared" si="47"/>
        <v>320530</v>
      </c>
      <c r="AG133" s="151">
        <f t="shared" si="48"/>
        <v>0</v>
      </c>
      <c r="AH133" s="152">
        <f t="shared" si="49"/>
        <v>0</v>
      </c>
      <c r="AI133" s="135">
        <f t="shared" si="50"/>
        <v>0</v>
      </c>
      <c r="AJ133" s="135">
        <f t="shared" si="51"/>
        <v>140</v>
      </c>
      <c r="AK133" s="135">
        <f t="shared" si="52"/>
        <v>140</v>
      </c>
      <c r="AL133" s="135">
        <f t="shared" si="53"/>
        <v>0</v>
      </c>
      <c r="AM133" s="135">
        <f t="shared" si="54"/>
        <v>0</v>
      </c>
      <c r="AN133" s="145">
        <f t="shared" si="55"/>
        <v>1158266.2000000002</v>
      </c>
      <c r="AO133" s="140">
        <f t="shared" si="56"/>
        <v>4713757.1432000007</v>
      </c>
      <c r="AP133" s="146">
        <f t="shared" si="57"/>
        <v>2.9873553828837578E-3</v>
      </c>
      <c r="AQ133" s="140">
        <f t="shared" si="58"/>
        <v>141412.71429600002</v>
      </c>
      <c r="AR133" s="147">
        <v>0</v>
      </c>
      <c r="AS133" s="147">
        <v>0</v>
      </c>
      <c r="AT133" s="146">
        <v>3.0000000000000001E-3</v>
      </c>
      <c r="AU133" s="140">
        <f t="shared" si="59"/>
        <v>142011.27369</v>
      </c>
      <c r="AV133" s="140">
        <f t="shared" si="60"/>
        <v>4855768.4168900009</v>
      </c>
      <c r="AW133" s="140">
        <f t="shared" si="61"/>
        <v>15920.552186524594</v>
      </c>
      <c r="BC133" s="21">
        <f t="shared" si="62"/>
        <v>693681.20241285732</v>
      </c>
      <c r="BD133" s="21">
        <f t="shared" si="63"/>
        <v>2274.364598074942</v>
      </c>
      <c r="BE133" s="21">
        <f t="shared" si="64"/>
        <v>7006.8808324531046</v>
      </c>
      <c r="BF133" s="22">
        <f t="shared" si="65"/>
        <v>22.973379778534767</v>
      </c>
    </row>
    <row r="134" spans="1:58" x14ac:dyDescent="0.3">
      <c r="A134" s="135">
        <v>132</v>
      </c>
      <c r="B134" s="135" t="s">
        <v>114</v>
      </c>
      <c r="C134" s="135" t="s">
        <v>31</v>
      </c>
      <c r="D134" s="135" t="s">
        <v>116</v>
      </c>
      <c r="E134" s="135" t="s">
        <v>117</v>
      </c>
      <c r="F134" s="135" t="s">
        <v>208</v>
      </c>
      <c r="G134" s="135" t="s">
        <v>209</v>
      </c>
      <c r="H134" s="136" t="s">
        <v>349</v>
      </c>
      <c r="I134" s="136" t="s">
        <v>350</v>
      </c>
      <c r="J134" s="135" t="s">
        <v>24</v>
      </c>
      <c r="K134" s="135" t="s">
        <v>16</v>
      </c>
      <c r="L134" s="135" t="s">
        <v>333</v>
      </c>
      <c r="M134" s="135" t="s">
        <v>29</v>
      </c>
      <c r="N134" s="135">
        <v>4610047665</v>
      </c>
      <c r="O134" s="150">
        <v>4900049349</v>
      </c>
      <c r="P134" s="137">
        <v>7</v>
      </c>
      <c r="Q134" s="139">
        <f t="shared" si="44"/>
        <v>3555504.9432000001</v>
      </c>
      <c r="R134" s="139">
        <v>507929.27760000003</v>
      </c>
      <c r="S134" s="139">
        <v>3590.3</v>
      </c>
      <c r="T134" s="139">
        <v>5983.83</v>
      </c>
      <c r="U134" s="141">
        <v>2289.5</v>
      </c>
      <c r="V134" s="141">
        <v>2410</v>
      </c>
      <c r="W134" s="135">
        <v>8643.33</v>
      </c>
      <c r="X134" s="135">
        <v>0</v>
      </c>
      <c r="Y134" s="135">
        <v>20</v>
      </c>
      <c r="Z134" s="135">
        <v>20</v>
      </c>
      <c r="AA134" s="135"/>
      <c r="AB134" s="135">
        <v>0</v>
      </c>
      <c r="AC134" s="137">
        <v>7</v>
      </c>
      <c r="AD134" s="139">
        <f t="shared" si="45"/>
        <v>0</v>
      </c>
      <c r="AE134" s="135">
        <f t="shared" si="46"/>
        <v>837736.20000000007</v>
      </c>
      <c r="AF134" s="151">
        <f t="shared" si="47"/>
        <v>320530</v>
      </c>
      <c r="AG134" s="151">
        <f t="shared" si="48"/>
        <v>0</v>
      </c>
      <c r="AH134" s="152">
        <f t="shared" si="49"/>
        <v>0</v>
      </c>
      <c r="AI134" s="135">
        <f t="shared" si="50"/>
        <v>0</v>
      </c>
      <c r="AJ134" s="135">
        <f t="shared" si="51"/>
        <v>140</v>
      </c>
      <c r="AK134" s="135">
        <f t="shared" si="52"/>
        <v>140</v>
      </c>
      <c r="AL134" s="135">
        <f t="shared" si="53"/>
        <v>0</v>
      </c>
      <c r="AM134" s="135">
        <f t="shared" si="54"/>
        <v>0</v>
      </c>
      <c r="AN134" s="145">
        <f t="shared" si="55"/>
        <v>1158266.2000000002</v>
      </c>
      <c r="AO134" s="140">
        <f t="shared" si="56"/>
        <v>4713771.1432000007</v>
      </c>
      <c r="AP134" s="146">
        <f t="shared" si="57"/>
        <v>2.9873642554187844E-3</v>
      </c>
      <c r="AQ134" s="140">
        <f t="shared" si="58"/>
        <v>141413.134296</v>
      </c>
      <c r="AR134" s="147">
        <v>0</v>
      </c>
      <c r="AS134" s="147">
        <v>0</v>
      </c>
      <c r="AT134" s="146">
        <v>3.0000000000000001E-3</v>
      </c>
      <c r="AU134" s="140">
        <f t="shared" si="59"/>
        <v>142011.27369</v>
      </c>
      <c r="AV134" s="140">
        <f t="shared" si="60"/>
        <v>4855782.4168900009</v>
      </c>
      <c r="AW134" s="140">
        <f t="shared" si="61"/>
        <v>15920.598088163937</v>
      </c>
      <c r="BC134" s="21">
        <f t="shared" si="62"/>
        <v>693683.20241285732</v>
      </c>
      <c r="BD134" s="21">
        <f t="shared" si="63"/>
        <v>2274.3711554519909</v>
      </c>
      <c r="BE134" s="21">
        <f t="shared" si="64"/>
        <v>7006.9010344733069</v>
      </c>
      <c r="BF134" s="22">
        <f t="shared" si="65"/>
        <v>22.973446014666575</v>
      </c>
    </row>
    <row r="135" spans="1:58" x14ac:dyDescent="0.3">
      <c r="A135" s="135">
        <v>133</v>
      </c>
      <c r="B135" s="135" t="s">
        <v>114</v>
      </c>
      <c r="C135" s="135" t="s">
        <v>31</v>
      </c>
      <c r="D135" s="135" t="s">
        <v>116</v>
      </c>
      <c r="E135" s="135" t="s">
        <v>117</v>
      </c>
      <c r="F135" s="135" t="s">
        <v>208</v>
      </c>
      <c r="G135" s="135" t="s">
        <v>209</v>
      </c>
      <c r="H135" s="136" t="s">
        <v>351</v>
      </c>
      <c r="I135" s="136" t="s">
        <v>62</v>
      </c>
      <c r="J135" s="135" t="s">
        <v>24</v>
      </c>
      <c r="K135" s="135" t="s">
        <v>332</v>
      </c>
      <c r="L135" s="135" t="s">
        <v>333</v>
      </c>
      <c r="M135" s="135" t="s">
        <v>29</v>
      </c>
      <c r="N135" s="135">
        <v>4610047665</v>
      </c>
      <c r="O135" s="150">
        <v>4900049349</v>
      </c>
      <c r="P135" s="137">
        <v>7</v>
      </c>
      <c r="Q135" s="139">
        <f t="shared" si="44"/>
        <v>3555602.9432000001</v>
      </c>
      <c r="R135" s="139">
        <v>507943.27760000003</v>
      </c>
      <c r="S135" s="139">
        <v>3590.3</v>
      </c>
      <c r="T135" s="139">
        <v>5983.83</v>
      </c>
      <c r="U135" s="141">
        <v>2289.5</v>
      </c>
      <c r="V135" s="141">
        <v>2410</v>
      </c>
      <c r="W135" s="135">
        <v>8643.33</v>
      </c>
      <c r="X135" s="135">
        <v>0</v>
      </c>
      <c r="Y135" s="135">
        <v>20</v>
      </c>
      <c r="Z135" s="135">
        <v>20</v>
      </c>
      <c r="AA135" s="135"/>
      <c r="AB135" s="135">
        <v>0</v>
      </c>
      <c r="AC135" s="137">
        <v>7</v>
      </c>
      <c r="AD135" s="139">
        <f t="shared" si="45"/>
        <v>0</v>
      </c>
      <c r="AE135" s="135">
        <f t="shared" si="46"/>
        <v>837736.20000000007</v>
      </c>
      <c r="AF135" s="151">
        <f t="shared" si="47"/>
        <v>320530</v>
      </c>
      <c r="AG135" s="151">
        <f t="shared" si="48"/>
        <v>0</v>
      </c>
      <c r="AH135" s="152">
        <f t="shared" si="49"/>
        <v>0</v>
      </c>
      <c r="AI135" s="135">
        <f t="shared" si="50"/>
        <v>0</v>
      </c>
      <c r="AJ135" s="135">
        <f t="shared" si="51"/>
        <v>140</v>
      </c>
      <c r="AK135" s="135">
        <f t="shared" si="52"/>
        <v>140</v>
      </c>
      <c r="AL135" s="135">
        <f t="shared" si="53"/>
        <v>0</v>
      </c>
      <c r="AM135" s="135">
        <f t="shared" si="54"/>
        <v>0</v>
      </c>
      <c r="AN135" s="145">
        <f t="shared" si="55"/>
        <v>1158266.2000000002</v>
      </c>
      <c r="AO135" s="140">
        <f t="shared" si="56"/>
        <v>4713869.1432000007</v>
      </c>
      <c r="AP135" s="146">
        <f t="shared" si="57"/>
        <v>2.9874263631639712E-3</v>
      </c>
      <c r="AQ135" s="140">
        <f t="shared" si="58"/>
        <v>141416.07429600001</v>
      </c>
      <c r="AR135" s="153">
        <v>100000</v>
      </c>
      <c r="AS135" s="147">
        <v>0</v>
      </c>
      <c r="AT135" s="146">
        <v>3.0000000000000001E-3</v>
      </c>
      <c r="AU135" s="140">
        <f t="shared" si="59"/>
        <v>142011.27369</v>
      </c>
      <c r="AV135" s="140">
        <f t="shared" si="60"/>
        <v>4955880.4168900009</v>
      </c>
      <c r="AW135" s="140">
        <f t="shared" si="61"/>
        <v>16248.788252098364</v>
      </c>
      <c r="BC135" s="21">
        <f t="shared" si="62"/>
        <v>707982.91669857153</v>
      </c>
      <c r="BD135" s="21">
        <f t="shared" si="63"/>
        <v>2321.2554645854807</v>
      </c>
      <c r="BE135" s="21">
        <f t="shared" si="64"/>
        <v>7151.3425929148643</v>
      </c>
      <c r="BF135" s="22">
        <f t="shared" si="65"/>
        <v>23.447024894802837</v>
      </c>
    </row>
    <row r="136" spans="1:58" ht="12.75" customHeight="1" x14ac:dyDescent="0.3">
      <c r="A136" s="135">
        <v>134</v>
      </c>
      <c r="B136" s="135" t="s">
        <v>114</v>
      </c>
      <c r="C136" s="135" t="s">
        <v>31</v>
      </c>
      <c r="D136" s="135" t="s">
        <v>116</v>
      </c>
      <c r="E136" s="135" t="s">
        <v>117</v>
      </c>
      <c r="F136" s="135" t="s">
        <v>208</v>
      </c>
      <c r="G136" s="135" t="s">
        <v>209</v>
      </c>
      <c r="H136" s="136" t="s">
        <v>53</v>
      </c>
      <c r="I136" s="136" t="s">
        <v>352</v>
      </c>
      <c r="J136" s="135" t="s">
        <v>24</v>
      </c>
      <c r="K136" s="135" t="s">
        <v>343</v>
      </c>
      <c r="L136" s="135" t="s">
        <v>333</v>
      </c>
      <c r="M136" s="135" t="s">
        <v>29</v>
      </c>
      <c r="N136" s="135">
        <v>4610047665</v>
      </c>
      <c r="O136" s="150">
        <v>4900049349</v>
      </c>
      <c r="P136" s="137">
        <v>7</v>
      </c>
      <c r="Q136" s="139">
        <f t="shared" si="44"/>
        <v>3555595.9432000001</v>
      </c>
      <c r="R136" s="139">
        <v>507942.27760000003</v>
      </c>
      <c r="S136" s="139">
        <v>3590.3</v>
      </c>
      <c r="T136" s="139">
        <v>5983.83</v>
      </c>
      <c r="U136" s="141">
        <v>2289.5</v>
      </c>
      <c r="V136" s="141">
        <v>2410</v>
      </c>
      <c r="W136" s="135">
        <v>8643.33</v>
      </c>
      <c r="X136" s="135">
        <v>0</v>
      </c>
      <c r="Y136" s="135">
        <v>20</v>
      </c>
      <c r="Z136" s="135">
        <v>20</v>
      </c>
      <c r="AA136" s="135">
        <v>15</v>
      </c>
      <c r="AB136" s="135">
        <v>0</v>
      </c>
      <c r="AC136" s="137">
        <v>7</v>
      </c>
      <c r="AD136" s="139">
        <f t="shared" si="45"/>
        <v>0</v>
      </c>
      <c r="AE136" s="135">
        <f t="shared" si="46"/>
        <v>837736.20000000007</v>
      </c>
      <c r="AF136" s="151">
        <f t="shared" si="47"/>
        <v>320530</v>
      </c>
      <c r="AG136" s="151">
        <f t="shared" si="48"/>
        <v>253050</v>
      </c>
      <c r="AH136" s="152">
        <f t="shared" si="49"/>
        <v>0</v>
      </c>
      <c r="AI136" s="135">
        <f t="shared" si="50"/>
        <v>0</v>
      </c>
      <c r="AJ136" s="135">
        <f t="shared" si="51"/>
        <v>140</v>
      </c>
      <c r="AK136" s="135">
        <f t="shared" si="52"/>
        <v>140</v>
      </c>
      <c r="AL136" s="135">
        <f t="shared" si="53"/>
        <v>105</v>
      </c>
      <c r="AM136" s="135">
        <f t="shared" si="54"/>
        <v>0</v>
      </c>
      <c r="AN136" s="145">
        <f t="shared" si="55"/>
        <v>1411316.2000000002</v>
      </c>
      <c r="AO136" s="140">
        <f t="shared" si="56"/>
        <v>4966912.1432000007</v>
      </c>
      <c r="AP136" s="146">
        <f t="shared" si="57"/>
        <v>3.1477929975039579E-3</v>
      </c>
      <c r="AQ136" s="140">
        <f t="shared" si="58"/>
        <v>149007.36429600001</v>
      </c>
      <c r="AR136" s="147">
        <v>0</v>
      </c>
      <c r="AS136" s="147">
        <v>0</v>
      </c>
      <c r="AT136" s="146">
        <v>3.0000000000000001E-3</v>
      </c>
      <c r="AU136" s="140">
        <f t="shared" si="59"/>
        <v>142011.27369</v>
      </c>
      <c r="AV136" s="140">
        <f t="shared" si="60"/>
        <v>5108923.4168900009</v>
      </c>
      <c r="AW136" s="140">
        <f t="shared" si="61"/>
        <v>16750.568579967217</v>
      </c>
      <c r="BC136" s="21">
        <f t="shared" si="62"/>
        <v>729846.20241285732</v>
      </c>
      <c r="BD136" s="21">
        <f t="shared" si="63"/>
        <v>2392.9383685667453</v>
      </c>
      <c r="BE136" s="21">
        <f t="shared" si="64"/>
        <v>7372.1838627561356</v>
      </c>
      <c r="BF136" s="22">
        <f t="shared" si="65"/>
        <v>24.171094631987327</v>
      </c>
    </row>
    <row r="137" spans="1:58" s="157" customFormat="1" x14ac:dyDescent="0.3">
      <c r="A137" s="135">
        <v>135</v>
      </c>
      <c r="B137" s="135" t="s">
        <v>114</v>
      </c>
      <c r="C137" s="135" t="s">
        <v>31</v>
      </c>
      <c r="D137" s="135" t="s">
        <v>116</v>
      </c>
      <c r="E137" s="135" t="s">
        <v>117</v>
      </c>
      <c r="F137" s="135" t="s">
        <v>208</v>
      </c>
      <c r="G137" s="135" t="s">
        <v>209</v>
      </c>
      <c r="H137" s="136" t="s">
        <v>353</v>
      </c>
      <c r="I137" s="136" t="s">
        <v>84</v>
      </c>
      <c r="J137" s="135" t="s">
        <v>24</v>
      </c>
      <c r="K137" s="135" t="s">
        <v>16</v>
      </c>
      <c r="L137" s="135" t="s">
        <v>333</v>
      </c>
      <c r="M137" s="135" t="s">
        <v>29</v>
      </c>
      <c r="N137" s="135">
        <v>4610047665</v>
      </c>
      <c r="O137" s="150">
        <v>4900049349</v>
      </c>
      <c r="P137" s="137">
        <v>7</v>
      </c>
      <c r="Q137" s="139">
        <f t="shared" si="44"/>
        <v>3555504.9432000001</v>
      </c>
      <c r="R137" s="139">
        <v>507929.27760000003</v>
      </c>
      <c r="S137" s="139">
        <v>3590.3</v>
      </c>
      <c r="T137" s="139">
        <v>5983.83</v>
      </c>
      <c r="U137" s="141">
        <v>2289.5</v>
      </c>
      <c r="V137" s="141">
        <v>2410</v>
      </c>
      <c r="W137" s="135">
        <v>8643.33</v>
      </c>
      <c r="X137" s="135">
        <v>0</v>
      </c>
      <c r="Y137" s="135">
        <v>20</v>
      </c>
      <c r="Z137" s="135">
        <v>20</v>
      </c>
      <c r="AA137" s="135"/>
      <c r="AB137" s="135">
        <v>0</v>
      </c>
      <c r="AC137" s="137">
        <v>7</v>
      </c>
      <c r="AD137" s="139">
        <f t="shared" si="45"/>
        <v>0</v>
      </c>
      <c r="AE137" s="135">
        <f t="shared" si="46"/>
        <v>837736.20000000007</v>
      </c>
      <c r="AF137" s="151">
        <f t="shared" si="47"/>
        <v>320530</v>
      </c>
      <c r="AG137" s="151">
        <f t="shared" si="48"/>
        <v>0</v>
      </c>
      <c r="AH137" s="152">
        <f t="shared" si="49"/>
        <v>0</v>
      </c>
      <c r="AI137" s="135">
        <f t="shared" si="50"/>
        <v>0</v>
      </c>
      <c r="AJ137" s="135">
        <f t="shared" si="51"/>
        <v>140</v>
      </c>
      <c r="AK137" s="135">
        <f t="shared" si="52"/>
        <v>140</v>
      </c>
      <c r="AL137" s="135">
        <f t="shared" si="53"/>
        <v>0</v>
      </c>
      <c r="AM137" s="135">
        <f t="shared" si="54"/>
        <v>0</v>
      </c>
      <c r="AN137" s="145">
        <f t="shared" si="55"/>
        <v>1158266.2000000002</v>
      </c>
      <c r="AO137" s="140">
        <f t="shared" si="56"/>
        <v>4713771.1432000007</v>
      </c>
      <c r="AP137" s="146">
        <f t="shared" si="57"/>
        <v>2.9873642554187844E-3</v>
      </c>
      <c r="AQ137" s="140">
        <f t="shared" si="58"/>
        <v>141413.134296</v>
      </c>
      <c r="AR137" s="147">
        <v>0</v>
      </c>
      <c r="AS137" s="147">
        <v>0</v>
      </c>
      <c r="AT137" s="146">
        <v>3.0000000000000001E-3</v>
      </c>
      <c r="AU137" s="140">
        <f t="shared" si="59"/>
        <v>142011.27369</v>
      </c>
      <c r="AV137" s="140">
        <f t="shared" si="60"/>
        <v>4855782.4168900009</v>
      </c>
      <c r="AW137" s="140">
        <f t="shared" si="61"/>
        <v>15920.598088163937</v>
      </c>
      <c r="BC137" s="21">
        <f t="shared" si="62"/>
        <v>693683.20241285732</v>
      </c>
      <c r="BD137" s="21">
        <f t="shared" si="63"/>
        <v>2274.3711554519909</v>
      </c>
      <c r="BE137" s="21">
        <f t="shared" si="64"/>
        <v>7006.9010344733069</v>
      </c>
      <c r="BF137" s="22">
        <f t="shared" si="65"/>
        <v>22.973446014666575</v>
      </c>
    </row>
    <row r="138" spans="1:58" x14ac:dyDescent="0.3">
      <c r="A138" s="135">
        <v>136</v>
      </c>
      <c r="B138" s="135" t="s">
        <v>114</v>
      </c>
      <c r="C138" s="135" t="s">
        <v>31</v>
      </c>
      <c r="D138" s="135" t="s">
        <v>116</v>
      </c>
      <c r="E138" s="135" t="s">
        <v>117</v>
      </c>
      <c r="F138" s="135" t="s">
        <v>208</v>
      </c>
      <c r="G138" s="135" t="s">
        <v>209</v>
      </c>
      <c r="H138" s="136" t="s">
        <v>354</v>
      </c>
      <c r="I138" s="136" t="s">
        <v>173</v>
      </c>
      <c r="J138" s="135" t="s">
        <v>24</v>
      </c>
      <c r="K138" s="135" t="s">
        <v>332</v>
      </c>
      <c r="L138" s="135" t="s">
        <v>333</v>
      </c>
      <c r="M138" s="135" t="s">
        <v>29</v>
      </c>
      <c r="N138" s="135">
        <v>4610047665</v>
      </c>
      <c r="O138" s="150">
        <v>4900049349</v>
      </c>
      <c r="P138" s="137">
        <v>7</v>
      </c>
      <c r="Q138" s="139">
        <f t="shared" si="44"/>
        <v>3555602.9432000001</v>
      </c>
      <c r="R138" s="139">
        <v>507943.27760000003</v>
      </c>
      <c r="S138" s="139">
        <v>3590.3</v>
      </c>
      <c r="T138" s="139">
        <v>5983.83</v>
      </c>
      <c r="U138" s="141">
        <v>2289.5</v>
      </c>
      <c r="V138" s="141">
        <v>2410</v>
      </c>
      <c r="W138" s="135">
        <v>8643.33</v>
      </c>
      <c r="X138" s="135">
        <v>0</v>
      </c>
      <c r="Y138" s="135">
        <v>20</v>
      </c>
      <c r="Z138" s="135">
        <v>20</v>
      </c>
      <c r="AA138" s="135"/>
      <c r="AB138" s="135">
        <v>0</v>
      </c>
      <c r="AC138" s="137">
        <v>7</v>
      </c>
      <c r="AD138" s="139">
        <f t="shared" si="45"/>
        <v>0</v>
      </c>
      <c r="AE138" s="135">
        <f t="shared" si="46"/>
        <v>837736.20000000007</v>
      </c>
      <c r="AF138" s="151">
        <f t="shared" si="47"/>
        <v>320530</v>
      </c>
      <c r="AG138" s="151">
        <f t="shared" si="48"/>
        <v>0</v>
      </c>
      <c r="AH138" s="152">
        <f t="shared" si="49"/>
        <v>0</v>
      </c>
      <c r="AI138" s="135">
        <f t="shared" si="50"/>
        <v>0</v>
      </c>
      <c r="AJ138" s="135">
        <f t="shared" si="51"/>
        <v>140</v>
      </c>
      <c r="AK138" s="135">
        <f t="shared" si="52"/>
        <v>140</v>
      </c>
      <c r="AL138" s="135">
        <f t="shared" si="53"/>
        <v>0</v>
      </c>
      <c r="AM138" s="135">
        <f t="shared" si="54"/>
        <v>0</v>
      </c>
      <c r="AN138" s="145">
        <f t="shared" si="55"/>
        <v>1158266.2000000002</v>
      </c>
      <c r="AO138" s="140">
        <f t="shared" si="56"/>
        <v>4713869.1432000007</v>
      </c>
      <c r="AP138" s="146">
        <f t="shared" si="57"/>
        <v>2.9874263631639712E-3</v>
      </c>
      <c r="AQ138" s="140">
        <f t="shared" si="58"/>
        <v>141416.07429600001</v>
      </c>
      <c r="AR138" s="147">
        <v>0</v>
      </c>
      <c r="AS138" s="147">
        <v>0</v>
      </c>
      <c r="AT138" s="146">
        <v>3.0000000000000001E-3</v>
      </c>
      <c r="AU138" s="140">
        <f t="shared" si="59"/>
        <v>142011.27369</v>
      </c>
      <c r="AV138" s="140">
        <f t="shared" si="60"/>
        <v>4855880.4168900009</v>
      </c>
      <c r="AW138" s="140">
        <f t="shared" si="61"/>
        <v>15920.919399639348</v>
      </c>
      <c r="BC138" s="21">
        <f t="shared" si="62"/>
        <v>693697.20241285732</v>
      </c>
      <c r="BD138" s="21">
        <f t="shared" si="63"/>
        <v>2274.4170570913352</v>
      </c>
      <c r="BE138" s="21">
        <f t="shared" si="64"/>
        <v>7007.0424486147203</v>
      </c>
      <c r="BF138" s="22">
        <f t="shared" si="65"/>
        <v>22.973909667589243</v>
      </c>
    </row>
    <row r="139" spans="1:58" ht="12.75" customHeight="1" x14ac:dyDescent="0.3">
      <c r="A139" s="135">
        <v>137</v>
      </c>
      <c r="B139" s="135" t="s">
        <v>114</v>
      </c>
      <c r="C139" s="135" t="s">
        <v>31</v>
      </c>
      <c r="D139" s="135" t="s">
        <v>116</v>
      </c>
      <c r="E139" s="135" t="s">
        <v>117</v>
      </c>
      <c r="F139" s="135" t="s">
        <v>208</v>
      </c>
      <c r="G139" s="135" t="s">
        <v>209</v>
      </c>
      <c r="H139" s="136" t="s">
        <v>355</v>
      </c>
      <c r="I139" s="136" t="s">
        <v>356</v>
      </c>
      <c r="J139" s="135" t="s">
        <v>23</v>
      </c>
      <c r="K139" s="135" t="s">
        <v>17</v>
      </c>
      <c r="L139" s="135" t="s">
        <v>333</v>
      </c>
      <c r="M139" s="135" t="s">
        <v>29</v>
      </c>
      <c r="N139" s="135">
        <v>4610047665</v>
      </c>
      <c r="O139" s="150">
        <v>4900049349</v>
      </c>
      <c r="P139" s="137">
        <v>7</v>
      </c>
      <c r="Q139" s="139">
        <f t="shared" si="44"/>
        <v>3555539.9432000001</v>
      </c>
      <c r="R139" s="139">
        <v>507934.27760000003</v>
      </c>
      <c r="S139" s="139">
        <v>3590.3</v>
      </c>
      <c r="T139" s="139">
        <v>5983.83</v>
      </c>
      <c r="U139" s="141">
        <v>2289.5</v>
      </c>
      <c r="V139" s="141">
        <v>2410</v>
      </c>
      <c r="W139" s="135">
        <v>8643.33</v>
      </c>
      <c r="X139" s="135">
        <v>0</v>
      </c>
      <c r="Y139" s="135">
        <v>20</v>
      </c>
      <c r="Z139" s="135">
        <v>20</v>
      </c>
      <c r="AA139" s="135"/>
      <c r="AB139" s="135">
        <v>0</v>
      </c>
      <c r="AC139" s="137">
        <v>7</v>
      </c>
      <c r="AD139" s="139">
        <f t="shared" si="45"/>
        <v>0</v>
      </c>
      <c r="AE139" s="135">
        <f t="shared" si="46"/>
        <v>837736.20000000007</v>
      </c>
      <c r="AF139" s="151">
        <f t="shared" si="47"/>
        <v>320530</v>
      </c>
      <c r="AG139" s="151">
        <f t="shared" si="48"/>
        <v>0</v>
      </c>
      <c r="AH139" s="152">
        <f t="shared" si="49"/>
        <v>0</v>
      </c>
      <c r="AI139" s="135">
        <f t="shared" si="50"/>
        <v>0</v>
      </c>
      <c r="AJ139" s="135">
        <f t="shared" si="51"/>
        <v>140</v>
      </c>
      <c r="AK139" s="135">
        <f t="shared" si="52"/>
        <v>140</v>
      </c>
      <c r="AL139" s="135">
        <f t="shared" si="53"/>
        <v>0</v>
      </c>
      <c r="AM139" s="135">
        <f t="shared" si="54"/>
        <v>0</v>
      </c>
      <c r="AN139" s="145">
        <f t="shared" si="55"/>
        <v>1158266.2000000002</v>
      </c>
      <c r="AO139" s="140">
        <f t="shared" si="56"/>
        <v>4713806.1432000007</v>
      </c>
      <c r="AP139" s="146">
        <f t="shared" si="57"/>
        <v>2.9873864367563514E-3</v>
      </c>
      <c r="AQ139" s="140">
        <f t="shared" si="58"/>
        <v>141414.18429600002</v>
      </c>
      <c r="AR139" s="147">
        <v>0</v>
      </c>
      <c r="AS139" s="147">
        <v>0</v>
      </c>
      <c r="AT139" s="146">
        <v>3.0000000000000001E-3</v>
      </c>
      <c r="AU139" s="140">
        <f t="shared" si="59"/>
        <v>142011.27369</v>
      </c>
      <c r="AV139" s="140">
        <f t="shared" si="60"/>
        <v>4855817.4168900009</v>
      </c>
      <c r="AW139" s="140">
        <f t="shared" si="61"/>
        <v>15920.712842262297</v>
      </c>
      <c r="BC139" s="21">
        <f t="shared" si="62"/>
        <v>693688.20241285732</v>
      </c>
      <c r="BD139" s="21">
        <f t="shared" si="63"/>
        <v>2274.3875488946137</v>
      </c>
      <c r="BE139" s="21">
        <f t="shared" si="64"/>
        <v>7006.9515395238113</v>
      </c>
      <c r="BF139" s="22">
        <f t="shared" si="65"/>
        <v>22.973611604996098</v>
      </c>
    </row>
    <row r="140" spans="1:58" ht="12.75" customHeight="1" x14ac:dyDescent="0.3">
      <c r="A140" s="135">
        <v>138</v>
      </c>
      <c r="B140" s="135" t="s">
        <v>114</v>
      </c>
      <c r="C140" s="135" t="s">
        <v>31</v>
      </c>
      <c r="D140" s="135" t="s">
        <v>116</v>
      </c>
      <c r="E140" s="135" t="s">
        <v>117</v>
      </c>
      <c r="F140" s="135" t="s">
        <v>208</v>
      </c>
      <c r="G140" s="135" t="s">
        <v>209</v>
      </c>
      <c r="H140" s="136" t="s">
        <v>357</v>
      </c>
      <c r="I140" s="136" t="s">
        <v>48</v>
      </c>
      <c r="J140" s="135" t="s">
        <v>24</v>
      </c>
      <c r="K140" s="135" t="s">
        <v>16</v>
      </c>
      <c r="L140" s="135" t="s">
        <v>333</v>
      </c>
      <c r="M140" s="135" t="s">
        <v>29</v>
      </c>
      <c r="N140" s="135">
        <v>4610047665</v>
      </c>
      <c r="O140" s="150">
        <v>4900049349</v>
      </c>
      <c r="P140" s="137">
        <v>7</v>
      </c>
      <c r="Q140" s="139">
        <f t="shared" si="44"/>
        <v>3555504.9432000001</v>
      </c>
      <c r="R140" s="139">
        <v>507929.27760000003</v>
      </c>
      <c r="S140" s="139">
        <v>3590.3</v>
      </c>
      <c r="T140" s="139">
        <v>5983.83</v>
      </c>
      <c r="U140" s="141">
        <v>2289.5</v>
      </c>
      <c r="V140" s="141">
        <v>2410</v>
      </c>
      <c r="W140" s="135">
        <v>8643.33</v>
      </c>
      <c r="X140" s="135">
        <v>0</v>
      </c>
      <c r="Y140" s="135">
        <v>20</v>
      </c>
      <c r="Z140" s="135">
        <v>20</v>
      </c>
      <c r="AA140" s="135"/>
      <c r="AB140" s="135">
        <v>0</v>
      </c>
      <c r="AC140" s="137">
        <v>7</v>
      </c>
      <c r="AD140" s="139">
        <f t="shared" si="45"/>
        <v>0</v>
      </c>
      <c r="AE140" s="135">
        <f t="shared" si="46"/>
        <v>837736.20000000007</v>
      </c>
      <c r="AF140" s="151">
        <f t="shared" si="47"/>
        <v>320530</v>
      </c>
      <c r="AG140" s="151">
        <f t="shared" si="48"/>
        <v>0</v>
      </c>
      <c r="AH140" s="152">
        <f t="shared" si="49"/>
        <v>0</v>
      </c>
      <c r="AI140" s="135">
        <f t="shared" si="50"/>
        <v>0</v>
      </c>
      <c r="AJ140" s="135">
        <f t="shared" si="51"/>
        <v>140</v>
      </c>
      <c r="AK140" s="135">
        <f t="shared" si="52"/>
        <v>140</v>
      </c>
      <c r="AL140" s="135">
        <f t="shared" si="53"/>
        <v>0</v>
      </c>
      <c r="AM140" s="135">
        <f t="shared" si="54"/>
        <v>0</v>
      </c>
      <c r="AN140" s="145">
        <f t="shared" si="55"/>
        <v>1158266.2000000002</v>
      </c>
      <c r="AO140" s="140">
        <f t="shared" si="56"/>
        <v>4713771.1432000007</v>
      </c>
      <c r="AP140" s="146">
        <f t="shared" si="57"/>
        <v>2.9873642554187844E-3</v>
      </c>
      <c r="AQ140" s="140">
        <f t="shared" si="58"/>
        <v>141413.134296</v>
      </c>
      <c r="AR140" s="153">
        <v>100000</v>
      </c>
      <c r="AS140" s="147">
        <v>0</v>
      </c>
      <c r="AT140" s="146">
        <v>3.0000000000000001E-3</v>
      </c>
      <c r="AU140" s="140">
        <f t="shared" si="59"/>
        <v>142011.27369</v>
      </c>
      <c r="AV140" s="140">
        <f t="shared" si="60"/>
        <v>4955782.4168900009</v>
      </c>
      <c r="AW140" s="140">
        <f t="shared" si="61"/>
        <v>16248.466940622953</v>
      </c>
      <c r="BC140" s="21">
        <f t="shared" si="62"/>
        <v>707968.91669857153</v>
      </c>
      <c r="BD140" s="21">
        <f t="shared" si="63"/>
        <v>2321.209562946136</v>
      </c>
      <c r="BE140" s="21">
        <f t="shared" si="64"/>
        <v>7151.20117877345</v>
      </c>
      <c r="BF140" s="22">
        <f t="shared" si="65"/>
        <v>23.446561241880161</v>
      </c>
    </row>
    <row r="141" spans="1:58" ht="12.75" customHeight="1" x14ac:dyDescent="0.3">
      <c r="A141" s="135">
        <v>139</v>
      </c>
      <c r="B141" s="135" t="s">
        <v>114</v>
      </c>
      <c r="C141" s="135" t="s">
        <v>31</v>
      </c>
      <c r="D141" s="135" t="s">
        <v>116</v>
      </c>
      <c r="E141" s="135" t="s">
        <v>117</v>
      </c>
      <c r="F141" s="135" t="s">
        <v>208</v>
      </c>
      <c r="G141" s="135" t="s">
        <v>209</v>
      </c>
      <c r="H141" s="136" t="s">
        <v>358</v>
      </c>
      <c r="I141" s="136" t="s">
        <v>359</v>
      </c>
      <c r="J141" s="135" t="s">
        <v>24</v>
      </c>
      <c r="K141" s="135" t="s">
        <v>332</v>
      </c>
      <c r="L141" s="135" t="s">
        <v>333</v>
      </c>
      <c r="M141" s="135" t="s">
        <v>29</v>
      </c>
      <c r="N141" s="135">
        <v>4610047665</v>
      </c>
      <c r="O141" s="150">
        <v>4900049349</v>
      </c>
      <c r="P141" s="137">
        <v>7</v>
      </c>
      <c r="Q141" s="139">
        <f t="shared" si="44"/>
        <v>3555602.9432000001</v>
      </c>
      <c r="R141" s="139">
        <v>507943.27760000003</v>
      </c>
      <c r="S141" s="139">
        <v>3590.3</v>
      </c>
      <c r="T141" s="139">
        <v>5983.83</v>
      </c>
      <c r="U141" s="141">
        <v>2289.5</v>
      </c>
      <c r="V141" s="141">
        <v>2410</v>
      </c>
      <c r="W141" s="135">
        <v>8643.33</v>
      </c>
      <c r="X141" s="135">
        <v>0</v>
      </c>
      <c r="Y141" s="135">
        <v>20</v>
      </c>
      <c r="Z141" s="135">
        <v>20</v>
      </c>
      <c r="AA141" s="135"/>
      <c r="AB141" s="135">
        <v>0</v>
      </c>
      <c r="AC141" s="137">
        <v>7</v>
      </c>
      <c r="AD141" s="139">
        <f t="shared" si="45"/>
        <v>0</v>
      </c>
      <c r="AE141" s="135">
        <f t="shared" si="46"/>
        <v>837736.20000000007</v>
      </c>
      <c r="AF141" s="151">
        <f t="shared" si="47"/>
        <v>320530</v>
      </c>
      <c r="AG141" s="151">
        <f t="shared" si="48"/>
        <v>0</v>
      </c>
      <c r="AH141" s="152">
        <f t="shared" si="49"/>
        <v>0</v>
      </c>
      <c r="AI141" s="135">
        <f t="shared" si="50"/>
        <v>0</v>
      </c>
      <c r="AJ141" s="135">
        <f t="shared" si="51"/>
        <v>140</v>
      </c>
      <c r="AK141" s="135">
        <f t="shared" si="52"/>
        <v>140</v>
      </c>
      <c r="AL141" s="135">
        <f t="shared" si="53"/>
        <v>0</v>
      </c>
      <c r="AM141" s="135">
        <f t="shared" si="54"/>
        <v>0</v>
      </c>
      <c r="AN141" s="145">
        <f t="shared" si="55"/>
        <v>1158266.2000000002</v>
      </c>
      <c r="AO141" s="140">
        <f t="shared" si="56"/>
        <v>4713869.1432000007</v>
      </c>
      <c r="AP141" s="146">
        <f t="shared" si="57"/>
        <v>2.9874263631639712E-3</v>
      </c>
      <c r="AQ141" s="140">
        <f t="shared" si="58"/>
        <v>141416.07429600001</v>
      </c>
      <c r="AR141" s="153">
        <v>100000</v>
      </c>
      <c r="AS141" s="147">
        <v>0</v>
      </c>
      <c r="AT141" s="146">
        <v>3.0000000000000001E-3</v>
      </c>
      <c r="AU141" s="140">
        <f t="shared" si="59"/>
        <v>142011.27369</v>
      </c>
      <c r="AV141" s="140">
        <f t="shared" si="60"/>
        <v>4955880.4168900009</v>
      </c>
      <c r="AW141" s="140">
        <f t="shared" si="61"/>
        <v>16248.788252098364</v>
      </c>
      <c r="BC141" s="21">
        <f t="shared" si="62"/>
        <v>707982.91669857153</v>
      </c>
      <c r="BD141" s="21">
        <f t="shared" si="63"/>
        <v>2321.2554645854807</v>
      </c>
      <c r="BE141" s="21">
        <f t="shared" si="64"/>
        <v>7151.3425929148643</v>
      </c>
      <c r="BF141" s="22">
        <f t="shared" si="65"/>
        <v>23.447024894802837</v>
      </c>
    </row>
    <row r="142" spans="1:58" x14ac:dyDescent="0.3">
      <c r="A142" s="135">
        <v>140</v>
      </c>
      <c r="B142" s="135" t="s">
        <v>114</v>
      </c>
      <c r="C142" s="135" t="s">
        <v>31</v>
      </c>
      <c r="D142" s="135" t="s">
        <v>116</v>
      </c>
      <c r="E142" s="135" t="s">
        <v>117</v>
      </c>
      <c r="F142" s="135" t="s">
        <v>208</v>
      </c>
      <c r="G142" s="135" t="s">
        <v>209</v>
      </c>
      <c r="H142" s="136" t="s">
        <v>360</v>
      </c>
      <c r="I142" s="136" t="s">
        <v>361</v>
      </c>
      <c r="J142" s="135" t="s">
        <v>23</v>
      </c>
      <c r="K142" s="135" t="s">
        <v>99</v>
      </c>
      <c r="L142" s="135" t="s">
        <v>333</v>
      </c>
      <c r="M142" s="135" t="s">
        <v>29</v>
      </c>
      <c r="N142" s="135">
        <v>4610047665</v>
      </c>
      <c r="O142" s="150">
        <v>4900049349</v>
      </c>
      <c r="P142" s="137">
        <v>7</v>
      </c>
      <c r="Q142" s="139">
        <f t="shared" si="44"/>
        <v>5131487.0828900002</v>
      </c>
      <c r="R142" s="139">
        <v>733069.58327000006</v>
      </c>
      <c r="S142" s="139">
        <v>3590.3</v>
      </c>
      <c r="T142" s="139">
        <v>5983.83</v>
      </c>
      <c r="U142" s="141">
        <v>2289.5</v>
      </c>
      <c r="V142" s="141">
        <v>2410</v>
      </c>
      <c r="W142" s="135">
        <v>8643.33</v>
      </c>
      <c r="X142" s="135">
        <v>0</v>
      </c>
      <c r="Y142" s="135">
        <v>20</v>
      </c>
      <c r="Z142" s="135">
        <v>20</v>
      </c>
      <c r="AA142" s="135"/>
      <c r="AB142" s="135">
        <v>0</v>
      </c>
      <c r="AC142" s="137">
        <v>7</v>
      </c>
      <c r="AD142" s="139">
        <f t="shared" si="45"/>
        <v>0</v>
      </c>
      <c r="AE142" s="135">
        <f t="shared" si="46"/>
        <v>837736.20000000007</v>
      </c>
      <c r="AF142" s="151">
        <f t="shared" si="47"/>
        <v>320530</v>
      </c>
      <c r="AG142" s="151">
        <f t="shared" si="48"/>
        <v>0</v>
      </c>
      <c r="AH142" s="152">
        <f t="shared" si="49"/>
        <v>0</v>
      </c>
      <c r="AI142" s="135">
        <f t="shared" si="50"/>
        <v>0</v>
      </c>
      <c r="AJ142" s="135">
        <f t="shared" si="51"/>
        <v>140</v>
      </c>
      <c r="AK142" s="135">
        <f t="shared" si="52"/>
        <v>140</v>
      </c>
      <c r="AL142" s="135">
        <f t="shared" si="53"/>
        <v>0</v>
      </c>
      <c r="AM142" s="135">
        <f t="shared" si="54"/>
        <v>0</v>
      </c>
      <c r="AN142" s="145">
        <f t="shared" si="55"/>
        <v>1158266.2000000002</v>
      </c>
      <c r="AO142" s="140">
        <f t="shared" si="56"/>
        <v>6289753.2828900004</v>
      </c>
      <c r="AP142" s="146">
        <f t="shared" si="57"/>
        <v>3.9861468794076564E-3</v>
      </c>
      <c r="AQ142" s="140">
        <f t="shared" si="58"/>
        <v>188692.59848670001</v>
      </c>
      <c r="AR142" s="153">
        <v>100000</v>
      </c>
      <c r="AS142" s="147">
        <v>0</v>
      </c>
      <c r="AT142" s="146">
        <v>4.0000000000000001E-3</v>
      </c>
      <c r="AU142" s="140">
        <f t="shared" si="59"/>
        <v>189348.36491999999</v>
      </c>
      <c r="AV142" s="140">
        <f t="shared" si="60"/>
        <v>6579101.64781</v>
      </c>
      <c r="AW142" s="140">
        <f t="shared" si="61"/>
        <v>21570.825074786884</v>
      </c>
      <c r="BC142" s="21">
        <f t="shared" si="62"/>
        <v>939871.66397285718</v>
      </c>
      <c r="BD142" s="21">
        <f t="shared" si="63"/>
        <v>3081.546439255269</v>
      </c>
      <c r="BE142" s="21">
        <f t="shared" si="64"/>
        <v>9493.6531714430021</v>
      </c>
      <c r="BF142" s="22">
        <f t="shared" si="65"/>
        <v>31.126731709649182</v>
      </c>
    </row>
    <row r="143" spans="1:58" x14ac:dyDescent="0.3">
      <c r="A143" s="135">
        <v>141</v>
      </c>
      <c r="B143" s="135" t="s">
        <v>114</v>
      </c>
      <c r="C143" s="135" t="s">
        <v>31</v>
      </c>
      <c r="D143" s="135" t="s">
        <v>116</v>
      </c>
      <c r="E143" s="135" t="s">
        <v>117</v>
      </c>
      <c r="F143" s="135" t="s">
        <v>208</v>
      </c>
      <c r="G143" s="135" t="s">
        <v>362</v>
      </c>
      <c r="H143" s="136" t="s">
        <v>35</v>
      </c>
      <c r="I143" s="136" t="s">
        <v>35</v>
      </c>
      <c r="J143" s="135" t="s">
        <v>24</v>
      </c>
      <c r="K143" s="135" t="s">
        <v>98</v>
      </c>
      <c r="L143" s="135" t="s">
        <v>333</v>
      </c>
      <c r="M143" s="135" t="s">
        <v>32</v>
      </c>
      <c r="N143" s="135">
        <v>4610047712</v>
      </c>
      <c r="O143" s="150">
        <v>4900049353</v>
      </c>
      <c r="P143" s="137">
        <v>7</v>
      </c>
      <c r="Q143" s="139">
        <f t="shared" si="44"/>
        <v>3555742.9432000001</v>
      </c>
      <c r="R143" s="139">
        <v>507963.27760000003</v>
      </c>
      <c r="S143" s="139">
        <v>3590.3</v>
      </c>
      <c r="T143" s="139">
        <v>5983.83</v>
      </c>
      <c r="U143" s="141">
        <v>2289.5</v>
      </c>
      <c r="V143" s="141">
        <v>2410</v>
      </c>
      <c r="W143" s="135">
        <v>8643.33</v>
      </c>
      <c r="X143" s="135">
        <v>0</v>
      </c>
      <c r="Y143" s="135">
        <v>20</v>
      </c>
      <c r="Z143" s="135">
        <v>20</v>
      </c>
      <c r="AA143" s="135">
        <v>15</v>
      </c>
      <c r="AB143" s="135">
        <v>0</v>
      </c>
      <c r="AC143" s="137">
        <v>7</v>
      </c>
      <c r="AD143" s="139">
        <f t="shared" si="45"/>
        <v>0</v>
      </c>
      <c r="AE143" s="135">
        <f t="shared" si="46"/>
        <v>837736.20000000007</v>
      </c>
      <c r="AF143" s="151">
        <f t="shared" si="47"/>
        <v>320530</v>
      </c>
      <c r="AG143" s="151">
        <f t="shared" si="48"/>
        <v>253050</v>
      </c>
      <c r="AH143" s="152">
        <f t="shared" si="49"/>
        <v>0</v>
      </c>
      <c r="AI143" s="135">
        <f t="shared" si="50"/>
        <v>0</v>
      </c>
      <c r="AJ143" s="135">
        <f t="shared" si="51"/>
        <v>140</v>
      </c>
      <c r="AK143" s="135">
        <f t="shared" si="52"/>
        <v>140</v>
      </c>
      <c r="AL143" s="135">
        <f t="shared" si="53"/>
        <v>105</v>
      </c>
      <c r="AM143" s="135">
        <f t="shared" si="54"/>
        <v>0</v>
      </c>
      <c r="AN143" s="145">
        <f t="shared" si="55"/>
        <v>1411316.2000000002</v>
      </c>
      <c r="AO143" s="140">
        <f t="shared" si="56"/>
        <v>4967059.1432000007</v>
      </c>
      <c r="AP143" s="146">
        <f t="shared" si="57"/>
        <v>3.1478861591217383E-3</v>
      </c>
      <c r="AQ143" s="140">
        <f t="shared" si="58"/>
        <v>149011.77429600002</v>
      </c>
      <c r="AR143" s="147">
        <v>0</v>
      </c>
      <c r="AS143" s="147">
        <v>0</v>
      </c>
      <c r="AT143" s="146">
        <v>3.0000000000000001E-3</v>
      </c>
      <c r="AU143" s="140">
        <f t="shared" si="59"/>
        <v>142011.27369</v>
      </c>
      <c r="AV143" s="140">
        <f t="shared" si="60"/>
        <v>5109070.4168900009</v>
      </c>
      <c r="AW143" s="140">
        <f t="shared" si="61"/>
        <v>16751.05054718033</v>
      </c>
      <c r="BC143" s="21">
        <f t="shared" si="62"/>
        <v>729867.20241285732</v>
      </c>
      <c r="BD143" s="21">
        <f t="shared" si="63"/>
        <v>2393.0072210257613</v>
      </c>
      <c r="BE143" s="21">
        <f t="shared" si="64"/>
        <v>7372.3959839682557</v>
      </c>
      <c r="BF143" s="22">
        <f t="shared" si="65"/>
        <v>24.171790111371326</v>
      </c>
    </row>
    <row r="144" spans="1:58" ht="12.75" customHeight="1" x14ac:dyDescent="0.3">
      <c r="A144" s="135">
        <v>142</v>
      </c>
      <c r="B144" s="135" t="s">
        <v>114</v>
      </c>
      <c r="C144" s="135" t="s">
        <v>31</v>
      </c>
      <c r="D144" s="135" t="s">
        <v>116</v>
      </c>
      <c r="E144" s="135" t="s">
        <v>117</v>
      </c>
      <c r="F144" s="135" t="s">
        <v>208</v>
      </c>
      <c r="G144" s="135" t="s">
        <v>362</v>
      </c>
      <c r="H144" s="136" t="s">
        <v>363</v>
      </c>
      <c r="I144" s="136" t="s">
        <v>364</v>
      </c>
      <c r="J144" s="135" t="s">
        <v>24</v>
      </c>
      <c r="K144" s="135" t="s">
        <v>98</v>
      </c>
      <c r="L144" s="135" t="s">
        <v>333</v>
      </c>
      <c r="M144" s="135" t="s">
        <v>32</v>
      </c>
      <c r="N144" s="135">
        <v>4610047712</v>
      </c>
      <c r="O144" s="150">
        <v>4900049353</v>
      </c>
      <c r="P144" s="137">
        <v>7</v>
      </c>
      <c r="Q144" s="139">
        <f t="shared" si="44"/>
        <v>3555742.9432000001</v>
      </c>
      <c r="R144" s="139">
        <v>507963.27760000003</v>
      </c>
      <c r="S144" s="139">
        <v>3590.3</v>
      </c>
      <c r="T144" s="139">
        <v>5983.83</v>
      </c>
      <c r="U144" s="141">
        <v>2289.5</v>
      </c>
      <c r="V144" s="141">
        <v>2410</v>
      </c>
      <c r="W144" s="135">
        <v>8643.33</v>
      </c>
      <c r="X144" s="135">
        <v>0</v>
      </c>
      <c r="Y144" s="135">
        <v>20</v>
      </c>
      <c r="Z144" s="135">
        <v>20</v>
      </c>
      <c r="AA144" s="135">
        <v>15</v>
      </c>
      <c r="AB144" s="135">
        <v>0</v>
      </c>
      <c r="AC144" s="137">
        <v>7</v>
      </c>
      <c r="AD144" s="139">
        <f t="shared" si="45"/>
        <v>0</v>
      </c>
      <c r="AE144" s="135">
        <f t="shared" si="46"/>
        <v>837736.20000000007</v>
      </c>
      <c r="AF144" s="151">
        <f t="shared" si="47"/>
        <v>320530</v>
      </c>
      <c r="AG144" s="151">
        <f t="shared" si="48"/>
        <v>253050</v>
      </c>
      <c r="AH144" s="152">
        <f t="shared" si="49"/>
        <v>0</v>
      </c>
      <c r="AI144" s="135">
        <f t="shared" si="50"/>
        <v>0</v>
      </c>
      <c r="AJ144" s="135">
        <f t="shared" si="51"/>
        <v>140</v>
      </c>
      <c r="AK144" s="135">
        <f t="shared" si="52"/>
        <v>140</v>
      </c>
      <c r="AL144" s="135">
        <f t="shared" si="53"/>
        <v>105</v>
      </c>
      <c r="AM144" s="135">
        <f t="shared" si="54"/>
        <v>0</v>
      </c>
      <c r="AN144" s="145">
        <f t="shared" si="55"/>
        <v>1411316.2000000002</v>
      </c>
      <c r="AO144" s="140">
        <f t="shared" si="56"/>
        <v>4967059.1432000007</v>
      </c>
      <c r="AP144" s="146">
        <f t="shared" si="57"/>
        <v>3.1478861591217383E-3</v>
      </c>
      <c r="AQ144" s="140">
        <f t="shared" si="58"/>
        <v>149011.77429600002</v>
      </c>
      <c r="AR144" s="147">
        <v>0</v>
      </c>
      <c r="AS144" s="147">
        <v>0</v>
      </c>
      <c r="AT144" s="146">
        <v>3.0000000000000001E-3</v>
      </c>
      <c r="AU144" s="140">
        <f t="shared" si="59"/>
        <v>142011.27369</v>
      </c>
      <c r="AV144" s="140">
        <f t="shared" si="60"/>
        <v>5109070.4168900009</v>
      </c>
      <c r="AW144" s="140">
        <f t="shared" si="61"/>
        <v>16751.05054718033</v>
      </c>
      <c r="BC144" s="21">
        <f t="shared" si="62"/>
        <v>729867.20241285732</v>
      </c>
      <c r="BD144" s="21">
        <f t="shared" si="63"/>
        <v>2393.0072210257613</v>
      </c>
      <c r="BE144" s="21">
        <f t="shared" si="64"/>
        <v>7372.3959839682557</v>
      </c>
      <c r="BF144" s="22">
        <f t="shared" si="65"/>
        <v>24.171790111371326</v>
      </c>
    </row>
    <row r="145" spans="1:58" ht="12.75" customHeight="1" x14ac:dyDescent="0.3">
      <c r="A145" s="135">
        <v>143</v>
      </c>
      <c r="B145" s="135" t="s">
        <v>114</v>
      </c>
      <c r="C145" s="135" t="s">
        <v>31</v>
      </c>
      <c r="D145" s="135" t="s">
        <v>116</v>
      </c>
      <c r="E145" s="135" t="s">
        <v>117</v>
      </c>
      <c r="F145" s="135" t="s">
        <v>208</v>
      </c>
      <c r="G145" s="135" t="s">
        <v>362</v>
      </c>
      <c r="H145" s="136" t="s">
        <v>365</v>
      </c>
      <c r="I145" s="136" t="s">
        <v>366</v>
      </c>
      <c r="J145" s="135" t="s">
        <v>24</v>
      </c>
      <c r="K145" s="135" t="s">
        <v>98</v>
      </c>
      <c r="L145" s="135" t="s">
        <v>333</v>
      </c>
      <c r="M145" s="135" t="s">
        <v>32</v>
      </c>
      <c r="N145" s="135">
        <v>4610047712</v>
      </c>
      <c r="O145" s="150">
        <v>4900049353</v>
      </c>
      <c r="P145" s="137">
        <v>7</v>
      </c>
      <c r="Q145" s="139">
        <f t="shared" si="44"/>
        <v>3555742.9432000001</v>
      </c>
      <c r="R145" s="139">
        <v>507963.27760000003</v>
      </c>
      <c r="S145" s="139">
        <v>3590.3</v>
      </c>
      <c r="T145" s="139">
        <v>5983.83</v>
      </c>
      <c r="U145" s="141">
        <v>2289.5</v>
      </c>
      <c r="V145" s="141">
        <v>2410</v>
      </c>
      <c r="W145" s="135">
        <v>8643.33</v>
      </c>
      <c r="X145" s="135">
        <v>0</v>
      </c>
      <c r="Y145" s="135">
        <v>20</v>
      </c>
      <c r="Z145" s="135">
        <v>20</v>
      </c>
      <c r="AA145" s="135">
        <v>15</v>
      </c>
      <c r="AB145" s="135">
        <v>0</v>
      </c>
      <c r="AC145" s="137">
        <v>7</v>
      </c>
      <c r="AD145" s="139">
        <f t="shared" si="45"/>
        <v>0</v>
      </c>
      <c r="AE145" s="135">
        <f t="shared" si="46"/>
        <v>837736.20000000007</v>
      </c>
      <c r="AF145" s="151">
        <f t="shared" si="47"/>
        <v>320530</v>
      </c>
      <c r="AG145" s="151">
        <f t="shared" si="48"/>
        <v>253050</v>
      </c>
      <c r="AH145" s="152">
        <f t="shared" si="49"/>
        <v>0</v>
      </c>
      <c r="AI145" s="135">
        <f t="shared" si="50"/>
        <v>0</v>
      </c>
      <c r="AJ145" s="135">
        <f t="shared" si="51"/>
        <v>140</v>
      </c>
      <c r="AK145" s="135">
        <f t="shared" si="52"/>
        <v>140</v>
      </c>
      <c r="AL145" s="135">
        <f t="shared" si="53"/>
        <v>105</v>
      </c>
      <c r="AM145" s="135">
        <f t="shared" si="54"/>
        <v>0</v>
      </c>
      <c r="AN145" s="145">
        <f t="shared" si="55"/>
        <v>1411316.2000000002</v>
      </c>
      <c r="AO145" s="140">
        <f t="shared" si="56"/>
        <v>4967059.1432000007</v>
      </c>
      <c r="AP145" s="146">
        <f t="shared" si="57"/>
        <v>3.1478861591217383E-3</v>
      </c>
      <c r="AQ145" s="140">
        <f t="shared" si="58"/>
        <v>149011.77429600002</v>
      </c>
      <c r="AR145" s="147">
        <v>0</v>
      </c>
      <c r="AS145" s="147">
        <v>0</v>
      </c>
      <c r="AT145" s="146">
        <v>3.0000000000000001E-3</v>
      </c>
      <c r="AU145" s="140">
        <f t="shared" si="59"/>
        <v>142011.27369</v>
      </c>
      <c r="AV145" s="140">
        <f t="shared" si="60"/>
        <v>5109070.4168900009</v>
      </c>
      <c r="AW145" s="140">
        <f t="shared" si="61"/>
        <v>16751.05054718033</v>
      </c>
      <c r="BC145" s="21">
        <f t="shared" si="62"/>
        <v>729867.20241285732</v>
      </c>
      <c r="BD145" s="21">
        <f t="shared" si="63"/>
        <v>2393.0072210257613</v>
      </c>
      <c r="BE145" s="21">
        <f t="shared" si="64"/>
        <v>7372.3959839682557</v>
      </c>
      <c r="BF145" s="22">
        <f t="shared" si="65"/>
        <v>24.171790111371326</v>
      </c>
    </row>
    <row r="146" spans="1:58" ht="12.75" customHeight="1" x14ac:dyDescent="0.3">
      <c r="A146" s="135">
        <v>144</v>
      </c>
      <c r="B146" s="135" t="s">
        <v>114</v>
      </c>
      <c r="C146" s="135" t="s">
        <v>31</v>
      </c>
      <c r="D146" s="135" t="s">
        <v>116</v>
      </c>
      <c r="E146" s="135" t="s">
        <v>117</v>
      </c>
      <c r="F146" s="135" t="s">
        <v>208</v>
      </c>
      <c r="G146" s="135" t="s">
        <v>362</v>
      </c>
      <c r="H146" s="136" t="s">
        <v>367</v>
      </c>
      <c r="I146" s="136" t="s">
        <v>52</v>
      </c>
      <c r="J146" s="135" t="s">
        <v>24</v>
      </c>
      <c r="K146" s="135" t="s">
        <v>98</v>
      </c>
      <c r="L146" s="135" t="s">
        <v>333</v>
      </c>
      <c r="M146" s="135" t="s">
        <v>32</v>
      </c>
      <c r="N146" s="135">
        <v>4610047712</v>
      </c>
      <c r="O146" s="150">
        <v>4900049353</v>
      </c>
      <c r="P146" s="137">
        <v>7</v>
      </c>
      <c r="Q146" s="139">
        <f t="shared" si="44"/>
        <v>3555742.9432000001</v>
      </c>
      <c r="R146" s="139">
        <v>507963.27760000003</v>
      </c>
      <c r="S146" s="139">
        <v>3590.3</v>
      </c>
      <c r="T146" s="139">
        <v>5983.83</v>
      </c>
      <c r="U146" s="141">
        <v>2289.5</v>
      </c>
      <c r="V146" s="141">
        <v>2410</v>
      </c>
      <c r="W146" s="135">
        <v>8643.33</v>
      </c>
      <c r="X146" s="135">
        <v>0</v>
      </c>
      <c r="Y146" s="135">
        <v>20</v>
      </c>
      <c r="Z146" s="135">
        <v>20</v>
      </c>
      <c r="AA146" s="135">
        <v>15</v>
      </c>
      <c r="AB146" s="135">
        <v>0</v>
      </c>
      <c r="AC146" s="137">
        <v>7</v>
      </c>
      <c r="AD146" s="139">
        <f t="shared" si="45"/>
        <v>0</v>
      </c>
      <c r="AE146" s="135">
        <f t="shared" si="46"/>
        <v>837736.20000000007</v>
      </c>
      <c r="AF146" s="151">
        <f t="shared" si="47"/>
        <v>320530</v>
      </c>
      <c r="AG146" s="151">
        <f t="shared" si="48"/>
        <v>253050</v>
      </c>
      <c r="AH146" s="152">
        <f t="shared" si="49"/>
        <v>0</v>
      </c>
      <c r="AI146" s="135">
        <f t="shared" si="50"/>
        <v>0</v>
      </c>
      <c r="AJ146" s="135">
        <f t="shared" si="51"/>
        <v>140</v>
      </c>
      <c r="AK146" s="135">
        <f t="shared" si="52"/>
        <v>140</v>
      </c>
      <c r="AL146" s="135">
        <f t="shared" si="53"/>
        <v>105</v>
      </c>
      <c r="AM146" s="135">
        <f t="shared" si="54"/>
        <v>0</v>
      </c>
      <c r="AN146" s="145">
        <f t="shared" si="55"/>
        <v>1411316.2000000002</v>
      </c>
      <c r="AO146" s="140">
        <f t="shared" si="56"/>
        <v>4967059.1432000007</v>
      </c>
      <c r="AP146" s="146">
        <f t="shared" si="57"/>
        <v>3.1478861591217383E-3</v>
      </c>
      <c r="AQ146" s="140">
        <f t="shared" si="58"/>
        <v>149011.77429600002</v>
      </c>
      <c r="AR146" s="147">
        <v>0</v>
      </c>
      <c r="AS146" s="147">
        <v>0</v>
      </c>
      <c r="AT146" s="146">
        <v>3.0000000000000001E-3</v>
      </c>
      <c r="AU146" s="140">
        <f t="shared" si="59"/>
        <v>142011.27369</v>
      </c>
      <c r="AV146" s="140">
        <f t="shared" si="60"/>
        <v>5109070.4168900009</v>
      </c>
      <c r="AW146" s="140">
        <f t="shared" si="61"/>
        <v>16751.05054718033</v>
      </c>
      <c r="BC146" s="21">
        <f t="shared" si="62"/>
        <v>729867.20241285732</v>
      </c>
      <c r="BD146" s="21">
        <f t="shared" si="63"/>
        <v>2393.0072210257613</v>
      </c>
      <c r="BE146" s="21">
        <f t="shared" si="64"/>
        <v>7372.3959839682557</v>
      </c>
      <c r="BF146" s="22">
        <f t="shared" si="65"/>
        <v>24.171790111371326</v>
      </c>
    </row>
    <row r="147" spans="1:58" ht="12.75" customHeight="1" x14ac:dyDescent="0.3">
      <c r="A147" s="135">
        <v>145</v>
      </c>
      <c r="B147" s="135" t="s">
        <v>114</v>
      </c>
      <c r="C147" s="135" t="s">
        <v>31</v>
      </c>
      <c r="D147" s="135" t="s">
        <v>116</v>
      </c>
      <c r="E147" s="135" t="s">
        <v>117</v>
      </c>
      <c r="F147" s="135" t="s">
        <v>208</v>
      </c>
      <c r="G147" s="135" t="s">
        <v>362</v>
      </c>
      <c r="H147" s="136" t="s">
        <v>368</v>
      </c>
      <c r="I147" s="136" t="s">
        <v>369</v>
      </c>
      <c r="J147" s="135" t="s">
        <v>24</v>
      </c>
      <c r="K147" s="135" t="s">
        <v>98</v>
      </c>
      <c r="L147" s="135" t="s">
        <v>333</v>
      </c>
      <c r="M147" s="135" t="s">
        <v>32</v>
      </c>
      <c r="N147" s="135">
        <v>4610047712</v>
      </c>
      <c r="O147" s="150">
        <v>4900049353</v>
      </c>
      <c r="P147" s="137">
        <v>7</v>
      </c>
      <c r="Q147" s="139">
        <f t="shared" si="44"/>
        <v>3555742.9432000001</v>
      </c>
      <c r="R147" s="139">
        <v>507963.27760000003</v>
      </c>
      <c r="S147" s="139">
        <v>3590.3</v>
      </c>
      <c r="T147" s="139">
        <v>5983.83</v>
      </c>
      <c r="U147" s="141">
        <v>2289.5</v>
      </c>
      <c r="V147" s="141">
        <v>2410</v>
      </c>
      <c r="W147" s="135">
        <v>8643.33</v>
      </c>
      <c r="X147" s="135">
        <v>0</v>
      </c>
      <c r="Y147" s="135">
        <v>20</v>
      </c>
      <c r="Z147" s="135">
        <v>20</v>
      </c>
      <c r="AA147" s="135">
        <v>15</v>
      </c>
      <c r="AB147" s="135">
        <v>0</v>
      </c>
      <c r="AC147" s="137">
        <v>7</v>
      </c>
      <c r="AD147" s="139">
        <f t="shared" si="45"/>
        <v>0</v>
      </c>
      <c r="AE147" s="135">
        <f t="shared" si="46"/>
        <v>837736.20000000007</v>
      </c>
      <c r="AF147" s="151">
        <f t="shared" si="47"/>
        <v>320530</v>
      </c>
      <c r="AG147" s="151">
        <f t="shared" si="48"/>
        <v>253050</v>
      </c>
      <c r="AH147" s="152">
        <f t="shared" si="49"/>
        <v>0</v>
      </c>
      <c r="AI147" s="135">
        <f t="shared" si="50"/>
        <v>0</v>
      </c>
      <c r="AJ147" s="135">
        <f t="shared" si="51"/>
        <v>140</v>
      </c>
      <c r="AK147" s="135">
        <f t="shared" si="52"/>
        <v>140</v>
      </c>
      <c r="AL147" s="135">
        <f t="shared" si="53"/>
        <v>105</v>
      </c>
      <c r="AM147" s="135">
        <f t="shared" si="54"/>
        <v>0</v>
      </c>
      <c r="AN147" s="145">
        <f t="shared" si="55"/>
        <v>1411316.2000000002</v>
      </c>
      <c r="AO147" s="140">
        <f t="shared" si="56"/>
        <v>4967059.1432000007</v>
      </c>
      <c r="AP147" s="146">
        <f t="shared" si="57"/>
        <v>3.1478861591217383E-3</v>
      </c>
      <c r="AQ147" s="140">
        <f t="shared" si="58"/>
        <v>149011.77429600002</v>
      </c>
      <c r="AR147" s="147">
        <v>0</v>
      </c>
      <c r="AS147" s="147">
        <v>0</v>
      </c>
      <c r="AT147" s="146">
        <v>3.0000000000000001E-3</v>
      </c>
      <c r="AU147" s="140">
        <f t="shared" si="59"/>
        <v>142011.27369</v>
      </c>
      <c r="AV147" s="140">
        <f t="shared" si="60"/>
        <v>5109070.4168900009</v>
      </c>
      <c r="AW147" s="140">
        <f t="shared" si="61"/>
        <v>16751.05054718033</v>
      </c>
      <c r="BC147" s="21">
        <f t="shared" si="62"/>
        <v>729867.20241285732</v>
      </c>
      <c r="BD147" s="21">
        <f t="shared" si="63"/>
        <v>2393.0072210257613</v>
      </c>
      <c r="BE147" s="21">
        <f t="shared" si="64"/>
        <v>7372.3959839682557</v>
      </c>
      <c r="BF147" s="22">
        <f t="shared" si="65"/>
        <v>24.171790111371326</v>
      </c>
    </row>
    <row r="148" spans="1:58" ht="12.75" customHeight="1" x14ac:dyDescent="0.3">
      <c r="A148" s="135">
        <v>146</v>
      </c>
      <c r="B148" s="135" t="s">
        <v>114</v>
      </c>
      <c r="C148" s="135" t="s">
        <v>31</v>
      </c>
      <c r="D148" s="135" t="s">
        <v>116</v>
      </c>
      <c r="E148" s="135" t="s">
        <v>117</v>
      </c>
      <c r="F148" s="135" t="s">
        <v>208</v>
      </c>
      <c r="G148" s="135" t="s">
        <v>362</v>
      </c>
      <c r="H148" s="136" t="s">
        <v>370</v>
      </c>
      <c r="I148" s="136" t="s">
        <v>371</v>
      </c>
      <c r="J148" s="135" t="s">
        <v>24</v>
      </c>
      <c r="K148" s="135" t="s">
        <v>98</v>
      </c>
      <c r="L148" s="135" t="s">
        <v>333</v>
      </c>
      <c r="M148" s="135" t="s">
        <v>32</v>
      </c>
      <c r="N148" s="135">
        <v>4610047712</v>
      </c>
      <c r="O148" s="150">
        <v>4900049353</v>
      </c>
      <c r="P148" s="137">
        <v>7</v>
      </c>
      <c r="Q148" s="139">
        <f t="shared" si="44"/>
        <v>3555742.9432000001</v>
      </c>
      <c r="R148" s="139">
        <v>507963.27760000003</v>
      </c>
      <c r="S148" s="139">
        <v>3590.3</v>
      </c>
      <c r="T148" s="139">
        <v>5983.83</v>
      </c>
      <c r="U148" s="141">
        <v>2289.5</v>
      </c>
      <c r="V148" s="141">
        <v>2410</v>
      </c>
      <c r="W148" s="135">
        <v>8643.33</v>
      </c>
      <c r="X148" s="135">
        <v>0</v>
      </c>
      <c r="Y148" s="135">
        <v>20</v>
      </c>
      <c r="Z148" s="135">
        <v>20</v>
      </c>
      <c r="AA148" s="135">
        <v>15</v>
      </c>
      <c r="AB148" s="135">
        <v>0</v>
      </c>
      <c r="AC148" s="137">
        <v>7</v>
      </c>
      <c r="AD148" s="139">
        <f t="shared" si="45"/>
        <v>0</v>
      </c>
      <c r="AE148" s="135">
        <f t="shared" si="46"/>
        <v>837736.20000000007</v>
      </c>
      <c r="AF148" s="151">
        <f t="shared" si="47"/>
        <v>320530</v>
      </c>
      <c r="AG148" s="151">
        <f t="shared" si="48"/>
        <v>253050</v>
      </c>
      <c r="AH148" s="152">
        <f t="shared" si="49"/>
        <v>0</v>
      </c>
      <c r="AI148" s="135">
        <f t="shared" si="50"/>
        <v>0</v>
      </c>
      <c r="AJ148" s="135">
        <f t="shared" si="51"/>
        <v>140</v>
      </c>
      <c r="AK148" s="135">
        <f t="shared" si="52"/>
        <v>140</v>
      </c>
      <c r="AL148" s="135">
        <f t="shared" si="53"/>
        <v>105</v>
      </c>
      <c r="AM148" s="135">
        <f t="shared" si="54"/>
        <v>0</v>
      </c>
      <c r="AN148" s="145">
        <f t="shared" si="55"/>
        <v>1411316.2000000002</v>
      </c>
      <c r="AO148" s="140">
        <f t="shared" si="56"/>
        <v>4967059.1432000007</v>
      </c>
      <c r="AP148" s="146">
        <f t="shared" si="57"/>
        <v>3.1478861591217383E-3</v>
      </c>
      <c r="AQ148" s="140">
        <f t="shared" si="58"/>
        <v>149011.77429600002</v>
      </c>
      <c r="AR148" s="147">
        <v>0</v>
      </c>
      <c r="AS148" s="147">
        <v>0</v>
      </c>
      <c r="AT148" s="146">
        <v>3.0000000000000001E-3</v>
      </c>
      <c r="AU148" s="140">
        <f t="shared" si="59"/>
        <v>142011.27369</v>
      </c>
      <c r="AV148" s="140">
        <f t="shared" si="60"/>
        <v>5109070.4168900009</v>
      </c>
      <c r="AW148" s="140">
        <f t="shared" si="61"/>
        <v>16751.05054718033</v>
      </c>
      <c r="BC148" s="21">
        <f t="shared" si="62"/>
        <v>729867.20241285732</v>
      </c>
      <c r="BD148" s="21">
        <f t="shared" si="63"/>
        <v>2393.0072210257613</v>
      </c>
      <c r="BE148" s="21">
        <f t="shared" si="64"/>
        <v>7372.3959839682557</v>
      </c>
      <c r="BF148" s="22">
        <f t="shared" si="65"/>
        <v>24.171790111371326</v>
      </c>
    </row>
    <row r="149" spans="1:58" ht="12.75" customHeight="1" x14ac:dyDescent="0.3">
      <c r="A149" s="135">
        <v>147</v>
      </c>
      <c r="B149" s="135" t="s">
        <v>114</v>
      </c>
      <c r="C149" s="135" t="s">
        <v>31</v>
      </c>
      <c r="D149" s="135" t="s">
        <v>116</v>
      </c>
      <c r="E149" s="135" t="s">
        <v>117</v>
      </c>
      <c r="F149" s="135" t="s">
        <v>208</v>
      </c>
      <c r="G149" s="135" t="s">
        <v>362</v>
      </c>
      <c r="H149" s="136" t="s">
        <v>372</v>
      </c>
      <c r="I149" s="136" t="s">
        <v>70</v>
      </c>
      <c r="J149" s="135" t="s">
        <v>24</v>
      </c>
      <c r="K149" s="135" t="s">
        <v>98</v>
      </c>
      <c r="L149" s="135" t="s">
        <v>333</v>
      </c>
      <c r="M149" s="135" t="s">
        <v>32</v>
      </c>
      <c r="N149" s="135">
        <v>4610047712</v>
      </c>
      <c r="O149" s="150">
        <v>4900049353</v>
      </c>
      <c r="P149" s="137">
        <v>7</v>
      </c>
      <c r="Q149" s="139">
        <f t="shared" si="44"/>
        <v>3555742.9432000001</v>
      </c>
      <c r="R149" s="139">
        <v>507963.27760000003</v>
      </c>
      <c r="S149" s="139">
        <v>3590.3</v>
      </c>
      <c r="T149" s="139">
        <v>5983.83</v>
      </c>
      <c r="U149" s="141">
        <v>2289.5</v>
      </c>
      <c r="V149" s="141">
        <v>2410</v>
      </c>
      <c r="W149" s="135">
        <v>8643.33</v>
      </c>
      <c r="X149" s="135">
        <v>0</v>
      </c>
      <c r="Y149" s="135">
        <v>20</v>
      </c>
      <c r="Z149" s="135">
        <v>20</v>
      </c>
      <c r="AA149" s="135">
        <v>15</v>
      </c>
      <c r="AB149" s="135">
        <v>0</v>
      </c>
      <c r="AC149" s="137">
        <v>7</v>
      </c>
      <c r="AD149" s="139">
        <f t="shared" si="45"/>
        <v>0</v>
      </c>
      <c r="AE149" s="135">
        <f t="shared" si="46"/>
        <v>837736.20000000007</v>
      </c>
      <c r="AF149" s="151">
        <f t="shared" si="47"/>
        <v>320530</v>
      </c>
      <c r="AG149" s="151">
        <f t="shared" si="48"/>
        <v>253050</v>
      </c>
      <c r="AH149" s="152">
        <f t="shared" si="49"/>
        <v>0</v>
      </c>
      <c r="AI149" s="135">
        <f t="shared" si="50"/>
        <v>0</v>
      </c>
      <c r="AJ149" s="135">
        <f t="shared" si="51"/>
        <v>140</v>
      </c>
      <c r="AK149" s="135">
        <f t="shared" si="52"/>
        <v>140</v>
      </c>
      <c r="AL149" s="135">
        <f t="shared" si="53"/>
        <v>105</v>
      </c>
      <c r="AM149" s="135">
        <f t="shared" si="54"/>
        <v>0</v>
      </c>
      <c r="AN149" s="145">
        <f t="shared" si="55"/>
        <v>1411316.2000000002</v>
      </c>
      <c r="AO149" s="140">
        <f t="shared" si="56"/>
        <v>4967059.1432000007</v>
      </c>
      <c r="AP149" s="146">
        <f t="shared" si="57"/>
        <v>3.1478861591217383E-3</v>
      </c>
      <c r="AQ149" s="140">
        <f t="shared" si="58"/>
        <v>149011.77429600002</v>
      </c>
      <c r="AR149" s="147">
        <v>0</v>
      </c>
      <c r="AS149" s="147">
        <v>0</v>
      </c>
      <c r="AT149" s="146">
        <v>3.0000000000000001E-3</v>
      </c>
      <c r="AU149" s="140">
        <f t="shared" si="59"/>
        <v>142011.27369</v>
      </c>
      <c r="AV149" s="140">
        <f t="shared" si="60"/>
        <v>5109070.4168900009</v>
      </c>
      <c r="AW149" s="140">
        <f t="shared" si="61"/>
        <v>16751.05054718033</v>
      </c>
      <c r="BC149" s="21">
        <f t="shared" si="62"/>
        <v>729867.20241285732</v>
      </c>
      <c r="BD149" s="21">
        <f t="shared" si="63"/>
        <v>2393.0072210257613</v>
      </c>
      <c r="BE149" s="21">
        <f t="shared" si="64"/>
        <v>7372.3959839682557</v>
      </c>
      <c r="BF149" s="22">
        <f t="shared" si="65"/>
        <v>24.171790111371326</v>
      </c>
    </row>
    <row r="150" spans="1:58" ht="12.75" customHeight="1" x14ac:dyDescent="0.3">
      <c r="A150" s="135">
        <v>148</v>
      </c>
      <c r="B150" s="135" t="s">
        <v>114</v>
      </c>
      <c r="C150" s="135" t="s">
        <v>31</v>
      </c>
      <c r="D150" s="135" t="s">
        <v>116</v>
      </c>
      <c r="E150" s="135" t="s">
        <v>117</v>
      </c>
      <c r="F150" s="135" t="s">
        <v>208</v>
      </c>
      <c r="G150" s="135" t="s">
        <v>362</v>
      </c>
      <c r="H150" s="136" t="s">
        <v>373</v>
      </c>
      <c r="I150" s="136" t="s">
        <v>69</v>
      </c>
      <c r="J150" s="135" t="s">
        <v>24</v>
      </c>
      <c r="K150" s="135" t="s">
        <v>98</v>
      </c>
      <c r="L150" s="135" t="s">
        <v>333</v>
      </c>
      <c r="M150" s="135" t="s">
        <v>32</v>
      </c>
      <c r="N150" s="135">
        <v>4610047712</v>
      </c>
      <c r="O150" s="150">
        <v>4900049353</v>
      </c>
      <c r="P150" s="137">
        <v>7</v>
      </c>
      <c r="Q150" s="139">
        <f t="shared" si="44"/>
        <v>3555742.9432000001</v>
      </c>
      <c r="R150" s="139">
        <v>507963.27760000003</v>
      </c>
      <c r="S150" s="139">
        <v>3590.3</v>
      </c>
      <c r="T150" s="139">
        <v>5983.83</v>
      </c>
      <c r="U150" s="141">
        <v>2289.5</v>
      </c>
      <c r="V150" s="141">
        <v>2410</v>
      </c>
      <c r="W150" s="135">
        <v>8643.33</v>
      </c>
      <c r="X150" s="135">
        <v>0</v>
      </c>
      <c r="Y150" s="135">
        <v>20</v>
      </c>
      <c r="Z150" s="135">
        <v>20</v>
      </c>
      <c r="AA150" s="135">
        <v>15</v>
      </c>
      <c r="AB150" s="135">
        <v>0</v>
      </c>
      <c r="AC150" s="137">
        <v>7</v>
      </c>
      <c r="AD150" s="139">
        <f t="shared" si="45"/>
        <v>0</v>
      </c>
      <c r="AE150" s="135">
        <f t="shared" si="46"/>
        <v>837736.20000000007</v>
      </c>
      <c r="AF150" s="151">
        <f t="shared" si="47"/>
        <v>320530</v>
      </c>
      <c r="AG150" s="151">
        <f t="shared" si="48"/>
        <v>253050</v>
      </c>
      <c r="AH150" s="152">
        <f t="shared" si="49"/>
        <v>0</v>
      </c>
      <c r="AI150" s="135">
        <f t="shared" si="50"/>
        <v>0</v>
      </c>
      <c r="AJ150" s="135">
        <f t="shared" si="51"/>
        <v>140</v>
      </c>
      <c r="AK150" s="135">
        <f t="shared" si="52"/>
        <v>140</v>
      </c>
      <c r="AL150" s="135">
        <f t="shared" si="53"/>
        <v>105</v>
      </c>
      <c r="AM150" s="135">
        <f t="shared" si="54"/>
        <v>0</v>
      </c>
      <c r="AN150" s="145">
        <f t="shared" si="55"/>
        <v>1411316.2000000002</v>
      </c>
      <c r="AO150" s="140">
        <f t="shared" si="56"/>
        <v>4967059.1432000007</v>
      </c>
      <c r="AP150" s="146">
        <f t="shared" si="57"/>
        <v>3.1478861591217383E-3</v>
      </c>
      <c r="AQ150" s="140">
        <f t="shared" si="58"/>
        <v>149011.77429600002</v>
      </c>
      <c r="AR150" s="147">
        <v>0</v>
      </c>
      <c r="AS150" s="147">
        <v>0</v>
      </c>
      <c r="AT150" s="146">
        <v>3.0000000000000001E-3</v>
      </c>
      <c r="AU150" s="140">
        <f t="shared" si="59"/>
        <v>142011.27369</v>
      </c>
      <c r="AV150" s="140">
        <f t="shared" si="60"/>
        <v>5109070.4168900009</v>
      </c>
      <c r="AW150" s="140">
        <f t="shared" si="61"/>
        <v>16751.05054718033</v>
      </c>
      <c r="BC150" s="21">
        <f t="shared" si="62"/>
        <v>729867.20241285732</v>
      </c>
      <c r="BD150" s="21">
        <f t="shared" si="63"/>
        <v>2393.0072210257613</v>
      </c>
      <c r="BE150" s="21">
        <f t="shared" si="64"/>
        <v>7372.3959839682557</v>
      </c>
      <c r="BF150" s="22">
        <f t="shared" si="65"/>
        <v>24.171790111371326</v>
      </c>
    </row>
    <row r="151" spans="1:58" ht="12.75" customHeight="1" x14ac:dyDescent="0.3">
      <c r="A151" s="135">
        <v>149</v>
      </c>
      <c r="B151" s="135" t="s">
        <v>114</v>
      </c>
      <c r="C151" s="135" t="s">
        <v>31</v>
      </c>
      <c r="D151" s="135" t="s">
        <v>116</v>
      </c>
      <c r="E151" s="135" t="s">
        <v>117</v>
      </c>
      <c r="F151" s="135" t="s">
        <v>208</v>
      </c>
      <c r="G151" s="135" t="s">
        <v>362</v>
      </c>
      <c r="H151" s="136" t="s">
        <v>374</v>
      </c>
      <c r="I151" s="136" t="s">
        <v>375</v>
      </c>
      <c r="J151" s="135" t="s">
        <v>24</v>
      </c>
      <c r="K151" s="135" t="s">
        <v>98</v>
      </c>
      <c r="L151" s="135" t="s">
        <v>333</v>
      </c>
      <c r="M151" s="135" t="s">
        <v>32</v>
      </c>
      <c r="N151" s="135">
        <v>4610047712</v>
      </c>
      <c r="O151" s="150">
        <v>4900049353</v>
      </c>
      <c r="P151" s="137">
        <v>7</v>
      </c>
      <c r="Q151" s="139">
        <f t="shared" si="44"/>
        <v>3555742.9432000001</v>
      </c>
      <c r="R151" s="139">
        <v>507963.27760000003</v>
      </c>
      <c r="S151" s="139">
        <v>3590.3</v>
      </c>
      <c r="T151" s="139">
        <v>5983.83</v>
      </c>
      <c r="U151" s="141">
        <v>2289.5</v>
      </c>
      <c r="V151" s="141">
        <v>2410</v>
      </c>
      <c r="W151" s="135">
        <v>8643.33</v>
      </c>
      <c r="X151" s="135">
        <v>0</v>
      </c>
      <c r="Y151" s="135">
        <v>20</v>
      </c>
      <c r="Z151" s="135">
        <v>20</v>
      </c>
      <c r="AA151" s="135">
        <v>15</v>
      </c>
      <c r="AB151" s="135">
        <v>0</v>
      </c>
      <c r="AC151" s="137">
        <v>7</v>
      </c>
      <c r="AD151" s="139">
        <f t="shared" si="45"/>
        <v>0</v>
      </c>
      <c r="AE151" s="135">
        <f t="shared" si="46"/>
        <v>837736.20000000007</v>
      </c>
      <c r="AF151" s="151">
        <f t="shared" si="47"/>
        <v>320530</v>
      </c>
      <c r="AG151" s="151">
        <f t="shared" si="48"/>
        <v>253050</v>
      </c>
      <c r="AH151" s="152">
        <f t="shared" si="49"/>
        <v>0</v>
      </c>
      <c r="AI151" s="135">
        <f t="shared" si="50"/>
        <v>0</v>
      </c>
      <c r="AJ151" s="135">
        <f t="shared" si="51"/>
        <v>140</v>
      </c>
      <c r="AK151" s="135">
        <f t="shared" si="52"/>
        <v>140</v>
      </c>
      <c r="AL151" s="135">
        <f t="shared" si="53"/>
        <v>105</v>
      </c>
      <c r="AM151" s="135">
        <f t="shared" si="54"/>
        <v>0</v>
      </c>
      <c r="AN151" s="145">
        <f t="shared" si="55"/>
        <v>1411316.2000000002</v>
      </c>
      <c r="AO151" s="140">
        <f t="shared" si="56"/>
        <v>4967059.1432000007</v>
      </c>
      <c r="AP151" s="146">
        <f t="shared" si="57"/>
        <v>3.1478861591217383E-3</v>
      </c>
      <c r="AQ151" s="140">
        <f t="shared" si="58"/>
        <v>149011.77429600002</v>
      </c>
      <c r="AR151" s="147">
        <v>0</v>
      </c>
      <c r="AS151" s="147">
        <v>0</v>
      </c>
      <c r="AT151" s="146">
        <v>3.0000000000000001E-3</v>
      </c>
      <c r="AU151" s="140">
        <f t="shared" si="59"/>
        <v>142011.27369</v>
      </c>
      <c r="AV151" s="140">
        <f t="shared" si="60"/>
        <v>5109070.4168900009</v>
      </c>
      <c r="AW151" s="140">
        <f t="shared" si="61"/>
        <v>16751.05054718033</v>
      </c>
      <c r="BC151" s="21">
        <f t="shared" si="62"/>
        <v>729867.20241285732</v>
      </c>
      <c r="BD151" s="21">
        <f t="shared" si="63"/>
        <v>2393.0072210257613</v>
      </c>
      <c r="BE151" s="21">
        <f t="shared" si="64"/>
        <v>7372.3959839682557</v>
      </c>
      <c r="BF151" s="22">
        <f t="shared" si="65"/>
        <v>24.171790111371326</v>
      </c>
    </row>
    <row r="152" spans="1:58" ht="12.75" customHeight="1" x14ac:dyDescent="0.3">
      <c r="A152" s="135">
        <v>150</v>
      </c>
      <c r="B152" s="135" t="s">
        <v>114</v>
      </c>
      <c r="C152" s="135" t="s">
        <v>31</v>
      </c>
      <c r="D152" s="135" t="s">
        <v>116</v>
      </c>
      <c r="E152" s="135" t="s">
        <v>117</v>
      </c>
      <c r="F152" s="135" t="s">
        <v>208</v>
      </c>
      <c r="G152" s="135" t="s">
        <v>362</v>
      </c>
      <c r="H152" s="136" t="s">
        <v>376</v>
      </c>
      <c r="I152" s="136" t="s">
        <v>377</v>
      </c>
      <c r="J152" s="135" t="s">
        <v>24</v>
      </c>
      <c r="K152" s="135" t="s">
        <v>98</v>
      </c>
      <c r="L152" s="135" t="s">
        <v>333</v>
      </c>
      <c r="M152" s="135" t="s">
        <v>32</v>
      </c>
      <c r="N152" s="135">
        <v>4610047712</v>
      </c>
      <c r="O152" s="150">
        <v>4900049353</v>
      </c>
      <c r="P152" s="137">
        <v>7</v>
      </c>
      <c r="Q152" s="139">
        <f t="shared" si="44"/>
        <v>3555742.9432000001</v>
      </c>
      <c r="R152" s="139">
        <v>507963.27760000003</v>
      </c>
      <c r="S152" s="139">
        <v>3590.3</v>
      </c>
      <c r="T152" s="139">
        <v>5983.83</v>
      </c>
      <c r="U152" s="141">
        <v>2289.5</v>
      </c>
      <c r="V152" s="141">
        <v>2410</v>
      </c>
      <c r="W152" s="135">
        <v>8643.33</v>
      </c>
      <c r="X152" s="135">
        <v>0</v>
      </c>
      <c r="Y152" s="135">
        <v>20</v>
      </c>
      <c r="Z152" s="135">
        <v>20</v>
      </c>
      <c r="AA152" s="135">
        <v>15</v>
      </c>
      <c r="AB152" s="135">
        <v>0</v>
      </c>
      <c r="AC152" s="137">
        <v>7</v>
      </c>
      <c r="AD152" s="139">
        <f t="shared" si="45"/>
        <v>0</v>
      </c>
      <c r="AE152" s="135">
        <f t="shared" si="46"/>
        <v>837736.20000000007</v>
      </c>
      <c r="AF152" s="151">
        <f t="shared" si="47"/>
        <v>320530</v>
      </c>
      <c r="AG152" s="151">
        <f t="shared" si="48"/>
        <v>253050</v>
      </c>
      <c r="AH152" s="152">
        <f t="shared" si="49"/>
        <v>0</v>
      </c>
      <c r="AI152" s="135">
        <f t="shared" si="50"/>
        <v>0</v>
      </c>
      <c r="AJ152" s="135">
        <f t="shared" si="51"/>
        <v>140</v>
      </c>
      <c r="AK152" s="135">
        <f t="shared" si="52"/>
        <v>140</v>
      </c>
      <c r="AL152" s="135">
        <f t="shared" si="53"/>
        <v>105</v>
      </c>
      <c r="AM152" s="135">
        <f t="shared" si="54"/>
        <v>0</v>
      </c>
      <c r="AN152" s="145">
        <f t="shared" si="55"/>
        <v>1411316.2000000002</v>
      </c>
      <c r="AO152" s="140">
        <f t="shared" si="56"/>
        <v>4967059.1432000007</v>
      </c>
      <c r="AP152" s="146">
        <f t="shared" si="57"/>
        <v>3.1478861591217383E-3</v>
      </c>
      <c r="AQ152" s="140">
        <f t="shared" si="58"/>
        <v>149011.77429600002</v>
      </c>
      <c r="AR152" s="147">
        <v>0</v>
      </c>
      <c r="AS152" s="147">
        <v>0</v>
      </c>
      <c r="AT152" s="146">
        <v>3.0000000000000001E-3</v>
      </c>
      <c r="AU152" s="140">
        <f t="shared" si="59"/>
        <v>142011.27369</v>
      </c>
      <c r="AV152" s="140">
        <f t="shared" si="60"/>
        <v>5109070.4168900009</v>
      </c>
      <c r="AW152" s="140">
        <f t="shared" si="61"/>
        <v>16751.05054718033</v>
      </c>
      <c r="BC152" s="21">
        <f t="shared" si="62"/>
        <v>729867.20241285732</v>
      </c>
      <c r="BD152" s="21">
        <f t="shared" si="63"/>
        <v>2393.0072210257613</v>
      </c>
      <c r="BE152" s="21">
        <f t="shared" si="64"/>
        <v>7372.3959839682557</v>
      </c>
      <c r="BF152" s="22">
        <f t="shared" si="65"/>
        <v>24.171790111371326</v>
      </c>
    </row>
    <row r="153" spans="1:58" ht="12.75" customHeight="1" x14ac:dyDescent="0.3">
      <c r="A153" s="135">
        <v>151</v>
      </c>
      <c r="B153" s="135" t="s">
        <v>114</v>
      </c>
      <c r="C153" s="135" t="s">
        <v>31</v>
      </c>
      <c r="D153" s="135" t="s">
        <v>116</v>
      </c>
      <c r="E153" s="135" t="s">
        <v>117</v>
      </c>
      <c r="F153" s="135" t="s">
        <v>208</v>
      </c>
      <c r="G153" s="135" t="s">
        <v>362</v>
      </c>
      <c r="H153" s="136" t="s">
        <v>378</v>
      </c>
      <c r="I153" s="136" t="s">
        <v>106</v>
      </c>
      <c r="J153" s="135" t="s">
        <v>24</v>
      </c>
      <c r="K153" s="135" t="s">
        <v>98</v>
      </c>
      <c r="L153" s="135" t="s">
        <v>333</v>
      </c>
      <c r="M153" s="135" t="s">
        <v>32</v>
      </c>
      <c r="N153" s="135">
        <v>4610047712</v>
      </c>
      <c r="O153" s="150">
        <v>4900049353</v>
      </c>
      <c r="P153" s="137">
        <v>7</v>
      </c>
      <c r="Q153" s="139">
        <f t="shared" si="44"/>
        <v>3555742.9432000001</v>
      </c>
      <c r="R153" s="139">
        <v>507963.27760000003</v>
      </c>
      <c r="S153" s="139">
        <v>3590.3</v>
      </c>
      <c r="T153" s="139">
        <v>5983.83</v>
      </c>
      <c r="U153" s="141">
        <v>2289.5</v>
      </c>
      <c r="V153" s="141">
        <v>2410</v>
      </c>
      <c r="W153" s="135">
        <v>8643.33</v>
      </c>
      <c r="X153" s="135">
        <v>0</v>
      </c>
      <c r="Y153" s="135">
        <v>20</v>
      </c>
      <c r="Z153" s="135">
        <v>20</v>
      </c>
      <c r="AA153" s="135"/>
      <c r="AB153" s="135">
        <v>0</v>
      </c>
      <c r="AC153" s="137">
        <v>7</v>
      </c>
      <c r="AD153" s="139">
        <f t="shared" si="45"/>
        <v>0</v>
      </c>
      <c r="AE153" s="135">
        <f t="shared" si="46"/>
        <v>837736.20000000007</v>
      </c>
      <c r="AF153" s="151">
        <f t="shared" si="47"/>
        <v>320530</v>
      </c>
      <c r="AG153" s="151">
        <f t="shared" si="48"/>
        <v>0</v>
      </c>
      <c r="AH153" s="152">
        <f t="shared" si="49"/>
        <v>0</v>
      </c>
      <c r="AI153" s="135">
        <f t="shared" si="50"/>
        <v>0</v>
      </c>
      <c r="AJ153" s="135">
        <f t="shared" si="51"/>
        <v>140</v>
      </c>
      <c r="AK153" s="135">
        <f t="shared" si="52"/>
        <v>140</v>
      </c>
      <c r="AL153" s="135">
        <f t="shared" si="53"/>
        <v>0</v>
      </c>
      <c r="AM153" s="135">
        <f t="shared" si="54"/>
        <v>0</v>
      </c>
      <c r="AN153" s="145">
        <f t="shared" si="55"/>
        <v>1158266.2000000002</v>
      </c>
      <c r="AO153" s="140">
        <f t="shared" si="56"/>
        <v>4714009.1432000007</v>
      </c>
      <c r="AP153" s="146">
        <f t="shared" si="57"/>
        <v>2.9875150885142385E-3</v>
      </c>
      <c r="AQ153" s="140">
        <f t="shared" si="58"/>
        <v>141420.27429600002</v>
      </c>
      <c r="AR153" s="147">
        <v>0</v>
      </c>
      <c r="AS153" s="147">
        <v>0</v>
      </c>
      <c r="AT153" s="146">
        <v>3.0000000000000001E-3</v>
      </c>
      <c r="AU153" s="140">
        <f t="shared" si="59"/>
        <v>142011.27369</v>
      </c>
      <c r="AV153" s="140">
        <f t="shared" si="60"/>
        <v>4856020.4168900009</v>
      </c>
      <c r="AW153" s="140">
        <f t="shared" si="61"/>
        <v>15921.37841603279</v>
      </c>
      <c r="BC153" s="21">
        <f t="shared" si="62"/>
        <v>693717.20241285732</v>
      </c>
      <c r="BD153" s="21">
        <f t="shared" si="63"/>
        <v>2274.4826308618271</v>
      </c>
      <c r="BE153" s="21">
        <f t="shared" si="64"/>
        <v>7007.2444688167407</v>
      </c>
      <c r="BF153" s="22">
        <f t="shared" si="65"/>
        <v>22.974572028907346</v>
      </c>
    </row>
    <row r="154" spans="1:58" ht="12.75" customHeight="1" x14ac:dyDescent="0.3">
      <c r="A154" s="135">
        <v>152</v>
      </c>
      <c r="B154" s="135" t="s">
        <v>114</v>
      </c>
      <c r="C154" s="135" t="s">
        <v>31</v>
      </c>
      <c r="D154" s="135" t="s">
        <v>116</v>
      </c>
      <c r="E154" s="135" t="s">
        <v>117</v>
      </c>
      <c r="F154" s="135" t="s">
        <v>208</v>
      </c>
      <c r="G154" s="135" t="s">
        <v>362</v>
      </c>
      <c r="H154" s="136" t="s">
        <v>379</v>
      </c>
      <c r="I154" s="136" t="s">
        <v>380</v>
      </c>
      <c r="J154" s="135" t="s">
        <v>24</v>
      </c>
      <c r="K154" s="135" t="s">
        <v>381</v>
      </c>
      <c r="L154" s="135" t="s">
        <v>333</v>
      </c>
      <c r="M154" s="135" t="s">
        <v>32</v>
      </c>
      <c r="N154" s="135">
        <v>4610047712</v>
      </c>
      <c r="O154" s="150">
        <v>4900049353</v>
      </c>
      <c r="P154" s="137">
        <v>7</v>
      </c>
      <c r="Q154" s="139">
        <f t="shared" si="44"/>
        <v>3556106.9432000001</v>
      </c>
      <c r="R154" s="139">
        <v>508015.27760000003</v>
      </c>
      <c r="S154" s="139">
        <v>3590.3</v>
      </c>
      <c r="T154" s="139">
        <v>5983.83</v>
      </c>
      <c r="U154" s="141">
        <v>2289.5</v>
      </c>
      <c r="V154" s="141">
        <v>2410</v>
      </c>
      <c r="W154" s="135">
        <v>8643.33</v>
      </c>
      <c r="X154" s="135">
        <v>0</v>
      </c>
      <c r="Y154" s="135">
        <v>20</v>
      </c>
      <c r="Z154" s="135">
        <v>20</v>
      </c>
      <c r="AA154" s="135">
        <v>15</v>
      </c>
      <c r="AB154" s="135">
        <v>0</v>
      </c>
      <c r="AC154" s="137">
        <v>7</v>
      </c>
      <c r="AD154" s="139">
        <f t="shared" si="45"/>
        <v>0</v>
      </c>
      <c r="AE154" s="135">
        <f t="shared" si="46"/>
        <v>837736.20000000007</v>
      </c>
      <c r="AF154" s="151">
        <f t="shared" si="47"/>
        <v>320530</v>
      </c>
      <c r="AG154" s="151">
        <f t="shared" si="48"/>
        <v>253050</v>
      </c>
      <c r="AH154" s="152">
        <f t="shared" si="49"/>
        <v>0</v>
      </c>
      <c r="AI154" s="135">
        <f t="shared" si="50"/>
        <v>0</v>
      </c>
      <c r="AJ154" s="135">
        <f t="shared" si="51"/>
        <v>140</v>
      </c>
      <c r="AK154" s="135">
        <f t="shared" si="52"/>
        <v>140</v>
      </c>
      <c r="AL154" s="135">
        <f t="shared" si="53"/>
        <v>105</v>
      </c>
      <c r="AM154" s="135">
        <f t="shared" si="54"/>
        <v>0</v>
      </c>
      <c r="AN154" s="145">
        <f t="shared" si="55"/>
        <v>1411316.2000000002</v>
      </c>
      <c r="AO154" s="140">
        <f t="shared" si="56"/>
        <v>4967423.1432000007</v>
      </c>
      <c r="AP154" s="146">
        <f t="shared" si="57"/>
        <v>3.1481168450324328E-3</v>
      </c>
      <c r="AQ154" s="140">
        <f t="shared" si="58"/>
        <v>149022.69429600003</v>
      </c>
      <c r="AR154" s="147">
        <v>0</v>
      </c>
      <c r="AS154" s="147">
        <v>0</v>
      </c>
      <c r="AT154" s="146">
        <v>3.0000000000000001E-3</v>
      </c>
      <c r="AU154" s="140">
        <f t="shared" si="59"/>
        <v>142011.27369</v>
      </c>
      <c r="AV154" s="140">
        <f t="shared" si="60"/>
        <v>5109434.4168900009</v>
      </c>
      <c r="AW154" s="140">
        <f t="shared" si="61"/>
        <v>16752.243989803283</v>
      </c>
      <c r="BC154" s="21">
        <f t="shared" si="62"/>
        <v>729919.20241285732</v>
      </c>
      <c r="BD154" s="21">
        <f t="shared" si="63"/>
        <v>2393.1777128290405</v>
      </c>
      <c r="BE154" s="21">
        <f t="shared" si="64"/>
        <v>7372.9212364935083</v>
      </c>
      <c r="BF154" s="22">
        <f t="shared" si="65"/>
        <v>24.173512250798389</v>
      </c>
    </row>
    <row r="155" spans="1:58" ht="12.75" customHeight="1" x14ac:dyDescent="0.3">
      <c r="A155" s="135">
        <v>153</v>
      </c>
      <c r="B155" s="135" t="s">
        <v>114</v>
      </c>
      <c r="C155" s="135" t="s">
        <v>31</v>
      </c>
      <c r="D155" s="135" t="s">
        <v>116</v>
      </c>
      <c r="E155" s="135" t="s">
        <v>117</v>
      </c>
      <c r="F155" s="135" t="s">
        <v>208</v>
      </c>
      <c r="G155" s="135" t="s">
        <v>362</v>
      </c>
      <c r="H155" s="136" t="s">
        <v>382</v>
      </c>
      <c r="I155" s="136" t="s">
        <v>383</v>
      </c>
      <c r="J155" s="135" t="s">
        <v>24</v>
      </c>
      <c r="K155" s="135" t="s">
        <v>381</v>
      </c>
      <c r="L155" s="135" t="s">
        <v>333</v>
      </c>
      <c r="M155" s="135" t="s">
        <v>32</v>
      </c>
      <c r="N155" s="135">
        <v>4610047712</v>
      </c>
      <c r="O155" s="150">
        <v>4900049353</v>
      </c>
      <c r="P155" s="137">
        <v>7</v>
      </c>
      <c r="Q155" s="139">
        <f t="shared" si="44"/>
        <v>3556106.9432000001</v>
      </c>
      <c r="R155" s="139">
        <v>508015.27760000003</v>
      </c>
      <c r="S155" s="139">
        <v>3590.3</v>
      </c>
      <c r="T155" s="139">
        <v>5983.83</v>
      </c>
      <c r="U155" s="141">
        <v>2289.5</v>
      </c>
      <c r="V155" s="141">
        <v>2410</v>
      </c>
      <c r="W155" s="135">
        <v>8643.33</v>
      </c>
      <c r="X155" s="135">
        <v>0</v>
      </c>
      <c r="Y155" s="135">
        <v>20</v>
      </c>
      <c r="Z155" s="135">
        <v>20</v>
      </c>
      <c r="AA155" s="135">
        <v>15</v>
      </c>
      <c r="AB155" s="135">
        <v>0</v>
      </c>
      <c r="AC155" s="137">
        <v>7</v>
      </c>
      <c r="AD155" s="139">
        <f t="shared" si="45"/>
        <v>0</v>
      </c>
      <c r="AE155" s="135">
        <f t="shared" si="46"/>
        <v>837736.20000000007</v>
      </c>
      <c r="AF155" s="151">
        <f t="shared" si="47"/>
        <v>320530</v>
      </c>
      <c r="AG155" s="151">
        <f t="shared" si="48"/>
        <v>253050</v>
      </c>
      <c r="AH155" s="152">
        <f t="shared" si="49"/>
        <v>0</v>
      </c>
      <c r="AI155" s="135">
        <f t="shared" si="50"/>
        <v>0</v>
      </c>
      <c r="AJ155" s="135">
        <f t="shared" si="51"/>
        <v>140</v>
      </c>
      <c r="AK155" s="135">
        <f t="shared" si="52"/>
        <v>140</v>
      </c>
      <c r="AL155" s="135">
        <f t="shared" si="53"/>
        <v>105</v>
      </c>
      <c r="AM155" s="135">
        <f t="shared" si="54"/>
        <v>0</v>
      </c>
      <c r="AN155" s="145">
        <f t="shared" si="55"/>
        <v>1411316.2000000002</v>
      </c>
      <c r="AO155" s="140">
        <f t="shared" si="56"/>
        <v>4967423.1432000007</v>
      </c>
      <c r="AP155" s="146">
        <f t="shared" si="57"/>
        <v>3.1481168450324328E-3</v>
      </c>
      <c r="AQ155" s="140">
        <f t="shared" si="58"/>
        <v>149022.69429600003</v>
      </c>
      <c r="AR155" s="147">
        <v>0</v>
      </c>
      <c r="AS155" s="147">
        <v>0</v>
      </c>
      <c r="AT155" s="146">
        <v>3.0000000000000001E-3</v>
      </c>
      <c r="AU155" s="140">
        <f t="shared" si="59"/>
        <v>142011.27369</v>
      </c>
      <c r="AV155" s="140">
        <f t="shared" si="60"/>
        <v>5109434.4168900009</v>
      </c>
      <c r="AW155" s="140">
        <f t="shared" si="61"/>
        <v>16752.243989803283</v>
      </c>
      <c r="BC155" s="21">
        <f t="shared" si="62"/>
        <v>729919.20241285732</v>
      </c>
      <c r="BD155" s="21">
        <f t="shared" si="63"/>
        <v>2393.1777128290405</v>
      </c>
      <c r="BE155" s="21">
        <f t="shared" si="64"/>
        <v>7372.9212364935083</v>
      </c>
      <c r="BF155" s="22">
        <f t="shared" si="65"/>
        <v>24.173512250798389</v>
      </c>
    </row>
    <row r="156" spans="1:58" ht="12.75" customHeight="1" x14ac:dyDescent="0.3">
      <c r="A156" s="135">
        <v>154</v>
      </c>
      <c r="B156" s="135" t="s">
        <v>114</v>
      </c>
      <c r="C156" s="135" t="s">
        <v>31</v>
      </c>
      <c r="D156" s="135" t="s">
        <v>116</v>
      </c>
      <c r="E156" s="135" t="s">
        <v>117</v>
      </c>
      <c r="F156" s="135" t="s">
        <v>208</v>
      </c>
      <c r="G156" s="135" t="s">
        <v>362</v>
      </c>
      <c r="H156" s="136" t="s">
        <v>384</v>
      </c>
      <c r="I156" s="136" t="s">
        <v>385</v>
      </c>
      <c r="J156" s="135" t="s">
        <v>24</v>
      </c>
      <c r="K156" s="135" t="s">
        <v>381</v>
      </c>
      <c r="L156" s="135" t="s">
        <v>333</v>
      </c>
      <c r="M156" s="135" t="s">
        <v>32</v>
      </c>
      <c r="N156" s="135">
        <v>4610047712</v>
      </c>
      <c r="O156" s="150">
        <v>4900049353</v>
      </c>
      <c r="P156" s="137">
        <v>7</v>
      </c>
      <c r="Q156" s="139">
        <f t="shared" si="44"/>
        <v>3556106.9432000001</v>
      </c>
      <c r="R156" s="139">
        <v>508015.27760000003</v>
      </c>
      <c r="S156" s="139">
        <v>3590.3</v>
      </c>
      <c r="T156" s="139">
        <v>5983.83</v>
      </c>
      <c r="U156" s="141">
        <v>2289.5</v>
      </c>
      <c r="V156" s="141">
        <v>2410</v>
      </c>
      <c r="W156" s="135">
        <v>8643.33</v>
      </c>
      <c r="X156" s="135">
        <v>0</v>
      </c>
      <c r="Y156" s="135">
        <v>20</v>
      </c>
      <c r="Z156" s="135">
        <v>20</v>
      </c>
      <c r="AA156" s="135">
        <v>15</v>
      </c>
      <c r="AB156" s="135">
        <v>0</v>
      </c>
      <c r="AC156" s="137">
        <v>7</v>
      </c>
      <c r="AD156" s="139">
        <f t="shared" si="45"/>
        <v>0</v>
      </c>
      <c r="AE156" s="135">
        <f t="shared" si="46"/>
        <v>837736.20000000007</v>
      </c>
      <c r="AF156" s="151">
        <f t="shared" si="47"/>
        <v>320530</v>
      </c>
      <c r="AG156" s="151">
        <f t="shared" si="48"/>
        <v>253050</v>
      </c>
      <c r="AH156" s="152">
        <f t="shared" si="49"/>
        <v>0</v>
      </c>
      <c r="AI156" s="135">
        <f t="shared" si="50"/>
        <v>0</v>
      </c>
      <c r="AJ156" s="135">
        <f t="shared" si="51"/>
        <v>140</v>
      </c>
      <c r="AK156" s="135">
        <f t="shared" si="52"/>
        <v>140</v>
      </c>
      <c r="AL156" s="135">
        <f t="shared" si="53"/>
        <v>105</v>
      </c>
      <c r="AM156" s="135">
        <f t="shared" si="54"/>
        <v>0</v>
      </c>
      <c r="AN156" s="145">
        <f t="shared" si="55"/>
        <v>1411316.2000000002</v>
      </c>
      <c r="AO156" s="140">
        <f t="shared" si="56"/>
        <v>4967423.1432000007</v>
      </c>
      <c r="AP156" s="146">
        <f t="shared" si="57"/>
        <v>3.1481168450324328E-3</v>
      </c>
      <c r="AQ156" s="140">
        <f t="shared" si="58"/>
        <v>149022.69429600003</v>
      </c>
      <c r="AR156" s="147">
        <v>0</v>
      </c>
      <c r="AS156" s="147">
        <v>0</v>
      </c>
      <c r="AT156" s="146">
        <v>3.0000000000000001E-3</v>
      </c>
      <c r="AU156" s="140">
        <f t="shared" si="59"/>
        <v>142011.27369</v>
      </c>
      <c r="AV156" s="140">
        <f t="shared" si="60"/>
        <v>5109434.4168900009</v>
      </c>
      <c r="AW156" s="140">
        <f t="shared" si="61"/>
        <v>16752.243989803283</v>
      </c>
      <c r="BC156" s="21">
        <f t="shared" si="62"/>
        <v>729919.20241285732</v>
      </c>
      <c r="BD156" s="21">
        <f t="shared" si="63"/>
        <v>2393.1777128290405</v>
      </c>
      <c r="BE156" s="21">
        <f t="shared" si="64"/>
        <v>7372.9212364935083</v>
      </c>
      <c r="BF156" s="22">
        <f t="shared" si="65"/>
        <v>24.173512250798389</v>
      </c>
    </row>
    <row r="157" spans="1:58" ht="12.75" customHeight="1" x14ac:dyDescent="0.3">
      <c r="A157" s="135">
        <v>155</v>
      </c>
      <c r="B157" s="135" t="s">
        <v>114</v>
      </c>
      <c r="C157" s="135" t="s">
        <v>31</v>
      </c>
      <c r="D157" s="135" t="s">
        <v>116</v>
      </c>
      <c r="E157" s="135" t="s">
        <v>117</v>
      </c>
      <c r="F157" s="135" t="s">
        <v>208</v>
      </c>
      <c r="G157" s="135" t="s">
        <v>362</v>
      </c>
      <c r="H157" s="136" t="s">
        <v>386</v>
      </c>
      <c r="I157" s="136" t="s">
        <v>387</v>
      </c>
      <c r="J157" s="135" t="s">
        <v>24</v>
      </c>
      <c r="K157" s="135" t="s">
        <v>381</v>
      </c>
      <c r="L157" s="135" t="s">
        <v>333</v>
      </c>
      <c r="M157" s="135" t="s">
        <v>32</v>
      </c>
      <c r="N157" s="135">
        <v>4610047712</v>
      </c>
      <c r="O157" s="150">
        <v>4900049353</v>
      </c>
      <c r="P157" s="137">
        <v>7</v>
      </c>
      <c r="Q157" s="139">
        <f t="shared" si="44"/>
        <v>3556106.9432000001</v>
      </c>
      <c r="R157" s="139">
        <v>508015.27760000003</v>
      </c>
      <c r="S157" s="139">
        <v>3590.3</v>
      </c>
      <c r="T157" s="139">
        <v>5983.83</v>
      </c>
      <c r="U157" s="141">
        <v>2289.5</v>
      </c>
      <c r="V157" s="141">
        <v>2410</v>
      </c>
      <c r="W157" s="135">
        <v>8643.33</v>
      </c>
      <c r="X157" s="135">
        <v>0</v>
      </c>
      <c r="Y157" s="135">
        <v>20</v>
      </c>
      <c r="Z157" s="135">
        <v>20</v>
      </c>
      <c r="AA157" s="135">
        <v>15</v>
      </c>
      <c r="AB157" s="135">
        <v>0</v>
      </c>
      <c r="AC157" s="137">
        <v>7</v>
      </c>
      <c r="AD157" s="139">
        <f t="shared" si="45"/>
        <v>0</v>
      </c>
      <c r="AE157" s="135">
        <f t="shared" si="46"/>
        <v>837736.20000000007</v>
      </c>
      <c r="AF157" s="151">
        <f t="shared" si="47"/>
        <v>320530</v>
      </c>
      <c r="AG157" s="151">
        <f t="shared" si="48"/>
        <v>253050</v>
      </c>
      <c r="AH157" s="152">
        <f t="shared" si="49"/>
        <v>0</v>
      </c>
      <c r="AI157" s="135">
        <f t="shared" si="50"/>
        <v>0</v>
      </c>
      <c r="AJ157" s="135">
        <f t="shared" si="51"/>
        <v>140</v>
      </c>
      <c r="AK157" s="135">
        <f t="shared" si="52"/>
        <v>140</v>
      </c>
      <c r="AL157" s="135">
        <f t="shared" si="53"/>
        <v>105</v>
      </c>
      <c r="AM157" s="135">
        <f t="shared" si="54"/>
        <v>0</v>
      </c>
      <c r="AN157" s="145">
        <f t="shared" si="55"/>
        <v>1411316.2000000002</v>
      </c>
      <c r="AO157" s="140">
        <f t="shared" si="56"/>
        <v>4967423.1432000007</v>
      </c>
      <c r="AP157" s="146">
        <f t="shared" si="57"/>
        <v>3.1481168450324328E-3</v>
      </c>
      <c r="AQ157" s="140">
        <f t="shared" si="58"/>
        <v>149022.69429600003</v>
      </c>
      <c r="AR157" s="153">
        <v>100000</v>
      </c>
      <c r="AS157" s="147">
        <v>0</v>
      </c>
      <c r="AT157" s="146">
        <v>3.0000000000000001E-3</v>
      </c>
      <c r="AU157" s="140">
        <f t="shared" si="59"/>
        <v>142011.27369</v>
      </c>
      <c r="AV157" s="140">
        <f t="shared" si="60"/>
        <v>5209434.4168900009</v>
      </c>
      <c r="AW157" s="140">
        <f t="shared" si="61"/>
        <v>17080.112842262297</v>
      </c>
      <c r="BC157" s="21">
        <f t="shared" si="62"/>
        <v>744204.91669857153</v>
      </c>
      <c r="BD157" s="21">
        <f t="shared" si="63"/>
        <v>2440.0161203231851</v>
      </c>
      <c r="BE157" s="21">
        <f t="shared" si="64"/>
        <v>7517.2213807936523</v>
      </c>
      <c r="BF157" s="22">
        <f t="shared" si="65"/>
        <v>24.646627478011968</v>
      </c>
    </row>
    <row r="158" spans="1:58" ht="12.75" customHeight="1" x14ac:dyDescent="0.3">
      <c r="A158" s="135">
        <v>156</v>
      </c>
      <c r="B158" s="135" t="s">
        <v>114</v>
      </c>
      <c r="C158" s="135" t="s">
        <v>31</v>
      </c>
      <c r="D158" s="135" t="s">
        <v>116</v>
      </c>
      <c r="E158" s="135" t="s">
        <v>117</v>
      </c>
      <c r="F158" s="135" t="s">
        <v>208</v>
      </c>
      <c r="G158" s="135" t="s">
        <v>362</v>
      </c>
      <c r="H158" s="136" t="s">
        <v>111</v>
      </c>
      <c r="I158" s="136" t="s">
        <v>388</v>
      </c>
      <c r="J158" s="135" t="s">
        <v>24</v>
      </c>
      <c r="K158" s="135" t="s">
        <v>99</v>
      </c>
      <c r="L158" s="135" t="s">
        <v>333</v>
      </c>
      <c r="M158" s="135" t="s">
        <v>32</v>
      </c>
      <c r="N158" s="135">
        <v>4610047712</v>
      </c>
      <c r="O158" s="150">
        <v>4900049353</v>
      </c>
      <c r="P158" s="137">
        <v>7</v>
      </c>
      <c r="Q158" s="139">
        <f t="shared" si="44"/>
        <v>5131487.0828900002</v>
      </c>
      <c r="R158" s="139">
        <v>733069.58327000006</v>
      </c>
      <c r="S158" s="139">
        <v>3590.3</v>
      </c>
      <c r="T158" s="139">
        <v>5983.83</v>
      </c>
      <c r="U158" s="141">
        <v>2289.5</v>
      </c>
      <c r="V158" s="141">
        <v>2410</v>
      </c>
      <c r="W158" s="135">
        <v>8643.33</v>
      </c>
      <c r="X158" s="135">
        <v>0</v>
      </c>
      <c r="Y158" s="135">
        <v>20</v>
      </c>
      <c r="Z158" s="135">
        <v>20</v>
      </c>
      <c r="AA158" s="135"/>
      <c r="AB158" s="135">
        <v>0</v>
      </c>
      <c r="AC158" s="137">
        <v>7</v>
      </c>
      <c r="AD158" s="139">
        <f t="shared" si="45"/>
        <v>0</v>
      </c>
      <c r="AE158" s="135">
        <f t="shared" si="46"/>
        <v>837736.20000000007</v>
      </c>
      <c r="AF158" s="151">
        <f t="shared" si="47"/>
        <v>320530</v>
      </c>
      <c r="AG158" s="151">
        <f t="shared" si="48"/>
        <v>0</v>
      </c>
      <c r="AH158" s="152">
        <f t="shared" si="49"/>
        <v>0</v>
      </c>
      <c r="AI158" s="135">
        <f t="shared" si="50"/>
        <v>0</v>
      </c>
      <c r="AJ158" s="135">
        <f t="shared" si="51"/>
        <v>140</v>
      </c>
      <c r="AK158" s="135">
        <f t="shared" si="52"/>
        <v>140</v>
      </c>
      <c r="AL158" s="135">
        <f t="shared" si="53"/>
        <v>0</v>
      </c>
      <c r="AM158" s="135">
        <f t="shared" si="54"/>
        <v>0</v>
      </c>
      <c r="AN158" s="145">
        <f t="shared" si="55"/>
        <v>1158266.2000000002</v>
      </c>
      <c r="AO158" s="140">
        <f t="shared" si="56"/>
        <v>6289753.2828900004</v>
      </c>
      <c r="AP158" s="146">
        <f t="shared" si="57"/>
        <v>3.9861468794076564E-3</v>
      </c>
      <c r="AQ158" s="140">
        <f t="shared" si="58"/>
        <v>188692.59848670001</v>
      </c>
      <c r="AR158" s="147">
        <v>0</v>
      </c>
      <c r="AS158" s="147">
        <v>0</v>
      </c>
      <c r="AT158" s="146">
        <v>4.0000000000000001E-3</v>
      </c>
      <c r="AU158" s="140">
        <f t="shared" si="59"/>
        <v>189348.36491999999</v>
      </c>
      <c r="AV158" s="140">
        <f t="shared" si="60"/>
        <v>6479101.64781</v>
      </c>
      <c r="AW158" s="140">
        <f t="shared" si="61"/>
        <v>21242.95622232787</v>
      </c>
      <c r="BC158" s="21">
        <f t="shared" si="62"/>
        <v>925585.94968714286</v>
      </c>
      <c r="BD158" s="21">
        <f t="shared" si="63"/>
        <v>3034.7080317611244</v>
      </c>
      <c r="BE158" s="21">
        <f t="shared" si="64"/>
        <v>9349.353027142859</v>
      </c>
      <c r="BF158" s="22">
        <f t="shared" si="65"/>
        <v>30.653616482435599</v>
      </c>
    </row>
    <row r="159" spans="1:58" ht="12.75" customHeight="1" x14ac:dyDescent="0.3">
      <c r="A159" s="135">
        <v>157</v>
      </c>
      <c r="B159" s="135" t="s">
        <v>114</v>
      </c>
      <c r="C159" s="135" t="s">
        <v>31</v>
      </c>
      <c r="D159" s="135" t="s">
        <v>116</v>
      </c>
      <c r="E159" s="135" t="s">
        <v>117</v>
      </c>
      <c r="F159" s="135" t="s">
        <v>208</v>
      </c>
      <c r="G159" s="135" t="s">
        <v>362</v>
      </c>
      <c r="H159" s="136" t="s">
        <v>389</v>
      </c>
      <c r="I159" s="136" t="s">
        <v>60</v>
      </c>
      <c r="J159" s="135" t="s">
        <v>24</v>
      </c>
      <c r="K159" s="135" t="s">
        <v>99</v>
      </c>
      <c r="L159" s="135" t="s">
        <v>333</v>
      </c>
      <c r="M159" s="135" t="s">
        <v>32</v>
      </c>
      <c r="N159" s="135">
        <v>4610047712</v>
      </c>
      <c r="O159" s="150">
        <v>4900049353</v>
      </c>
      <c r="P159" s="137">
        <v>7</v>
      </c>
      <c r="Q159" s="139">
        <f t="shared" si="44"/>
        <v>5131487.0828900002</v>
      </c>
      <c r="R159" s="139">
        <v>733069.58327000006</v>
      </c>
      <c r="S159" s="139">
        <v>3590.3</v>
      </c>
      <c r="T159" s="139">
        <v>5983.83</v>
      </c>
      <c r="U159" s="141">
        <v>2289.5</v>
      </c>
      <c r="V159" s="141">
        <v>2410</v>
      </c>
      <c r="W159" s="135">
        <v>8643.33</v>
      </c>
      <c r="X159" s="135">
        <v>0</v>
      </c>
      <c r="Y159" s="135">
        <v>20</v>
      </c>
      <c r="Z159" s="135">
        <v>20</v>
      </c>
      <c r="AA159" s="135"/>
      <c r="AB159" s="135">
        <v>0</v>
      </c>
      <c r="AC159" s="137">
        <v>7</v>
      </c>
      <c r="AD159" s="139">
        <f t="shared" si="45"/>
        <v>0</v>
      </c>
      <c r="AE159" s="135">
        <f t="shared" si="46"/>
        <v>837736.20000000007</v>
      </c>
      <c r="AF159" s="151">
        <f t="shared" si="47"/>
        <v>320530</v>
      </c>
      <c r="AG159" s="151">
        <f t="shared" si="48"/>
        <v>0</v>
      </c>
      <c r="AH159" s="152">
        <f t="shared" si="49"/>
        <v>0</v>
      </c>
      <c r="AI159" s="135">
        <f t="shared" si="50"/>
        <v>0</v>
      </c>
      <c r="AJ159" s="135">
        <f t="shared" si="51"/>
        <v>140</v>
      </c>
      <c r="AK159" s="135">
        <f t="shared" si="52"/>
        <v>140</v>
      </c>
      <c r="AL159" s="135">
        <f t="shared" si="53"/>
        <v>0</v>
      </c>
      <c r="AM159" s="135">
        <f t="shared" si="54"/>
        <v>0</v>
      </c>
      <c r="AN159" s="145">
        <f t="shared" si="55"/>
        <v>1158266.2000000002</v>
      </c>
      <c r="AO159" s="140">
        <f t="shared" si="56"/>
        <v>6289753.2828900004</v>
      </c>
      <c r="AP159" s="146">
        <f t="shared" si="57"/>
        <v>3.9861468794076564E-3</v>
      </c>
      <c r="AQ159" s="140">
        <f t="shared" si="58"/>
        <v>188692.59848670001</v>
      </c>
      <c r="AR159" s="147">
        <v>0</v>
      </c>
      <c r="AS159" s="147">
        <v>0</v>
      </c>
      <c r="AT159" s="146">
        <v>4.0000000000000001E-3</v>
      </c>
      <c r="AU159" s="140">
        <f t="shared" si="59"/>
        <v>189348.36491999999</v>
      </c>
      <c r="AV159" s="140">
        <f t="shared" si="60"/>
        <v>6479101.64781</v>
      </c>
      <c r="AW159" s="140">
        <f t="shared" si="61"/>
        <v>21242.95622232787</v>
      </c>
      <c r="BC159" s="21">
        <f t="shared" si="62"/>
        <v>925585.94968714286</v>
      </c>
      <c r="BD159" s="21">
        <f t="shared" si="63"/>
        <v>3034.7080317611244</v>
      </c>
      <c r="BE159" s="21">
        <f t="shared" si="64"/>
        <v>9349.353027142859</v>
      </c>
      <c r="BF159" s="22">
        <f t="shared" si="65"/>
        <v>30.653616482435599</v>
      </c>
    </row>
    <row r="160" spans="1:58" ht="12.75" customHeight="1" x14ac:dyDescent="0.3">
      <c r="A160" s="135">
        <v>158</v>
      </c>
      <c r="B160" s="135" t="s">
        <v>114</v>
      </c>
      <c r="C160" s="135" t="s">
        <v>31</v>
      </c>
      <c r="D160" s="135" t="s">
        <v>116</v>
      </c>
      <c r="E160" s="135" t="s">
        <v>117</v>
      </c>
      <c r="F160" s="135" t="s">
        <v>208</v>
      </c>
      <c r="G160" s="135" t="s">
        <v>362</v>
      </c>
      <c r="H160" s="136" t="s">
        <v>390</v>
      </c>
      <c r="I160" s="136" t="s">
        <v>52</v>
      </c>
      <c r="J160" s="135" t="s">
        <v>24</v>
      </c>
      <c r="K160" s="135" t="s">
        <v>99</v>
      </c>
      <c r="L160" s="135" t="s">
        <v>333</v>
      </c>
      <c r="M160" s="135" t="s">
        <v>32</v>
      </c>
      <c r="N160" s="135">
        <v>4610047712</v>
      </c>
      <c r="O160" s="150">
        <v>4900049353</v>
      </c>
      <c r="P160" s="137">
        <v>7</v>
      </c>
      <c r="Q160" s="139">
        <f t="shared" si="44"/>
        <v>5131487.0828900002</v>
      </c>
      <c r="R160" s="139">
        <v>733069.58327000006</v>
      </c>
      <c r="S160" s="139">
        <v>3590.3</v>
      </c>
      <c r="T160" s="139">
        <v>5983.83</v>
      </c>
      <c r="U160" s="141">
        <v>2289.5</v>
      </c>
      <c r="V160" s="141">
        <v>2410</v>
      </c>
      <c r="W160" s="135">
        <v>8643.33</v>
      </c>
      <c r="X160" s="135">
        <v>0</v>
      </c>
      <c r="Y160" s="135">
        <v>20</v>
      </c>
      <c r="Z160" s="135">
        <v>20</v>
      </c>
      <c r="AA160" s="135"/>
      <c r="AB160" s="135">
        <v>0</v>
      </c>
      <c r="AC160" s="137">
        <v>7</v>
      </c>
      <c r="AD160" s="139">
        <f t="shared" si="45"/>
        <v>0</v>
      </c>
      <c r="AE160" s="135">
        <f t="shared" si="46"/>
        <v>837736.20000000007</v>
      </c>
      <c r="AF160" s="151">
        <f t="shared" si="47"/>
        <v>320530</v>
      </c>
      <c r="AG160" s="151">
        <f t="shared" si="48"/>
        <v>0</v>
      </c>
      <c r="AH160" s="152">
        <f t="shared" si="49"/>
        <v>0</v>
      </c>
      <c r="AI160" s="135">
        <f t="shared" si="50"/>
        <v>0</v>
      </c>
      <c r="AJ160" s="135">
        <f t="shared" si="51"/>
        <v>140</v>
      </c>
      <c r="AK160" s="135">
        <f t="shared" si="52"/>
        <v>140</v>
      </c>
      <c r="AL160" s="135">
        <f t="shared" si="53"/>
        <v>0</v>
      </c>
      <c r="AM160" s="135">
        <f t="shared" si="54"/>
        <v>0</v>
      </c>
      <c r="AN160" s="145">
        <f t="shared" si="55"/>
        <v>1158266.2000000002</v>
      </c>
      <c r="AO160" s="140">
        <f t="shared" si="56"/>
        <v>6289753.2828900004</v>
      </c>
      <c r="AP160" s="146">
        <f t="shared" si="57"/>
        <v>3.9861468794076564E-3</v>
      </c>
      <c r="AQ160" s="140">
        <f t="shared" si="58"/>
        <v>188692.59848670001</v>
      </c>
      <c r="AR160" s="147">
        <v>0</v>
      </c>
      <c r="AS160" s="147">
        <v>0</v>
      </c>
      <c r="AT160" s="146">
        <v>4.0000000000000001E-3</v>
      </c>
      <c r="AU160" s="140">
        <f t="shared" si="59"/>
        <v>189348.36491999999</v>
      </c>
      <c r="AV160" s="140">
        <f t="shared" si="60"/>
        <v>6479101.64781</v>
      </c>
      <c r="AW160" s="140">
        <f t="shared" si="61"/>
        <v>21242.95622232787</v>
      </c>
      <c r="BC160" s="21">
        <f t="shared" si="62"/>
        <v>925585.94968714286</v>
      </c>
      <c r="BD160" s="21">
        <f t="shared" si="63"/>
        <v>3034.7080317611244</v>
      </c>
      <c r="BE160" s="21">
        <f t="shared" si="64"/>
        <v>9349.353027142859</v>
      </c>
      <c r="BF160" s="22">
        <f t="shared" si="65"/>
        <v>30.653616482435599</v>
      </c>
    </row>
    <row r="161" spans="1:58" ht="12.75" customHeight="1" x14ac:dyDescent="0.3">
      <c r="A161" s="135">
        <v>159</v>
      </c>
      <c r="B161" s="135" t="s">
        <v>114</v>
      </c>
      <c r="C161" s="135" t="s">
        <v>31</v>
      </c>
      <c r="D161" s="135" t="s">
        <v>116</v>
      </c>
      <c r="E161" s="135" t="s">
        <v>117</v>
      </c>
      <c r="F161" s="135" t="s">
        <v>208</v>
      </c>
      <c r="G161" s="135" t="s">
        <v>362</v>
      </c>
      <c r="H161" s="136" t="s">
        <v>380</v>
      </c>
      <c r="I161" s="136" t="s">
        <v>61</v>
      </c>
      <c r="J161" s="135" t="s">
        <v>23</v>
      </c>
      <c r="K161" s="135" t="s">
        <v>99</v>
      </c>
      <c r="L161" s="135" t="s">
        <v>333</v>
      </c>
      <c r="M161" s="135" t="s">
        <v>32</v>
      </c>
      <c r="N161" s="135">
        <v>4610047712</v>
      </c>
      <c r="O161" s="150">
        <v>4900049353</v>
      </c>
      <c r="P161" s="137">
        <v>7</v>
      </c>
      <c r="Q161" s="139">
        <f t="shared" si="44"/>
        <v>5131487.0828900002</v>
      </c>
      <c r="R161" s="139">
        <v>733069.58327000006</v>
      </c>
      <c r="S161" s="139">
        <v>3590.3</v>
      </c>
      <c r="T161" s="139">
        <v>5983.83</v>
      </c>
      <c r="U161" s="141">
        <v>2289.5</v>
      </c>
      <c r="V161" s="141">
        <v>2410</v>
      </c>
      <c r="W161" s="135">
        <v>8643.33</v>
      </c>
      <c r="X161" s="135">
        <v>0</v>
      </c>
      <c r="Y161" s="135">
        <v>20</v>
      </c>
      <c r="Z161" s="135">
        <v>20</v>
      </c>
      <c r="AA161" s="135"/>
      <c r="AB161" s="135">
        <v>0</v>
      </c>
      <c r="AC161" s="137">
        <v>7</v>
      </c>
      <c r="AD161" s="139">
        <f t="shared" si="45"/>
        <v>0</v>
      </c>
      <c r="AE161" s="135">
        <f t="shared" si="46"/>
        <v>837736.20000000007</v>
      </c>
      <c r="AF161" s="151">
        <f t="shared" si="47"/>
        <v>320530</v>
      </c>
      <c r="AG161" s="151">
        <f t="shared" si="48"/>
        <v>0</v>
      </c>
      <c r="AH161" s="152">
        <f t="shared" si="49"/>
        <v>0</v>
      </c>
      <c r="AI161" s="135">
        <f t="shared" si="50"/>
        <v>0</v>
      </c>
      <c r="AJ161" s="135">
        <f t="shared" si="51"/>
        <v>140</v>
      </c>
      <c r="AK161" s="135">
        <f t="shared" si="52"/>
        <v>140</v>
      </c>
      <c r="AL161" s="135">
        <f t="shared" si="53"/>
        <v>0</v>
      </c>
      <c r="AM161" s="135">
        <f t="shared" si="54"/>
        <v>0</v>
      </c>
      <c r="AN161" s="145">
        <f t="shared" si="55"/>
        <v>1158266.2000000002</v>
      </c>
      <c r="AO161" s="140">
        <f t="shared" si="56"/>
        <v>6289753.2828900004</v>
      </c>
      <c r="AP161" s="146">
        <f t="shared" si="57"/>
        <v>3.9861468794076564E-3</v>
      </c>
      <c r="AQ161" s="140">
        <f t="shared" si="58"/>
        <v>188692.59848670001</v>
      </c>
      <c r="AR161" s="147">
        <v>0</v>
      </c>
      <c r="AS161" s="147">
        <v>0</v>
      </c>
      <c r="AT161" s="146">
        <v>4.0000000000000001E-3</v>
      </c>
      <c r="AU161" s="140">
        <f t="shared" si="59"/>
        <v>189348.36491999999</v>
      </c>
      <c r="AV161" s="140">
        <f t="shared" si="60"/>
        <v>6479101.64781</v>
      </c>
      <c r="AW161" s="140">
        <f t="shared" si="61"/>
        <v>21242.95622232787</v>
      </c>
      <c r="BC161" s="21">
        <f t="shared" si="62"/>
        <v>925585.94968714286</v>
      </c>
      <c r="BD161" s="21">
        <f t="shared" si="63"/>
        <v>3034.7080317611244</v>
      </c>
      <c r="BE161" s="21">
        <f t="shared" si="64"/>
        <v>9349.353027142859</v>
      </c>
      <c r="BF161" s="22">
        <f t="shared" si="65"/>
        <v>30.653616482435599</v>
      </c>
    </row>
    <row r="162" spans="1:58" ht="12.75" customHeight="1" x14ac:dyDescent="0.3">
      <c r="A162" s="135">
        <v>160</v>
      </c>
      <c r="B162" s="135" t="s">
        <v>114</v>
      </c>
      <c r="C162" s="135" t="s">
        <v>31</v>
      </c>
      <c r="D162" s="135" t="s">
        <v>116</v>
      </c>
      <c r="E162" s="135" t="s">
        <v>117</v>
      </c>
      <c r="F162" s="135" t="s">
        <v>208</v>
      </c>
      <c r="G162" s="135" t="s">
        <v>362</v>
      </c>
      <c r="H162" s="136" t="s">
        <v>391</v>
      </c>
      <c r="I162" s="136" t="s">
        <v>56</v>
      </c>
      <c r="J162" s="135" t="s">
        <v>24</v>
      </c>
      <c r="K162" s="135" t="s">
        <v>99</v>
      </c>
      <c r="L162" s="135" t="s">
        <v>333</v>
      </c>
      <c r="M162" s="135" t="s">
        <v>32</v>
      </c>
      <c r="N162" s="135">
        <v>4610047712</v>
      </c>
      <c r="O162" s="150">
        <v>4900049353</v>
      </c>
      <c r="P162" s="137">
        <v>7</v>
      </c>
      <c r="Q162" s="139">
        <f t="shared" si="44"/>
        <v>5131487.0828900002</v>
      </c>
      <c r="R162" s="139">
        <v>733069.58327000006</v>
      </c>
      <c r="S162" s="139">
        <v>3590.3</v>
      </c>
      <c r="T162" s="139">
        <v>5983.83</v>
      </c>
      <c r="U162" s="141">
        <v>2289.5</v>
      </c>
      <c r="V162" s="141">
        <v>2410</v>
      </c>
      <c r="W162" s="135">
        <v>8643.33</v>
      </c>
      <c r="X162" s="135">
        <v>0</v>
      </c>
      <c r="Y162" s="135">
        <v>20</v>
      </c>
      <c r="Z162" s="135">
        <v>20</v>
      </c>
      <c r="AA162" s="135"/>
      <c r="AB162" s="135">
        <v>0</v>
      </c>
      <c r="AC162" s="137">
        <v>7</v>
      </c>
      <c r="AD162" s="139">
        <f t="shared" si="45"/>
        <v>0</v>
      </c>
      <c r="AE162" s="135">
        <f t="shared" si="46"/>
        <v>837736.20000000007</v>
      </c>
      <c r="AF162" s="151">
        <f t="shared" si="47"/>
        <v>320530</v>
      </c>
      <c r="AG162" s="151">
        <f t="shared" si="48"/>
        <v>0</v>
      </c>
      <c r="AH162" s="152">
        <f t="shared" si="49"/>
        <v>0</v>
      </c>
      <c r="AI162" s="135">
        <f t="shared" si="50"/>
        <v>0</v>
      </c>
      <c r="AJ162" s="135">
        <f t="shared" si="51"/>
        <v>140</v>
      </c>
      <c r="AK162" s="135">
        <f t="shared" si="52"/>
        <v>140</v>
      </c>
      <c r="AL162" s="135">
        <f t="shared" si="53"/>
        <v>0</v>
      </c>
      <c r="AM162" s="135">
        <f t="shared" si="54"/>
        <v>0</v>
      </c>
      <c r="AN162" s="145">
        <f t="shared" si="55"/>
        <v>1158266.2000000002</v>
      </c>
      <c r="AO162" s="140">
        <f t="shared" si="56"/>
        <v>6289753.2828900004</v>
      </c>
      <c r="AP162" s="146">
        <f t="shared" si="57"/>
        <v>3.9861468794076564E-3</v>
      </c>
      <c r="AQ162" s="140">
        <f t="shared" si="58"/>
        <v>188692.59848670001</v>
      </c>
      <c r="AR162" s="147">
        <v>0</v>
      </c>
      <c r="AS162" s="147">
        <v>0</v>
      </c>
      <c r="AT162" s="146">
        <v>4.0000000000000001E-3</v>
      </c>
      <c r="AU162" s="140">
        <f t="shared" si="59"/>
        <v>189348.36491999999</v>
      </c>
      <c r="AV162" s="140">
        <f t="shared" si="60"/>
        <v>6479101.64781</v>
      </c>
      <c r="AW162" s="140">
        <f t="shared" si="61"/>
        <v>21242.95622232787</v>
      </c>
      <c r="BC162" s="21">
        <f t="shared" si="62"/>
        <v>925585.94968714286</v>
      </c>
      <c r="BD162" s="21">
        <f t="shared" si="63"/>
        <v>3034.7080317611244</v>
      </c>
      <c r="BE162" s="21">
        <f t="shared" si="64"/>
        <v>9349.353027142859</v>
      </c>
      <c r="BF162" s="22">
        <f t="shared" si="65"/>
        <v>30.653616482435599</v>
      </c>
    </row>
    <row r="163" spans="1:58" ht="12.75" customHeight="1" x14ac:dyDescent="0.3">
      <c r="A163" s="135">
        <v>161</v>
      </c>
      <c r="B163" s="135" t="s">
        <v>114</v>
      </c>
      <c r="C163" s="135" t="s">
        <v>31</v>
      </c>
      <c r="D163" s="135" t="s">
        <v>116</v>
      </c>
      <c r="E163" s="135" t="s">
        <v>117</v>
      </c>
      <c r="F163" s="135" t="s">
        <v>208</v>
      </c>
      <c r="G163" s="135" t="s">
        <v>362</v>
      </c>
      <c r="H163" s="136" t="s">
        <v>392</v>
      </c>
      <c r="I163" s="136" t="s">
        <v>393</v>
      </c>
      <c r="J163" s="135" t="s">
        <v>24</v>
      </c>
      <c r="K163" s="135" t="s">
        <v>99</v>
      </c>
      <c r="L163" s="135" t="s">
        <v>333</v>
      </c>
      <c r="M163" s="135" t="s">
        <v>32</v>
      </c>
      <c r="N163" s="135">
        <v>4610047712</v>
      </c>
      <c r="O163" s="150">
        <v>4900049353</v>
      </c>
      <c r="P163" s="137">
        <v>7</v>
      </c>
      <c r="Q163" s="139">
        <f t="shared" si="44"/>
        <v>5131487.0828900002</v>
      </c>
      <c r="R163" s="139">
        <v>733069.58327000006</v>
      </c>
      <c r="S163" s="139">
        <v>3590.3</v>
      </c>
      <c r="T163" s="139">
        <v>5983.83</v>
      </c>
      <c r="U163" s="141">
        <v>2289.5</v>
      </c>
      <c r="V163" s="141">
        <v>2410</v>
      </c>
      <c r="W163" s="135">
        <v>8643.33</v>
      </c>
      <c r="X163" s="135">
        <v>0</v>
      </c>
      <c r="Y163" s="135">
        <v>20</v>
      </c>
      <c r="Z163" s="135">
        <v>20</v>
      </c>
      <c r="AA163" s="135"/>
      <c r="AB163" s="135">
        <v>0</v>
      </c>
      <c r="AC163" s="137">
        <v>7</v>
      </c>
      <c r="AD163" s="139">
        <f t="shared" si="45"/>
        <v>0</v>
      </c>
      <c r="AE163" s="135">
        <f t="shared" si="46"/>
        <v>837736.20000000007</v>
      </c>
      <c r="AF163" s="151">
        <f t="shared" si="47"/>
        <v>320530</v>
      </c>
      <c r="AG163" s="151">
        <f t="shared" si="48"/>
        <v>0</v>
      </c>
      <c r="AH163" s="152">
        <f t="shared" si="49"/>
        <v>0</v>
      </c>
      <c r="AI163" s="135">
        <f t="shared" si="50"/>
        <v>0</v>
      </c>
      <c r="AJ163" s="135">
        <f t="shared" si="51"/>
        <v>140</v>
      </c>
      <c r="AK163" s="135">
        <f t="shared" si="52"/>
        <v>140</v>
      </c>
      <c r="AL163" s="135">
        <f t="shared" si="53"/>
        <v>0</v>
      </c>
      <c r="AM163" s="135">
        <f t="shared" si="54"/>
        <v>0</v>
      </c>
      <c r="AN163" s="145">
        <f t="shared" si="55"/>
        <v>1158266.2000000002</v>
      </c>
      <c r="AO163" s="140">
        <f t="shared" si="56"/>
        <v>6289753.2828900004</v>
      </c>
      <c r="AP163" s="146">
        <f t="shared" si="57"/>
        <v>3.9861468794076564E-3</v>
      </c>
      <c r="AQ163" s="140">
        <f t="shared" si="58"/>
        <v>188692.59848670001</v>
      </c>
      <c r="AR163" s="153">
        <v>100000</v>
      </c>
      <c r="AS163" s="147">
        <v>0</v>
      </c>
      <c r="AT163" s="146">
        <v>4.0000000000000001E-3</v>
      </c>
      <c r="AU163" s="140">
        <f t="shared" si="59"/>
        <v>189348.36491999999</v>
      </c>
      <c r="AV163" s="140">
        <f t="shared" si="60"/>
        <v>6579101.64781</v>
      </c>
      <c r="AW163" s="140">
        <f t="shared" si="61"/>
        <v>21570.825074786884</v>
      </c>
      <c r="BC163" s="21">
        <f t="shared" si="62"/>
        <v>939871.66397285718</v>
      </c>
      <c r="BD163" s="21">
        <f t="shared" si="63"/>
        <v>3081.546439255269</v>
      </c>
      <c r="BE163" s="21">
        <f t="shared" si="64"/>
        <v>9493.6531714430021</v>
      </c>
      <c r="BF163" s="22">
        <f t="shared" si="65"/>
        <v>31.126731709649182</v>
      </c>
    </row>
    <row r="164" spans="1:58" ht="12.75" customHeight="1" x14ac:dyDescent="0.3">
      <c r="A164" s="135">
        <v>162</v>
      </c>
      <c r="B164" s="135" t="s">
        <v>114</v>
      </c>
      <c r="C164" s="135" t="s">
        <v>31</v>
      </c>
      <c r="D164" s="135" t="s">
        <v>116</v>
      </c>
      <c r="E164" s="135" t="s">
        <v>117</v>
      </c>
      <c r="F164" s="135" t="s">
        <v>208</v>
      </c>
      <c r="G164" s="135" t="s">
        <v>362</v>
      </c>
      <c r="H164" s="136" t="s">
        <v>394</v>
      </c>
      <c r="I164" s="136" t="s">
        <v>395</v>
      </c>
      <c r="J164" s="135" t="s">
        <v>23</v>
      </c>
      <c r="K164" s="135" t="s">
        <v>99</v>
      </c>
      <c r="L164" s="135" t="s">
        <v>333</v>
      </c>
      <c r="M164" s="135" t="s">
        <v>32</v>
      </c>
      <c r="N164" s="135">
        <v>4610047712</v>
      </c>
      <c r="O164" s="150">
        <v>4900049353</v>
      </c>
      <c r="P164" s="137">
        <v>7</v>
      </c>
      <c r="Q164" s="139">
        <f t="shared" si="44"/>
        <v>5131487.0828900002</v>
      </c>
      <c r="R164" s="139">
        <v>733069.58327000006</v>
      </c>
      <c r="S164" s="139">
        <v>3590.3</v>
      </c>
      <c r="T164" s="139">
        <v>5983.83</v>
      </c>
      <c r="U164" s="141">
        <v>2289.5</v>
      </c>
      <c r="V164" s="141">
        <v>2410</v>
      </c>
      <c r="W164" s="135">
        <v>8643.33</v>
      </c>
      <c r="X164" s="135">
        <v>0</v>
      </c>
      <c r="Y164" s="135">
        <v>20</v>
      </c>
      <c r="Z164" s="135">
        <v>20</v>
      </c>
      <c r="AA164" s="135"/>
      <c r="AB164" s="135">
        <v>0</v>
      </c>
      <c r="AC164" s="137">
        <v>7</v>
      </c>
      <c r="AD164" s="139">
        <f t="shared" si="45"/>
        <v>0</v>
      </c>
      <c r="AE164" s="135">
        <f t="shared" si="46"/>
        <v>837736.20000000007</v>
      </c>
      <c r="AF164" s="151">
        <f t="shared" si="47"/>
        <v>320530</v>
      </c>
      <c r="AG164" s="151">
        <f t="shared" si="48"/>
        <v>0</v>
      </c>
      <c r="AH164" s="152">
        <f t="shared" si="49"/>
        <v>0</v>
      </c>
      <c r="AI164" s="135">
        <f t="shared" si="50"/>
        <v>0</v>
      </c>
      <c r="AJ164" s="135">
        <f t="shared" si="51"/>
        <v>140</v>
      </c>
      <c r="AK164" s="135">
        <f t="shared" si="52"/>
        <v>140</v>
      </c>
      <c r="AL164" s="135">
        <f t="shared" si="53"/>
        <v>0</v>
      </c>
      <c r="AM164" s="135">
        <f t="shared" si="54"/>
        <v>0</v>
      </c>
      <c r="AN164" s="145">
        <f t="shared" si="55"/>
        <v>1158266.2000000002</v>
      </c>
      <c r="AO164" s="140">
        <f t="shared" si="56"/>
        <v>6289753.2828900004</v>
      </c>
      <c r="AP164" s="146">
        <f t="shared" si="57"/>
        <v>3.9861468794076564E-3</v>
      </c>
      <c r="AQ164" s="140">
        <f t="shared" si="58"/>
        <v>188692.59848670001</v>
      </c>
      <c r="AR164" s="147">
        <v>0</v>
      </c>
      <c r="AS164" s="147">
        <v>0</v>
      </c>
      <c r="AT164" s="146">
        <v>4.0000000000000001E-3</v>
      </c>
      <c r="AU164" s="140">
        <f t="shared" si="59"/>
        <v>189348.36491999999</v>
      </c>
      <c r="AV164" s="140">
        <f t="shared" si="60"/>
        <v>6479101.64781</v>
      </c>
      <c r="AW164" s="140">
        <f t="shared" si="61"/>
        <v>21242.95622232787</v>
      </c>
      <c r="BC164" s="21">
        <f t="shared" si="62"/>
        <v>925585.94968714286</v>
      </c>
      <c r="BD164" s="21">
        <f t="shared" si="63"/>
        <v>3034.7080317611244</v>
      </c>
      <c r="BE164" s="21">
        <f t="shared" si="64"/>
        <v>9349.353027142859</v>
      </c>
      <c r="BF164" s="22">
        <f t="shared" si="65"/>
        <v>30.653616482435599</v>
      </c>
    </row>
    <row r="165" spans="1:58" ht="12.75" customHeight="1" x14ac:dyDescent="0.3">
      <c r="A165" s="135">
        <v>163</v>
      </c>
      <c r="B165" s="135" t="s">
        <v>114</v>
      </c>
      <c r="C165" s="135" t="s">
        <v>31</v>
      </c>
      <c r="D165" s="135" t="s">
        <v>116</v>
      </c>
      <c r="E165" s="135" t="s">
        <v>117</v>
      </c>
      <c r="F165" s="135" t="s">
        <v>208</v>
      </c>
      <c r="G165" s="135" t="s">
        <v>362</v>
      </c>
      <c r="H165" s="136" t="s">
        <v>35</v>
      </c>
      <c r="I165" s="136" t="s">
        <v>35</v>
      </c>
      <c r="J165" s="135" t="s">
        <v>24</v>
      </c>
      <c r="K165" s="14" t="s">
        <v>14</v>
      </c>
      <c r="L165" s="135" t="s">
        <v>333</v>
      </c>
      <c r="M165" s="135" t="s">
        <v>32</v>
      </c>
      <c r="N165" s="135">
        <v>4610047712</v>
      </c>
      <c r="O165" s="150">
        <v>4900049353</v>
      </c>
      <c r="P165" s="137">
        <v>7</v>
      </c>
      <c r="Q165" s="139">
        <f t="shared" si="44"/>
        <v>3555714.9432000001</v>
      </c>
      <c r="R165" s="161">
        <v>507959.27760000003</v>
      </c>
      <c r="S165" s="139">
        <v>3590.3</v>
      </c>
      <c r="T165" s="139">
        <v>5983.83</v>
      </c>
      <c r="U165" s="141">
        <v>2289.5</v>
      </c>
      <c r="V165" s="141">
        <v>2410</v>
      </c>
      <c r="W165" s="135">
        <v>8643.33</v>
      </c>
      <c r="X165" s="135">
        <v>0</v>
      </c>
      <c r="Y165" s="135">
        <v>20</v>
      </c>
      <c r="Z165" s="135">
        <v>20</v>
      </c>
      <c r="AA165" s="135"/>
      <c r="AB165" s="135">
        <v>0</v>
      </c>
      <c r="AC165" s="137">
        <v>7</v>
      </c>
      <c r="AD165" s="139">
        <f t="shared" si="45"/>
        <v>0</v>
      </c>
      <c r="AE165" s="135">
        <f t="shared" si="46"/>
        <v>837736.20000000007</v>
      </c>
      <c r="AF165" s="151">
        <f t="shared" si="47"/>
        <v>320530</v>
      </c>
      <c r="AG165" s="151">
        <f t="shared" si="48"/>
        <v>0</v>
      </c>
      <c r="AH165" s="152">
        <f t="shared" si="49"/>
        <v>0</v>
      </c>
      <c r="AI165" s="135">
        <f t="shared" si="50"/>
        <v>0</v>
      </c>
      <c r="AJ165" s="135">
        <f t="shared" si="51"/>
        <v>140</v>
      </c>
      <c r="AK165" s="135">
        <f t="shared" si="52"/>
        <v>140</v>
      </c>
      <c r="AL165" s="135">
        <f t="shared" si="53"/>
        <v>0</v>
      </c>
      <c r="AM165" s="135">
        <f t="shared" si="54"/>
        <v>0</v>
      </c>
      <c r="AN165" s="145">
        <f t="shared" si="55"/>
        <v>1158266.2000000002</v>
      </c>
      <c r="AO165" s="140">
        <f t="shared" si="56"/>
        <v>4713981.1432000007</v>
      </c>
      <c r="AP165" s="146">
        <f t="shared" si="57"/>
        <v>2.987497343444185E-3</v>
      </c>
      <c r="AQ165" s="140">
        <f t="shared" si="58"/>
        <v>141419.43429600002</v>
      </c>
      <c r="AR165" s="153">
        <v>100000</v>
      </c>
      <c r="AS165" s="147">
        <v>0</v>
      </c>
      <c r="AT165" s="146">
        <v>4.0000000000000001E-3</v>
      </c>
      <c r="AU165" s="140">
        <f t="shared" si="59"/>
        <v>189348.36491999999</v>
      </c>
      <c r="AV165" s="140">
        <f t="shared" si="60"/>
        <v>5003329.5081200004</v>
      </c>
      <c r="AW165" s="140">
        <f t="shared" si="61"/>
        <v>16404.359043016393</v>
      </c>
      <c r="BC165" s="21">
        <f t="shared" si="62"/>
        <v>714761.35830285714</v>
      </c>
      <c r="BD165" s="21">
        <f t="shared" si="63"/>
        <v>2343.4798632880561</v>
      </c>
      <c r="BE165" s="21">
        <f t="shared" si="64"/>
        <v>7219.8117000288594</v>
      </c>
      <c r="BF165" s="22">
        <f t="shared" si="65"/>
        <v>23.671513770586426</v>
      </c>
    </row>
    <row r="166" spans="1:58" x14ac:dyDescent="0.3">
      <c r="A166" s="135">
        <v>164</v>
      </c>
      <c r="B166" s="135" t="s">
        <v>114</v>
      </c>
      <c r="C166" s="135" t="s">
        <v>31</v>
      </c>
      <c r="D166" s="135" t="s">
        <v>116</v>
      </c>
      <c r="E166" s="135" t="s">
        <v>117</v>
      </c>
      <c r="F166" s="135" t="s">
        <v>208</v>
      </c>
      <c r="G166" s="135" t="s">
        <v>362</v>
      </c>
      <c r="H166" s="136" t="s">
        <v>396</v>
      </c>
      <c r="I166" s="136" t="s">
        <v>397</v>
      </c>
      <c r="J166" s="135" t="s">
        <v>24</v>
      </c>
      <c r="K166" s="135" t="s">
        <v>99</v>
      </c>
      <c r="L166" s="135" t="s">
        <v>333</v>
      </c>
      <c r="M166" s="135" t="s">
        <v>32</v>
      </c>
      <c r="N166" s="135">
        <v>4610047712</v>
      </c>
      <c r="O166" s="150">
        <v>4900049353</v>
      </c>
      <c r="P166" s="137">
        <v>7</v>
      </c>
      <c r="Q166" s="139">
        <f t="shared" si="44"/>
        <v>5131487.0828900002</v>
      </c>
      <c r="R166" s="139">
        <v>733069.58327000006</v>
      </c>
      <c r="S166" s="139">
        <v>3590.3</v>
      </c>
      <c r="T166" s="139">
        <v>5983.83</v>
      </c>
      <c r="U166" s="141">
        <v>2289.5</v>
      </c>
      <c r="V166" s="141">
        <v>2410</v>
      </c>
      <c r="W166" s="135">
        <v>8643.33</v>
      </c>
      <c r="X166" s="135">
        <v>0</v>
      </c>
      <c r="Y166" s="135">
        <v>20</v>
      </c>
      <c r="Z166" s="135">
        <v>20</v>
      </c>
      <c r="AA166" s="135"/>
      <c r="AB166" s="135">
        <v>0</v>
      </c>
      <c r="AC166" s="137">
        <v>7</v>
      </c>
      <c r="AD166" s="139">
        <f t="shared" si="45"/>
        <v>0</v>
      </c>
      <c r="AE166" s="135">
        <f t="shared" si="46"/>
        <v>837736.20000000007</v>
      </c>
      <c r="AF166" s="151">
        <f t="shared" si="47"/>
        <v>320530</v>
      </c>
      <c r="AG166" s="151">
        <f t="shared" si="48"/>
        <v>0</v>
      </c>
      <c r="AH166" s="152">
        <f t="shared" si="49"/>
        <v>0</v>
      </c>
      <c r="AI166" s="135">
        <f t="shared" si="50"/>
        <v>0</v>
      </c>
      <c r="AJ166" s="135">
        <f t="shared" si="51"/>
        <v>140</v>
      </c>
      <c r="AK166" s="135">
        <f t="shared" si="52"/>
        <v>140</v>
      </c>
      <c r="AL166" s="135">
        <f t="shared" si="53"/>
        <v>0</v>
      </c>
      <c r="AM166" s="135">
        <f t="shared" si="54"/>
        <v>0</v>
      </c>
      <c r="AN166" s="145">
        <f t="shared" si="55"/>
        <v>1158266.2000000002</v>
      </c>
      <c r="AO166" s="140">
        <f t="shared" si="56"/>
        <v>6289753.2828900004</v>
      </c>
      <c r="AP166" s="146">
        <f t="shared" si="57"/>
        <v>3.9861468794076564E-3</v>
      </c>
      <c r="AQ166" s="140">
        <f t="shared" si="58"/>
        <v>188692.59848670001</v>
      </c>
      <c r="AR166" s="153">
        <v>100000</v>
      </c>
      <c r="AS166" s="147">
        <v>0</v>
      </c>
      <c r="AT166" s="146">
        <v>4.0000000000000001E-3</v>
      </c>
      <c r="AU166" s="140">
        <f t="shared" si="59"/>
        <v>189348.36491999999</v>
      </c>
      <c r="AV166" s="140">
        <f t="shared" si="60"/>
        <v>6579101.64781</v>
      </c>
      <c r="AW166" s="140">
        <f t="shared" si="61"/>
        <v>21570.825074786884</v>
      </c>
      <c r="BC166" s="21">
        <f t="shared" si="62"/>
        <v>939871.66397285718</v>
      </c>
      <c r="BD166" s="21">
        <f t="shared" si="63"/>
        <v>3081.546439255269</v>
      </c>
      <c r="BE166" s="21">
        <f t="shared" si="64"/>
        <v>9493.6531714430021</v>
      </c>
      <c r="BF166" s="22">
        <f t="shared" si="65"/>
        <v>31.126731709649182</v>
      </c>
    </row>
    <row r="167" spans="1:58" x14ac:dyDescent="0.3">
      <c r="A167" s="135">
        <v>165</v>
      </c>
      <c r="B167" s="135" t="s">
        <v>114</v>
      </c>
      <c r="C167" s="135" t="s">
        <v>31</v>
      </c>
      <c r="D167" s="135" t="s">
        <v>116</v>
      </c>
      <c r="E167" s="135" t="s">
        <v>117</v>
      </c>
      <c r="F167" s="135" t="s">
        <v>208</v>
      </c>
      <c r="G167" s="135" t="s">
        <v>362</v>
      </c>
      <c r="H167" s="136" t="s">
        <v>398</v>
      </c>
      <c r="I167" s="136" t="s">
        <v>399</v>
      </c>
      <c r="J167" s="135" t="s">
        <v>24</v>
      </c>
      <c r="K167" s="135" t="s">
        <v>99</v>
      </c>
      <c r="L167" s="135" t="s">
        <v>333</v>
      </c>
      <c r="M167" s="135" t="s">
        <v>32</v>
      </c>
      <c r="N167" s="135">
        <v>4610047712</v>
      </c>
      <c r="O167" s="150">
        <v>4900049353</v>
      </c>
      <c r="P167" s="137">
        <v>7</v>
      </c>
      <c r="Q167" s="139">
        <f t="shared" si="44"/>
        <v>5131487.0828900002</v>
      </c>
      <c r="R167" s="139">
        <v>733069.58327000006</v>
      </c>
      <c r="S167" s="139">
        <v>3590.3</v>
      </c>
      <c r="T167" s="139">
        <v>5983.83</v>
      </c>
      <c r="U167" s="141">
        <v>2289.5</v>
      </c>
      <c r="V167" s="141">
        <v>2410</v>
      </c>
      <c r="W167" s="135">
        <v>8643.33</v>
      </c>
      <c r="X167" s="135">
        <v>0</v>
      </c>
      <c r="Y167" s="135">
        <v>20</v>
      </c>
      <c r="Z167" s="135">
        <v>20</v>
      </c>
      <c r="AA167" s="135"/>
      <c r="AB167" s="135">
        <v>0</v>
      </c>
      <c r="AC167" s="137">
        <v>7</v>
      </c>
      <c r="AD167" s="139">
        <f t="shared" si="45"/>
        <v>0</v>
      </c>
      <c r="AE167" s="135">
        <f t="shared" si="46"/>
        <v>837736.20000000007</v>
      </c>
      <c r="AF167" s="151">
        <f t="shared" si="47"/>
        <v>320530</v>
      </c>
      <c r="AG167" s="151">
        <f t="shared" si="48"/>
        <v>0</v>
      </c>
      <c r="AH167" s="152">
        <f t="shared" si="49"/>
        <v>0</v>
      </c>
      <c r="AI167" s="135">
        <f t="shared" si="50"/>
        <v>0</v>
      </c>
      <c r="AJ167" s="135">
        <f t="shared" si="51"/>
        <v>140</v>
      </c>
      <c r="AK167" s="135">
        <f t="shared" si="52"/>
        <v>140</v>
      </c>
      <c r="AL167" s="135">
        <f t="shared" si="53"/>
        <v>0</v>
      </c>
      <c r="AM167" s="135">
        <f t="shared" si="54"/>
        <v>0</v>
      </c>
      <c r="AN167" s="145">
        <f t="shared" si="55"/>
        <v>1158266.2000000002</v>
      </c>
      <c r="AO167" s="140">
        <f t="shared" si="56"/>
        <v>6289753.2828900004</v>
      </c>
      <c r="AP167" s="146">
        <f t="shared" si="57"/>
        <v>3.9861468794076564E-3</v>
      </c>
      <c r="AQ167" s="140">
        <f t="shared" si="58"/>
        <v>188692.59848670001</v>
      </c>
      <c r="AR167" s="147">
        <v>0</v>
      </c>
      <c r="AS167" s="147">
        <v>0</v>
      </c>
      <c r="AT167" s="146">
        <v>4.0000000000000001E-3</v>
      </c>
      <c r="AU167" s="140">
        <f t="shared" si="59"/>
        <v>189348.36491999999</v>
      </c>
      <c r="AV167" s="140">
        <f t="shared" si="60"/>
        <v>6479101.64781</v>
      </c>
      <c r="AW167" s="140">
        <f t="shared" si="61"/>
        <v>21242.95622232787</v>
      </c>
      <c r="BC167" s="21">
        <f t="shared" si="62"/>
        <v>925585.94968714286</v>
      </c>
      <c r="BD167" s="21">
        <f t="shared" si="63"/>
        <v>3034.7080317611244</v>
      </c>
      <c r="BE167" s="21">
        <f t="shared" si="64"/>
        <v>9349.353027142859</v>
      </c>
      <c r="BF167" s="22">
        <f t="shared" si="65"/>
        <v>30.653616482435599</v>
      </c>
    </row>
    <row r="168" spans="1:58" x14ac:dyDescent="0.3">
      <c r="A168" s="135">
        <v>166</v>
      </c>
      <c r="B168" s="135" t="s">
        <v>114</v>
      </c>
      <c r="C168" s="135" t="s">
        <v>31</v>
      </c>
      <c r="D168" s="135" t="s">
        <v>116</v>
      </c>
      <c r="E168" s="135" t="s">
        <v>117</v>
      </c>
      <c r="F168" s="135" t="s">
        <v>208</v>
      </c>
      <c r="G168" s="135" t="s">
        <v>362</v>
      </c>
      <c r="H168" s="136" t="s">
        <v>400</v>
      </c>
      <c r="I168" s="136" t="s">
        <v>76</v>
      </c>
      <c r="J168" s="135" t="s">
        <v>24</v>
      </c>
      <c r="K168" s="135" t="s">
        <v>33</v>
      </c>
      <c r="L168" s="135" t="s">
        <v>333</v>
      </c>
      <c r="M168" s="135" t="s">
        <v>32</v>
      </c>
      <c r="N168" s="135">
        <v>4610047712</v>
      </c>
      <c r="O168" s="150">
        <v>4900049353</v>
      </c>
      <c r="P168" s="137">
        <v>7</v>
      </c>
      <c r="Q168" s="139">
        <f t="shared" si="44"/>
        <v>5919302.4455599999</v>
      </c>
      <c r="R168" s="139">
        <v>845614.63508000004</v>
      </c>
      <c r="S168" s="139">
        <v>3590.3</v>
      </c>
      <c r="T168" s="139">
        <v>5983.83</v>
      </c>
      <c r="U168" s="141">
        <v>2289.5</v>
      </c>
      <c r="V168" s="141">
        <v>2410</v>
      </c>
      <c r="W168" s="135">
        <v>8643.33</v>
      </c>
      <c r="X168" s="135">
        <v>0</v>
      </c>
      <c r="Y168" s="135">
        <v>20</v>
      </c>
      <c r="Z168" s="135">
        <v>20</v>
      </c>
      <c r="AA168" s="135"/>
      <c r="AB168" s="135">
        <v>0</v>
      </c>
      <c r="AC168" s="137">
        <v>7</v>
      </c>
      <c r="AD168" s="139">
        <f t="shared" si="45"/>
        <v>0</v>
      </c>
      <c r="AE168" s="135">
        <f t="shared" si="46"/>
        <v>837736.20000000007</v>
      </c>
      <c r="AF168" s="151">
        <f t="shared" si="47"/>
        <v>320530</v>
      </c>
      <c r="AG168" s="151">
        <f t="shared" si="48"/>
        <v>0</v>
      </c>
      <c r="AH168" s="152">
        <f t="shared" si="49"/>
        <v>0</v>
      </c>
      <c r="AI168" s="135">
        <f t="shared" si="50"/>
        <v>0</v>
      </c>
      <c r="AJ168" s="135">
        <f t="shared" si="51"/>
        <v>140</v>
      </c>
      <c r="AK168" s="135">
        <f t="shared" si="52"/>
        <v>140</v>
      </c>
      <c r="AL168" s="135">
        <f t="shared" si="53"/>
        <v>0</v>
      </c>
      <c r="AM168" s="135">
        <f t="shared" si="54"/>
        <v>0</v>
      </c>
      <c r="AN168" s="145">
        <f t="shared" si="55"/>
        <v>1158266.2000000002</v>
      </c>
      <c r="AO168" s="140">
        <f t="shared" si="56"/>
        <v>7077568.6455600001</v>
      </c>
      <c r="AP168" s="146">
        <f t="shared" si="57"/>
        <v>4.4854268365403325E-3</v>
      </c>
      <c r="AQ168" s="140">
        <f t="shared" si="58"/>
        <v>212327.05936680001</v>
      </c>
      <c r="AR168" s="153">
        <v>100000</v>
      </c>
      <c r="AS168" s="147">
        <v>0</v>
      </c>
      <c r="AT168" s="146">
        <v>4.0000000000000001E-3</v>
      </c>
      <c r="AU168" s="140">
        <f t="shared" si="59"/>
        <v>189348.36491999999</v>
      </c>
      <c r="AV168" s="140">
        <f t="shared" si="60"/>
        <v>7366917.0104799997</v>
      </c>
      <c r="AW168" s="140">
        <f t="shared" si="61"/>
        <v>24153.82626386885</v>
      </c>
      <c r="BC168" s="21">
        <f t="shared" si="62"/>
        <v>1052416.715782857</v>
      </c>
      <c r="BD168" s="21">
        <f t="shared" si="63"/>
        <v>3450.5466091241215</v>
      </c>
      <c r="BE168" s="21">
        <f t="shared" si="64"/>
        <v>10630.471876594516</v>
      </c>
      <c r="BF168" s="22">
        <f t="shared" si="65"/>
        <v>34.854006152768903</v>
      </c>
    </row>
    <row r="169" spans="1:58" ht="12.75" customHeight="1" x14ac:dyDescent="0.3">
      <c r="A169" s="135">
        <v>167</v>
      </c>
      <c r="B169" s="135" t="s">
        <v>114</v>
      </c>
      <c r="C169" s="135" t="s">
        <v>31</v>
      </c>
      <c r="D169" s="135" t="s">
        <v>116</v>
      </c>
      <c r="E169" s="135" t="s">
        <v>117</v>
      </c>
      <c r="F169" s="135" t="s">
        <v>208</v>
      </c>
      <c r="G169" s="135" t="s">
        <v>362</v>
      </c>
      <c r="H169" s="136" t="s">
        <v>282</v>
      </c>
      <c r="I169" s="136" t="s">
        <v>401</v>
      </c>
      <c r="J169" s="135" t="s">
        <v>24</v>
      </c>
      <c r="K169" s="135" t="s">
        <v>99</v>
      </c>
      <c r="L169" s="135" t="s">
        <v>333</v>
      </c>
      <c r="M169" s="135" t="s">
        <v>32</v>
      </c>
      <c r="N169" s="135">
        <v>4610047712</v>
      </c>
      <c r="O169" s="150">
        <v>4900049353</v>
      </c>
      <c r="P169" s="137">
        <v>7</v>
      </c>
      <c r="Q169" s="139">
        <f t="shared" si="44"/>
        <v>5131487.0828900002</v>
      </c>
      <c r="R169" s="139">
        <v>733069.58327000006</v>
      </c>
      <c r="S169" s="139">
        <v>3590.3</v>
      </c>
      <c r="T169" s="139">
        <v>5983.83</v>
      </c>
      <c r="U169" s="141">
        <v>2289.5</v>
      </c>
      <c r="V169" s="141">
        <v>2410</v>
      </c>
      <c r="W169" s="135">
        <v>8643.33</v>
      </c>
      <c r="X169" s="135">
        <v>0</v>
      </c>
      <c r="Y169" s="135">
        <v>20</v>
      </c>
      <c r="Z169" s="135">
        <v>20</v>
      </c>
      <c r="AA169" s="135">
        <v>15</v>
      </c>
      <c r="AB169" s="135">
        <v>0</v>
      </c>
      <c r="AC169" s="137">
        <v>7</v>
      </c>
      <c r="AD169" s="139">
        <f t="shared" si="45"/>
        <v>0</v>
      </c>
      <c r="AE169" s="135">
        <f t="shared" si="46"/>
        <v>837736.20000000007</v>
      </c>
      <c r="AF169" s="151">
        <f t="shared" si="47"/>
        <v>320530</v>
      </c>
      <c r="AG169" s="151">
        <f t="shared" si="48"/>
        <v>253050</v>
      </c>
      <c r="AH169" s="152">
        <f t="shared" si="49"/>
        <v>0</v>
      </c>
      <c r="AI169" s="135">
        <f t="shared" si="50"/>
        <v>0</v>
      </c>
      <c r="AJ169" s="135">
        <f t="shared" si="51"/>
        <v>140</v>
      </c>
      <c r="AK169" s="135">
        <f t="shared" si="52"/>
        <v>140</v>
      </c>
      <c r="AL169" s="135">
        <f t="shared" si="53"/>
        <v>105</v>
      </c>
      <c r="AM169" s="135">
        <f t="shared" si="54"/>
        <v>0</v>
      </c>
      <c r="AN169" s="145">
        <f t="shared" si="55"/>
        <v>1411316.2000000002</v>
      </c>
      <c r="AO169" s="140">
        <f t="shared" si="56"/>
        <v>6542803.2828900004</v>
      </c>
      <c r="AP169" s="146">
        <f t="shared" si="57"/>
        <v>4.1465179500151557E-3</v>
      </c>
      <c r="AQ169" s="140">
        <f t="shared" si="58"/>
        <v>196284.09848670001</v>
      </c>
      <c r="AR169" s="147">
        <v>0</v>
      </c>
      <c r="AS169" s="147">
        <v>0</v>
      </c>
      <c r="AT169" s="146">
        <v>4.0000000000000001E-3</v>
      </c>
      <c r="AU169" s="140">
        <f t="shared" si="59"/>
        <v>189348.36491999999</v>
      </c>
      <c r="AV169" s="140">
        <f t="shared" si="60"/>
        <v>6732151.64781</v>
      </c>
      <c r="AW169" s="140">
        <f t="shared" si="61"/>
        <v>22072.628353475411</v>
      </c>
      <c r="BC169" s="21">
        <f t="shared" si="62"/>
        <v>961735.94968714286</v>
      </c>
      <c r="BD169" s="21">
        <f t="shared" si="63"/>
        <v>3153.2326219250585</v>
      </c>
      <c r="BE169" s="21">
        <f t="shared" si="64"/>
        <v>9714.5045422943731</v>
      </c>
      <c r="BF169" s="22">
        <f t="shared" si="65"/>
        <v>31.850834564899582</v>
      </c>
    </row>
    <row r="170" spans="1:58" ht="12.75" customHeight="1" x14ac:dyDescent="0.3">
      <c r="A170" s="135">
        <v>168</v>
      </c>
      <c r="B170" s="135" t="s">
        <v>114</v>
      </c>
      <c r="C170" s="135" t="s">
        <v>31</v>
      </c>
      <c r="D170" s="135" t="s">
        <v>116</v>
      </c>
      <c r="E170" s="135" t="s">
        <v>117</v>
      </c>
      <c r="F170" s="135" t="s">
        <v>208</v>
      </c>
      <c r="G170" s="135" t="s">
        <v>362</v>
      </c>
      <c r="H170" s="136" t="s">
        <v>402</v>
      </c>
      <c r="I170" s="136" t="s">
        <v>403</v>
      </c>
      <c r="J170" s="135" t="s">
        <v>23</v>
      </c>
      <c r="K170" s="135" t="s">
        <v>33</v>
      </c>
      <c r="L170" s="135" t="s">
        <v>333</v>
      </c>
      <c r="M170" s="135" t="s">
        <v>32</v>
      </c>
      <c r="N170" s="135">
        <v>4610047712</v>
      </c>
      <c r="O170" s="150">
        <v>4900049353</v>
      </c>
      <c r="P170" s="137">
        <v>7</v>
      </c>
      <c r="Q170" s="139">
        <f t="shared" si="44"/>
        <v>5919302.4455599999</v>
      </c>
      <c r="R170" s="139">
        <v>845614.63508000004</v>
      </c>
      <c r="S170" s="139">
        <v>3590.3</v>
      </c>
      <c r="T170" s="139">
        <v>5983.83</v>
      </c>
      <c r="U170" s="141">
        <v>2289.5</v>
      </c>
      <c r="V170" s="141">
        <v>2410</v>
      </c>
      <c r="W170" s="135">
        <v>8643.33</v>
      </c>
      <c r="X170" s="135">
        <v>0</v>
      </c>
      <c r="Y170" s="135">
        <v>20</v>
      </c>
      <c r="Z170" s="135">
        <v>20</v>
      </c>
      <c r="AA170" s="135">
        <v>15</v>
      </c>
      <c r="AB170" s="135">
        <v>0</v>
      </c>
      <c r="AC170" s="137">
        <v>7</v>
      </c>
      <c r="AD170" s="139">
        <f t="shared" si="45"/>
        <v>0</v>
      </c>
      <c r="AE170" s="135">
        <f t="shared" si="46"/>
        <v>837736.20000000007</v>
      </c>
      <c r="AF170" s="151">
        <f t="shared" si="47"/>
        <v>320530</v>
      </c>
      <c r="AG170" s="151">
        <f t="shared" si="48"/>
        <v>253050</v>
      </c>
      <c r="AH170" s="152">
        <f t="shared" si="49"/>
        <v>0</v>
      </c>
      <c r="AI170" s="135">
        <f t="shared" si="50"/>
        <v>0</v>
      </c>
      <c r="AJ170" s="135">
        <f t="shared" si="51"/>
        <v>140</v>
      </c>
      <c r="AK170" s="135">
        <f t="shared" si="52"/>
        <v>140</v>
      </c>
      <c r="AL170" s="135">
        <f t="shared" si="53"/>
        <v>105</v>
      </c>
      <c r="AM170" s="135">
        <f t="shared" si="54"/>
        <v>0</v>
      </c>
      <c r="AN170" s="145">
        <f t="shared" si="55"/>
        <v>1411316.2000000002</v>
      </c>
      <c r="AO170" s="140">
        <f t="shared" si="56"/>
        <v>7330618.6455600001</v>
      </c>
      <c r="AP170" s="146">
        <f t="shared" si="57"/>
        <v>4.6457979071478327E-3</v>
      </c>
      <c r="AQ170" s="140">
        <f t="shared" si="58"/>
        <v>219918.55936680001</v>
      </c>
      <c r="AR170" s="153">
        <f>$BA$2</f>
        <v>100000</v>
      </c>
      <c r="AS170" s="147">
        <v>0</v>
      </c>
      <c r="AT170" s="146">
        <v>5.0000000000000001E-3</v>
      </c>
      <c r="AU170" s="140">
        <f t="shared" si="59"/>
        <v>236685.45614999998</v>
      </c>
      <c r="AV170" s="140">
        <f t="shared" si="60"/>
        <v>7667304.1017100001</v>
      </c>
      <c r="AW170" s="140">
        <f t="shared" si="61"/>
        <v>25138.701972819672</v>
      </c>
      <c r="BC170" s="21">
        <f t="shared" si="62"/>
        <v>1095329.1573871428</v>
      </c>
      <c r="BD170" s="21">
        <f t="shared" si="63"/>
        <v>3591.2431389742387</v>
      </c>
      <c r="BE170" s="21">
        <f t="shared" si="64"/>
        <v>11063.930882698411</v>
      </c>
      <c r="BF170" s="22">
        <f t="shared" si="65"/>
        <v>36.27518322196201</v>
      </c>
    </row>
    <row r="171" spans="1:58" ht="12.75" customHeight="1" x14ac:dyDescent="0.3">
      <c r="A171" s="135">
        <v>169</v>
      </c>
      <c r="B171" s="135" t="s">
        <v>114</v>
      </c>
      <c r="C171" s="135" t="s">
        <v>31</v>
      </c>
      <c r="D171" s="135" t="s">
        <v>116</v>
      </c>
      <c r="E171" s="135" t="s">
        <v>117</v>
      </c>
      <c r="F171" s="135" t="s">
        <v>208</v>
      </c>
      <c r="G171" s="135" t="s">
        <v>362</v>
      </c>
      <c r="H171" s="136" t="s">
        <v>404</v>
      </c>
      <c r="I171" s="136" t="s">
        <v>405</v>
      </c>
      <c r="J171" s="135" t="s">
        <v>24</v>
      </c>
      <c r="K171" s="135" t="s">
        <v>91</v>
      </c>
      <c r="L171" s="135" t="s">
        <v>333</v>
      </c>
      <c r="M171" s="135" t="s">
        <v>32</v>
      </c>
      <c r="N171" s="135">
        <v>4610047712</v>
      </c>
      <c r="O171" s="150">
        <v>4900049353</v>
      </c>
      <c r="P171" s="137">
        <v>7</v>
      </c>
      <c r="Q171" s="139">
        <f t="shared" si="44"/>
        <v>3555455.9432000001</v>
      </c>
      <c r="R171" s="139">
        <v>507922.27760000003</v>
      </c>
      <c r="S171" s="139">
        <v>3590.3</v>
      </c>
      <c r="T171" s="139">
        <v>5983.83</v>
      </c>
      <c r="U171" s="141">
        <v>2289.5</v>
      </c>
      <c r="V171" s="141">
        <v>2410</v>
      </c>
      <c r="W171" s="135">
        <v>8643.33</v>
      </c>
      <c r="X171" s="135">
        <v>0</v>
      </c>
      <c r="Y171" s="135">
        <v>20</v>
      </c>
      <c r="Z171" s="135">
        <v>20</v>
      </c>
      <c r="AA171" s="135"/>
      <c r="AB171" s="135">
        <v>0</v>
      </c>
      <c r="AC171" s="137">
        <v>7</v>
      </c>
      <c r="AD171" s="139">
        <f t="shared" si="45"/>
        <v>0</v>
      </c>
      <c r="AE171" s="135">
        <f t="shared" si="46"/>
        <v>837736.20000000007</v>
      </c>
      <c r="AF171" s="151">
        <f t="shared" si="47"/>
        <v>320530</v>
      </c>
      <c r="AG171" s="151">
        <f t="shared" si="48"/>
        <v>0</v>
      </c>
      <c r="AH171" s="152">
        <f t="shared" si="49"/>
        <v>0</v>
      </c>
      <c r="AI171" s="135">
        <f t="shared" si="50"/>
        <v>0</v>
      </c>
      <c r="AJ171" s="135">
        <f t="shared" si="51"/>
        <v>140</v>
      </c>
      <c r="AK171" s="135">
        <f t="shared" si="52"/>
        <v>140</v>
      </c>
      <c r="AL171" s="135">
        <f t="shared" si="53"/>
        <v>0</v>
      </c>
      <c r="AM171" s="135">
        <f t="shared" si="54"/>
        <v>0</v>
      </c>
      <c r="AN171" s="145">
        <f t="shared" si="55"/>
        <v>1158266.2000000002</v>
      </c>
      <c r="AO171" s="140">
        <f t="shared" si="56"/>
        <v>4713722.1432000007</v>
      </c>
      <c r="AP171" s="146">
        <f t="shared" si="57"/>
        <v>2.9873332015461916E-3</v>
      </c>
      <c r="AQ171" s="140">
        <f t="shared" si="58"/>
        <v>141411.66429600003</v>
      </c>
      <c r="AR171" s="147">
        <v>0</v>
      </c>
      <c r="AS171" s="147">
        <v>0</v>
      </c>
      <c r="AT171" s="146">
        <v>3.0000000000000001E-3</v>
      </c>
      <c r="AU171" s="140">
        <f t="shared" si="59"/>
        <v>142011.27369</v>
      </c>
      <c r="AV171" s="140">
        <f t="shared" si="60"/>
        <v>4855733.4168900009</v>
      </c>
      <c r="AW171" s="140">
        <f t="shared" si="61"/>
        <v>15920.437432426232</v>
      </c>
      <c r="BC171" s="21">
        <f t="shared" si="62"/>
        <v>693676.20241285732</v>
      </c>
      <c r="BD171" s="21">
        <f t="shared" si="63"/>
        <v>2274.3482046323188</v>
      </c>
      <c r="BE171" s="21">
        <f t="shared" si="64"/>
        <v>7006.8303274025993</v>
      </c>
      <c r="BF171" s="22">
        <f t="shared" si="65"/>
        <v>22.97321418820524</v>
      </c>
    </row>
    <row r="172" spans="1:58" ht="12.75" customHeight="1" x14ac:dyDescent="0.3">
      <c r="A172" s="135">
        <v>170</v>
      </c>
      <c r="B172" s="135" t="s">
        <v>114</v>
      </c>
      <c r="C172" s="135" t="s">
        <v>31</v>
      </c>
      <c r="D172" s="135" t="s">
        <v>116</v>
      </c>
      <c r="E172" s="135" t="s">
        <v>117</v>
      </c>
      <c r="F172" s="135" t="s">
        <v>208</v>
      </c>
      <c r="G172" s="135" t="s">
        <v>362</v>
      </c>
      <c r="H172" s="136" t="s">
        <v>406</v>
      </c>
      <c r="I172" s="136" t="s">
        <v>66</v>
      </c>
      <c r="J172" s="135" t="s">
        <v>24</v>
      </c>
      <c r="K172" s="135" t="s">
        <v>91</v>
      </c>
      <c r="L172" s="135" t="s">
        <v>333</v>
      </c>
      <c r="M172" s="135" t="s">
        <v>32</v>
      </c>
      <c r="N172" s="135">
        <v>4610047712</v>
      </c>
      <c r="O172" s="150">
        <v>4900049353</v>
      </c>
      <c r="P172" s="137">
        <v>7</v>
      </c>
      <c r="Q172" s="139">
        <f t="shared" si="44"/>
        <v>3555455.9432000001</v>
      </c>
      <c r="R172" s="139">
        <v>507922.27760000003</v>
      </c>
      <c r="S172" s="139">
        <v>3590.3</v>
      </c>
      <c r="T172" s="139">
        <v>5983.83</v>
      </c>
      <c r="U172" s="141">
        <v>2289.5</v>
      </c>
      <c r="V172" s="141">
        <v>2410</v>
      </c>
      <c r="W172" s="135">
        <v>8643.33</v>
      </c>
      <c r="X172" s="135">
        <v>0</v>
      </c>
      <c r="Y172" s="135">
        <v>20</v>
      </c>
      <c r="Z172" s="135">
        <v>20</v>
      </c>
      <c r="AA172" s="135"/>
      <c r="AB172" s="135">
        <v>0</v>
      </c>
      <c r="AC172" s="137">
        <v>7</v>
      </c>
      <c r="AD172" s="139">
        <f t="shared" si="45"/>
        <v>0</v>
      </c>
      <c r="AE172" s="135">
        <f t="shared" si="46"/>
        <v>837736.20000000007</v>
      </c>
      <c r="AF172" s="151">
        <f t="shared" si="47"/>
        <v>320530</v>
      </c>
      <c r="AG172" s="151">
        <f t="shared" si="48"/>
        <v>0</v>
      </c>
      <c r="AH172" s="152">
        <f t="shared" si="49"/>
        <v>0</v>
      </c>
      <c r="AI172" s="135">
        <f t="shared" si="50"/>
        <v>0</v>
      </c>
      <c r="AJ172" s="135">
        <f t="shared" si="51"/>
        <v>140</v>
      </c>
      <c r="AK172" s="135">
        <f t="shared" si="52"/>
        <v>140</v>
      </c>
      <c r="AL172" s="135">
        <f t="shared" si="53"/>
        <v>0</v>
      </c>
      <c r="AM172" s="135">
        <f t="shared" si="54"/>
        <v>0</v>
      </c>
      <c r="AN172" s="145">
        <f t="shared" si="55"/>
        <v>1158266.2000000002</v>
      </c>
      <c r="AO172" s="140">
        <f t="shared" si="56"/>
        <v>4713722.1432000007</v>
      </c>
      <c r="AP172" s="146">
        <f t="shared" si="57"/>
        <v>2.9873332015461916E-3</v>
      </c>
      <c r="AQ172" s="140">
        <f t="shared" si="58"/>
        <v>141411.66429600003</v>
      </c>
      <c r="AR172" s="147">
        <v>0</v>
      </c>
      <c r="AS172" s="147">
        <v>0</v>
      </c>
      <c r="AT172" s="146">
        <v>3.0000000000000001E-3</v>
      </c>
      <c r="AU172" s="140">
        <f t="shared" si="59"/>
        <v>142011.27369</v>
      </c>
      <c r="AV172" s="140">
        <f t="shared" si="60"/>
        <v>4855733.4168900009</v>
      </c>
      <c r="AW172" s="140">
        <f t="shared" si="61"/>
        <v>15920.437432426232</v>
      </c>
      <c r="BC172" s="21">
        <f t="shared" si="62"/>
        <v>693676.20241285732</v>
      </c>
      <c r="BD172" s="21">
        <f t="shared" si="63"/>
        <v>2274.3482046323188</v>
      </c>
      <c r="BE172" s="21">
        <f t="shared" si="64"/>
        <v>7006.8303274025993</v>
      </c>
      <c r="BF172" s="22">
        <f t="shared" si="65"/>
        <v>22.97321418820524</v>
      </c>
    </row>
    <row r="173" spans="1:58" ht="12.75" customHeight="1" x14ac:dyDescent="0.3">
      <c r="A173" s="135">
        <v>171</v>
      </c>
      <c r="B173" s="135" t="s">
        <v>114</v>
      </c>
      <c r="C173" s="135" t="s">
        <v>31</v>
      </c>
      <c r="D173" s="135" t="s">
        <v>116</v>
      </c>
      <c r="E173" s="135" t="s">
        <v>117</v>
      </c>
      <c r="F173" s="135" t="s">
        <v>208</v>
      </c>
      <c r="G173" s="135" t="s">
        <v>362</v>
      </c>
      <c r="H173" s="136" t="s">
        <v>407</v>
      </c>
      <c r="I173" s="136" t="s">
        <v>408</v>
      </c>
      <c r="J173" s="135" t="s">
        <v>24</v>
      </c>
      <c r="K173" s="135" t="s">
        <v>15</v>
      </c>
      <c r="L173" s="135" t="s">
        <v>333</v>
      </c>
      <c r="M173" s="135" t="s">
        <v>32</v>
      </c>
      <c r="N173" s="135">
        <v>4610047712</v>
      </c>
      <c r="O173" s="150">
        <v>4900049353</v>
      </c>
      <c r="P173" s="137">
        <v>7</v>
      </c>
      <c r="Q173" s="139">
        <f t="shared" si="44"/>
        <v>3555490.9432000001</v>
      </c>
      <c r="R173" s="139">
        <v>507927.27760000003</v>
      </c>
      <c r="S173" s="139">
        <v>3590.3</v>
      </c>
      <c r="T173" s="139">
        <v>5983.83</v>
      </c>
      <c r="U173" s="141">
        <v>2289.5</v>
      </c>
      <c r="V173" s="141">
        <v>2410</v>
      </c>
      <c r="W173" s="135">
        <v>8643.33</v>
      </c>
      <c r="X173" s="135">
        <v>0</v>
      </c>
      <c r="Y173" s="135">
        <v>20</v>
      </c>
      <c r="Z173" s="135">
        <v>20</v>
      </c>
      <c r="AA173" s="135"/>
      <c r="AB173" s="135">
        <v>0</v>
      </c>
      <c r="AC173" s="137">
        <v>7</v>
      </c>
      <c r="AD173" s="139">
        <f t="shared" si="45"/>
        <v>0</v>
      </c>
      <c r="AE173" s="135">
        <f t="shared" si="46"/>
        <v>837736.20000000007</v>
      </c>
      <c r="AF173" s="151">
        <f t="shared" si="47"/>
        <v>320530</v>
      </c>
      <c r="AG173" s="151">
        <f t="shared" si="48"/>
        <v>0</v>
      </c>
      <c r="AH173" s="152">
        <f t="shared" si="49"/>
        <v>0</v>
      </c>
      <c r="AI173" s="135">
        <f t="shared" si="50"/>
        <v>0</v>
      </c>
      <c r="AJ173" s="135">
        <f t="shared" si="51"/>
        <v>140</v>
      </c>
      <c r="AK173" s="135">
        <f t="shared" si="52"/>
        <v>140</v>
      </c>
      <c r="AL173" s="135">
        <f t="shared" si="53"/>
        <v>0</v>
      </c>
      <c r="AM173" s="135">
        <f t="shared" si="54"/>
        <v>0</v>
      </c>
      <c r="AN173" s="145">
        <f t="shared" si="55"/>
        <v>1158266.2000000002</v>
      </c>
      <c r="AO173" s="140">
        <f t="shared" si="56"/>
        <v>4713757.1432000007</v>
      </c>
      <c r="AP173" s="146">
        <f t="shared" si="57"/>
        <v>2.9873553828837578E-3</v>
      </c>
      <c r="AQ173" s="140">
        <f t="shared" si="58"/>
        <v>141412.71429600002</v>
      </c>
      <c r="AR173" s="147">
        <v>0</v>
      </c>
      <c r="AS173" s="147">
        <v>0</v>
      </c>
      <c r="AT173" s="146">
        <v>3.0000000000000001E-3</v>
      </c>
      <c r="AU173" s="140">
        <f t="shared" si="59"/>
        <v>142011.27369</v>
      </c>
      <c r="AV173" s="140">
        <f t="shared" si="60"/>
        <v>4855768.4168900009</v>
      </c>
      <c r="AW173" s="140">
        <f t="shared" si="61"/>
        <v>15920.552186524594</v>
      </c>
      <c r="BC173" s="21">
        <f t="shared" si="62"/>
        <v>693681.20241285732</v>
      </c>
      <c r="BD173" s="21">
        <f t="shared" si="63"/>
        <v>2274.364598074942</v>
      </c>
      <c r="BE173" s="21">
        <f t="shared" si="64"/>
        <v>7006.8808324531046</v>
      </c>
      <c r="BF173" s="22">
        <f t="shared" si="65"/>
        <v>22.973379778534767</v>
      </c>
    </row>
    <row r="174" spans="1:58" ht="12.75" customHeight="1" x14ac:dyDescent="0.3">
      <c r="A174" s="135">
        <v>172</v>
      </c>
      <c r="B174" s="135" t="s">
        <v>114</v>
      </c>
      <c r="C174" s="135" t="s">
        <v>31</v>
      </c>
      <c r="D174" s="135" t="s">
        <v>116</v>
      </c>
      <c r="E174" s="135" t="s">
        <v>117</v>
      </c>
      <c r="F174" s="135" t="s">
        <v>208</v>
      </c>
      <c r="G174" s="135" t="s">
        <v>362</v>
      </c>
      <c r="H174" s="136" t="s">
        <v>409</v>
      </c>
      <c r="I174" s="136" t="s">
        <v>410</v>
      </c>
      <c r="J174" s="135" t="s">
        <v>24</v>
      </c>
      <c r="K174" s="135" t="s">
        <v>100</v>
      </c>
      <c r="L174" s="135" t="s">
        <v>333</v>
      </c>
      <c r="M174" s="135" t="s">
        <v>32</v>
      </c>
      <c r="N174" s="135">
        <v>4610047712</v>
      </c>
      <c r="O174" s="150">
        <v>4900049353</v>
      </c>
      <c r="P174" s="137">
        <v>7</v>
      </c>
      <c r="Q174" s="139">
        <f t="shared" si="44"/>
        <v>3555966.9432000001</v>
      </c>
      <c r="R174" s="139">
        <v>507995.27760000003</v>
      </c>
      <c r="S174" s="139">
        <v>3590.3</v>
      </c>
      <c r="T174" s="139">
        <v>5983.83</v>
      </c>
      <c r="U174" s="141">
        <v>2289.5</v>
      </c>
      <c r="V174" s="141">
        <v>2410</v>
      </c>
      <c r="W174" s="135">
        <v>8643.33</v>
      </c>
      <c r="X174" s="135">
        <v>0</v>
      </c>
      <c r="Y174" s="135">
        <v>20</v>
      </c>
      <c r="Z174" s="135">
        <v>20</v>
      </c>
      <c r="AA174" s="135"/>
      <c r="AB174" s="135">
        <v>0</v>
      </c>
      <c r="AC174" s="137">
        <v>7</v>
      </c>
      <c r="AD174" s="139">
        <f t="shared" si="45"/>
        <v>0</v>
      </c>
      <c r="AE174" s="135">
        <f t="shared" si="46"/>
        <v>837736.20000000007</v>
      </c>
      <c r="AF174" s="151">
        <f t="shared" si="47"/>
        <v>320530</v>
      </c>
      <c r="AG174" s="151">
        <f t="shared" si="48"/>
        <v>0</v>
      </c>
      <c r="AH174" s="152">
        <f t="shared" si="49"/>
        <v>0</v>
      </c>
      <c r="AI174" s="135">
        <f t="shared" si="50"/>
        <v>0</v>
      </c>
      <c r="AJ174" s="135">
        <f t="shared" si="51"/>
        <v>140</v>
      </c>
      <c r="AK174" s="135">
        <f t="shared" si="52"/>
        <v>140</v>
      </c>
      <c r="AL174" s="135">
        <f t="shared" si="53"/>
        <v>0</v>
      </c>
      <c r="AM174" s="135">
        <f t="shared" si="54"/>
        <v>0</v>
      </c>
      <c r="AN174" s="145">
        <f t="shared" si="55"/>
        <v>1158266.2000000002</v>
      </c>
      <c r="AO174" s="140">
        <f t="shared" si="56"/>
        <v>4714233.1432000007</v>
      </c>
      <c r="AP174" s="146">
        <f t="shared" si="57"/>
        <v>2.9876570490746657E-3</v>
      </c>
      <c r="AQ174" s="140">
        <f t="shared" si="58"/>
        <v>141426.99429600002</v>
      </c>
      <c r="AR174" s="147">
        <v>0</v>
      </c>
      <c r="AS174" s="147">
        <v>0</v>
      </c>
      <c r="AT174" s="146">
        <v>3.0000000000000001E-3</v>
      </c>
      <c r="AU174" s="140">
        <f t="shared" si="59"/>
        <v>142011.27369</v>
      </c>
      <c r="AV174" s="140">
        <f t="shared" si="60"/>
        <v>4856244.4168900009</v>
      </c>
      <c r="AW174" s="140">
        <f t="shared" si="61"/>
        <v>15922.112842262299</v>
      </c>
      <c r="BC174" s="21">
        <f t="shared" si="62"/>
        <v>693749.20241285732</v>
      </c>
      <c r="BD174" s="21">
        <f t="shared" si="63"/>
        <v>2274.587548894614</v>
      </c>
      <c r="BE174" s="21">
        <f t="shared" si="64"/>
        <v>7007.567701139973</v>
      </c>
      <c r="BF174" s="22">
        <f t="shared" si="65"/>
        <v>22.975631807016303</v>
      </c>
    </row>
    <row r="175" spans="1:58" ht="12.75" customHeight="1" x14ac:dyDescent="0.3">
      <c r="A175" s="135">
        <v>173</v>
      </c>
      <c r="B175" s="135" t="s">
        <v>114</v>
      </c>
      <c r="C175" s="135" t="s">
        <v>31</v>
      </c>
      <c r="D175" s="135" t="s">
        <v>116</v>
      </c>
      <c r="E175" s="135" t="s">
        <v>117</v>
      </c>
      <c r="F175" s="135" t="s">
        <v>208</v>
      </c>
      <c r="G175" s="135" t="s">
        <v>362</v>
      </c>
      <c r="H175" s="136" t="s">
        <v>411</v>
      </c>
      <c r="I175" s="136" t="s">
        <v>412</v>
      </c>
      <c r="J175" s="135" t="s">
        <v>24</v>
      </c>
      <c r="K175" s="135" t="s">
        <v>99</v>
      </c>
      <c r="L175" s="135" t="s">
        <v>333</v>
      </c>
      <c r="M175" s="135" t="s">
        <v>32</v>
      </c>
      <c r="N175" s="135">
        <v>4610047712</v>
      </c>
      <c r="O175" s="150">
        <v>4900049353</v>
      </c>
      <c r="P175" s="137">
        <v>7</v>
      </c>
      <c r="Q175" s="139">
        <f t="shared" si="44"/>
        <v>5131487.0828900002</v>
      </c>
      <c r="R175" s="139">
        <v>733069.58327000006</v>
      </c>
      <c r="S175" s="139">
        <v>3590.3</v>
      </c>
      <c r="T175" s="139">
        <v>5983.83</v>
      </c>
      <c r="U175" s="141">
        <v>2289.5</v>
      </c>
      <c r="V175" s="141">
        <v>2410</v>
      </c>
      <c r="W175" s="135">
        <v>8643.33</v>
      </c>
      <c r="X175" s="135">
        <v>0</v>
      </c>
      <c r="Y175" s="135">
        <v>20</v>
      </c>
      <c r="Z175" s="135">
        <v>20</v>
      </c>
      <c r="AA175" s="135">
        <v>15</v>
      </c>
      <c r="AB175" s="135">
        <v>0</v>
      </c>
      <c r="AC175" s="137">
        <v>7</v>
      </c>
      <c r="AD175" s="139">
        <f t="shared" si="45"/>
        <v>0</v>
      </c>
      <c r="AE175" s="135">
        <f t="shared" si="46"/>
        <v>837736.20000000007</v>
      </c>
      <c r="AF175" s="151">
        <f t="shared" si="47"/>
        <v>320530</v>
      </c>
      <c r="AG175" s="151">
        <f t="shared" si="48"/>
        <v>253050</v>
      </c>
      <c r="AH175" s="152">
        <f t="shared" si="49"/>
        <v>0</v>
      </c>
      <c r="AI175" s="135">
        <f t="shared" si="50"/>
        <v>0</v>
      </c>
      <c r="AJ175" s="135">
        <f t="shared" si="51"/>
        <v>140</v>
      </c>
      <c r="AK175" s="135">
        <f t="shared" si="52"/>
        <v>140</v>
      </c>
      <c r="AL175" s="135">
        <f t="shared" si="53"/>
        <v>105</v>
      </c>
      <c r="AM175" s="135">
        <f t="shared" si="54"/>
        <v>0</v>
      </c>
      <c r="AN175" s="145">
        <f t="shared" si="55"/>
        <v>1411316.2000000002</v>
      </c>
      <c r="AO175" s="140">
        <f t="shared" si="56"/>
        <v>6542803.2828900004</v>
      </c>
      <c r="AP175" s="146">
        <f t="shared" si="57"/>
        <v>4.1465179500151557E-3</v>
      </c>
      <c r="AQ175" s="140">
        <f t="shared" si="58"/>
        <v>196284.09848670001</v>
      </c>
      <c r="AR175" s="147">
        <v>0</v>
      </c>
      <c r="AS175" s="147">
        <v>0</v>
      </c>
      <c r="AT175" s="146">
        <v>4.0000000000000001E-3</v>
      </c>
      <c r="AU175" s="140">
        <f t="shared" si="59"/>
        <v>189348.36491999999</v>
      </c>
      <c r="AV175" s="140">
        <f t="shared" si="60"/>
        <v>6732151.64781</v>
      </c>
      <c r="AW175" s="140">
        <f t="shared" si="61"/>
        <v>22072.628353475411</v>
      </c>
      <c r="BC175" s="21">
        <f t="shared" si="62"/>
        <v>961735.94968714286</v>
      </c>
      <c r="BD175" s="21">
        <f t="shared" si="63"/>
        <v>3153.2326219250585</v>
      </c>
      <c r="BE175" s="21">
        <f t="shared" si="64"/>
        <v>9714.5045422943731</v>
      </c>
      <c r="BF175" s="22">
        <f t="shared" si="65"/>
        <v>31.850834564899582</v>
      </c>
    </row>
    <row r="176" spans="1:58" ht="12.75" customHeight="1" x14ac:dyDescent="0.3">
      <c r="A176" s="135">
        <v>174</v>
      </c>
      <c r="B176" s="135" t="s">
        <v>114</v>
      </c>
      <c r="C176" s="135" t="s">
        <v>115</v>
      </c>
      <c r="D176" s="135" t="s">
        <v>116</v>
      </c>
      <c r="E176" s="135" t="s">
        <v>117</v>
      </c>
      <c r="F176" s="135" t="s">
        <v>118</v>
      </c>
      <c r="G176" s="135" t="s">
        <v>144</v>
      </c>
      <c r="H176" s="136" t="s">
        <v>413</v>
      </c>
      <c r="I176" s="136" t="s">
        <v>414</v>
      </c>
      <c r="J176" s="135" t="s">
        <v>24</v>
      </c>
      <c r="K176" s="135" t="s">
        <v>100</v>
      </c>
      <c r="L176" s="135" t="s">
        <v>122</v>
      </c>
      <c r="M176" s="135" t="s">
        <v>30</v>
      </c>
      <c r="N176" s="135">
        <v>4610047666</v>
      </c>
      <c r="O176" s="162">
        <v>4900049340</v>
      </c>
      <c r="P176" s="137">
        <v>7</v>
      </c>
      <c r="Q176" s="139">
        <f t="shared" si="44"/>
        <v>3555966.9432000001</v>
      </c>
      <c r="R176" s="139">
        <v>507995.27760000003</v>
      </c>
      <c r="S176" s="139">
        <v>3590.3</v>
      </c>
      <c r="T176" s="139">
        <v>5983.83</v>
      </c>
      <c r="U176" s="141">
        <v>2289.5</v>
      </c>
      <c r="V176" s="141">
        <v>2410</v>
      </c>
      <c r="W176" s="135">
        <v>8643.33</v>
      </c>
      <c r="X176" s="135">
        <v>0</v>
      </c>
      <c r="Y176" s="135">
        <v>20</v>
      </c>
      <c r="Z176" s="135">
        <v>20</v>
      </c>
      <c r="AA176" s="135"/>
      <c r="AB176" s="135">
        <v>0</v>
      </c>
      <c r="AC176" s="137">
        <v>7</v>
      </c>
      <c r="AD176" s="139">
        <f t="shared" si="45"/>
        <v>0</v>
      </c>
      <c r="AE176" s="135">
        <f t="shared" si="46"/>
        <v>837736.20000000007</v>
      </c>
      <c r="AF176" s="151">
        <f t="shared" si="47"/>
        <v>320530</v>
      </c>
      <c r="AG176" s="151">
        <f t="shared" si="48"/>
        <v>0</v>
      </c>
      <c r="AH176" s="152">
        <f t="shared" si="49"/>
        <v>0</v>
      </c>
      <c r="AI176" s="135">
        <f t="shared" si="50"/>
        <v>0</v>
      </c>
      <c r="AJ176" s="135">
        <f t="shared" si="51"/>
        <v>140</v>
      </c>
      <c r="AK176" s="135">
        <f t="shared" si="52"/>
        <v>140</v>
      </c>
      <c r="AL176" s="135">
        <f t="shared" si="53"/>
        <v>0</v>
      </c>
      <c r="AM176" s="135">
        <f t="shared" si="54"/>
        <v>0</v>
      </c>
      <c r="AN176" s="145">
        <f t="shared" si="55"/>
        <v>1158266.2000000002</v>
      </c>
      <c r="AO176" s="140">
        <f t="shared" si="56"/>
        <v>4714233.1432000007</v>
      </c>
      <c r="AP176" s="146">
        <f t="shared" si="57"/>
        <v>2.9876570490746657E-3</v>
      </c>
      <c r="AQ176" s="140">
        <f t="shared" si="58"/>
        <v>141426.99429600002</v>
      </c>
      <c r="AR176" s="153">
        <f>$BA$2</f>
        <v>100000</v>
      </c>
      <c r="AS176" s="147">
        <v>0</v>
      </c>
      <c r="AT176" s="146">
        <v>3.0000000000000001E-3</v>
      </c>
      <c r="AU176" s="140">
        <f t="shared" si="59"/>
        <v>142011.27369</v>
      </c>
      <c r="AV176" s="140">
        <f t="shared" si="60"/>
        <v>4956244.4168900009</v>
      </c>
      <c r="AW176" s="140">
        <f t="shared" si="61"/>
        <v>16249.981694721315</v>
      </c>
      <c r="BC176" s="21">
        <f t="shared" si="62"/>
        <v>708034.91669857153</v>
      </c>
      <c r="BD176" s="21">
        <f t="shared" si="63"/>
        <v>2321.4259563887595</v>
      </c>
      <c r="BE176" s="21">
        <f t="shared" si="64"/>
        <v>7151.867845440117</v>
      </c>
      <c r="BF176" s="22">
        <f t="shared" si="65"/>
        <v>23.448747034229893</v>
      </c>
    </row>
    <row r="177" spans="1:58" ht="12.75" customHeight="1" x14ac:dyDescent="0.3">
      <c r="A177" s="135">
        <v>175</v>
      </c>
      <c r="B177" s="135" t="s">
        <v>114</v>
      </c>
      <c r="C177" s="135" t="s">
        <v>115</v>
      </c>
      <c r="D177" s="135" t="s">
        <v>116</v>
      </c>
      <c r="E177" s="135" t="s">
        <v>117</v>
      </c>
      <c r="F177" s="135" t="s">
        <v>118</v>
      </c>
      <c r="G177" s="135" t="s">
        <v>144</v>
      </c>
      <c r="H177" s="136" t="s">
        <v>415</v>
      </c>
      <c r="I177" s="136" t="s">
        <v>416</v>
      </c>
      <c r="J177" s="135" t="s">
        <v>24</v>
      </c>
      <c r="K177" s="135" t="s">
        <v>100</v>
      </c>
      <c r="L177" s="135" t="s">
        <v>122</v>
      </c>
      <c r="M177" s="135" t="s">
        <v>30</v>
      </c>
      <c r="N177" s="135">
        <v>4610047666</v>
      </c>
      <c r="O177" s="162">
        <v>4900049340</v>
      </c>
      <c r="P177" s="137">
        <v>7</v>
      </c>
      <c r="Q177" s="139">
        <f t="shared" si="44"/>
        <v>3555966.9432000001</v>
      </c>
      <c r="R177" s="139">
        <v>507995.27760000003</v>
      </c>
      <c r="S177" s="139">
        <v>3590.3</v>
      </c>
      <c r="T177" s="139">
        <v>5983.83</v>
      </c>
      <c r="U177" s="141">
        <v>2289.5</v>
      </c>
      <c r="V177" s="141">
        <v>2410</v>
      </c>
      <c r="W177" s="135">
        <v>8643.33</v>
      </c>
      <c r="X177" s="135">
        <v>0</v>
      </c>
      <c r="Y177" s="135">
        <v>20</v>
      </c>
      <c r="Z177" s="135">
        <v>20</v>
      </c>
      <c r="AA177" s="135"/>
      <c r="AB177" s="135">
        <v>0</v>
      </c>
      <c r="AC177" s="137">
        <v>7</v>
      </c>
      <c r="AD177" s="139">
        <f t="shared" si="45"/>
        <v>0</v>
      </c>
      <c r="AE177" s="135">
        <f t="shared" si="46"/>
        <v>837736.20000000007</v>
      </c>
      <c r="AF177" s="151">
        <f t="shared" si="47"/>
        <v>320530</v>
      </c>
      <c r="AG177" s="151">
        <f t="shared" si="48"/>
        <v>0</v>
      </c>
      <c r="AH177" s="152">
        <f t="shared" si="49"/>
        <v>0</v>
      </c>
      <c r="AI177" s="135">
        <f t="shared" si="50"/>
        <v>0</v>
      </c>
      <c r="AJ177" s="135">
        <f t="shared" si="51"/>
        <v>140</v>
      </c>
      <c r="AK177" s="135">
        <f t="shared" si="52"/>
        <v>140</v>
      </c>
      <c r="AL177" s="135">
        <f t="shared" si="53"/>
        <v>0</v>
      </c>
      <c r="AM177" s="135">
        <f t="shared" si="54"/>
        <v>0</v>
      </c>
      <c r="AN177" s="145">
        <f t="shared" si="55"/>
        <v>1158266.2000000002</v>
      </c>
      <c r="AO177" s="140">
        <f t="shared" si="56"/>
        <v>4714233.1432000007</v>
      </c>
      <c r="AP177" s="146">
        <f t="shared" si="57"/>
        <v>2.9876570490746657E-3</v>
      </c>
      <c r="AQ177" s="140">
        <f t="shared" si="58"/>
        <v>141426.99429600002</v>
      </c>
      <c r="AR177" s="147">
        <v>0</v>
      </c>
      <c r="AS177" s="147">
        <v>0</v>
      </c>
      <c r="AT177" s="146">
        <v>3.0000000000000001E-3</v>
      </c>
      <c r="AU177" s="140">
        <f t="shared" si="59"/>
        <v>142011.27369</v>
      </c>
      <c r="AV177" s="140">
        <f t="shared" si="60"/>
        <v>4856244.4168900009</v>
      </c>
      <c r="AW177" s="140">
        <f t="shared" si="61"/>
        <v>15922.112842262299</v>
      </c>
      <c r="BC177" s="21">
        <f t="shared" si="62"/>
        <v>693749.20241285732</v>
      </c>
      <c r="BD177" s="21">
        <f t="shared" si="63"/>
        <v>2274.587548894614</v>
      </c>
      <c r="BE177" s="21">
        <f t="shared" si="64"/>
        <v>7007.567701139973</v>
      </c>
      <c r="BF177" s="22">
        <f t="shared" si="65"/>
        <v>22.975631807016303</v>
      </c>
    </row>
    <row r="178" spans="1:58" ht="12.75" customHeight="1" x14ac:dyDescent="0.3">
      <c r="A178" s="135">
        <v>176</v>
      </c>
      <c r="B178" s="135" t="s">
        <v>114</v>
      </c>
      <c r="C178" s="135" t="s">
        <v>127</v>
      </c>
      <c r="D178" s="135" t="s">
        <v>116</v>
      </c>
      <c r="E178" s="135" t="s">
        <v>117</v>
      </c>
      <c r="F178" s="135" t="s">
        <v>128</v>
      </c>
      <c r="G178" s="135" t="s">
        <v>305</v>
      </c>
      <c r="H178" s="136" t="s">
        <v>417</v>
      </c>
      <c r="I178" s="136" t="s">
        <v>418</v>
      </c>
      <c r="J178" s="135" t="s">
        <v>24</v>
      </c>
      <c r="K178" s="135" t="s">
        <v>98</v>
      </c>
      <c r="L178" s="135" t="s">
        <v>263</v>
      </c>
      <c r="M178" s="135" t="s">
        <v>29</v>
      </c>
      <c r="N178" s="135">
        <v>4610047665</v>
      </c>
      <c r="O178" s="150">
        <v>4900049346</v>
      </c>
      <c r="P178" s="137">
        <v>7</v>
      </c>
      <c r="Q178" s="139">
        <f t="shared" si="44"/>
        <v>3555742.9432000001</v>
      </c>
      <c r="R178" s="139">
        <v>507963.27760000003</v>
      </c>
      <c r="S178" s="139">
        <v>3590.3</v>
      </c>
      <c r="T178" s="139">
        <v>5983.83</v>
      </c>
      <c r="U178" s="141">
        <v>2289.5</v>
      </c>
      <c r="V178" s="141">
        <v>2410</v>
      </c>
      <c r="W178" s="135">
        <v>8643.33</v>
      </c>
      <c r="X178" s="135">
        <v>0</v>
      </c>
      <c r="Y178" s="135">
        <v>20</v>
      </c>
      <c r="Z178" s="135">
        <v>20</v>
      </c>
      <c r="AA178" s="135"/>
      <c r="AB178" s="135">
        <v>0</v>
      </c>
      <c r="AC178" s="137">
        <v>7</v>
      </c>
      <c r="AD178" s="139">
        <f t="shared" si="45"/>
        <v>0</v>
      </c>
      <c r="AE178" s="135">
        <f t="shared" si="46"/>
        <v>837736.20000000007</v>
      </c>
      <c r="AF178" s="151">
        <f t="shared" si="47"/>
        <v>320530</v>
      </c>
      <c r="AG178" s="151">
        <f t="shared" si="48"/>
        <v>0</v>
      </c>
      <c r="AH178" s="152">
        <f t="shared" si="49"/>
        <v>0</v>
      </c>
      <c r="AI178" s="135">
        <f t="shared" si="50"/>
        <v>0</v>
      </c>
      <c r="AJ178" s="135">
        <f t="shared" si="51"/>
        <v>140</v>
      </c>
      <c r="AK178" s="135">
        <f t="shared" si="52"/>
        <v>140</v>
      </c>
      <c r="AL178" s="135">
        <f t="shared" si="53"/>
        <v>0</v>
      </c>
      <c r="AM178" s="135">
        <f t="shared" si="54"/>
        <v>0</v>
      </c>
      <c r="AN178" s="145">
        <f t="shared" si="55"/>
        <v>1158266.2000000002</v>
      </c>
      <c r="AO178" s="140">
        <f t="shared" si="56"/>
        <v>4714009.1432000007</v>
      </c>
      <c r="AP178" s="146">
        <f t="shared" si="57"/>
        <v>2.9875150885142385E-3</v>
      </c>
      <c r="AQ178" s="140">
        <f t="shared" si="58"/>
        <v>141420.27429600002</v>
      </c>
      <c r="AR178" s="153">
        <f>$BA$2</f>
        <v>100000</v>
      </c>
      <c r="AS178" s="147">
        <v>0</v>
      </c>
      <c r="AT178" s="146">
        <v>3.0000000000000001E-3</v>
      </c>
      <c r="AU178" s="140">
        <f t="shared" si="59"/>
        <v>142011.27369</v>
      </c>
      <c r="AV178" s="140">
        <f t="shared" si="60"/>
        <v>4956020.4168900009</v>
      </c>
      <c r="AW178" s="140">
        <f t="shared" si="61"/>
        <v>16249.247268491807</v>
      </c>
      <c r="BC178" s="21">
        <f t="shared" si="62"/>
        <v>708002.91669857153</v>
      </c>
      <c r="BD178" s="21">
        <f t="shared" si="63"/>
        <v>2321.3210383559722</v>
      </c>
      <c r="BE178" s="21">
        <f t="shared" si="64"/>
        <v>7151.5446131168837</v>
      </c>
      <c r="BF178" s="22">
        <f t="shared" si="65"/>
        <v>23.447687256120933</v>
      </c>
    </row>
    <row r="179" spans="1:58" ht="12.75" customHeight="1" x14ac:dyDescent="0.3">
      <c r="A179" s="135">
        <v>177</v>
      </c>
      <c r="B179" s="135" t="s">
        <v>114</v>
      </c>
      <c r="C179" s="135" t="s">
        <v>127</v>
      </c>
      <c r="D179" s="135" t="s">
        <v>116</v>
      </c>
      <c r="E179" s="135" t="s">
        <v>117</v>
      </c>
      <c r="F179" s="135" t="s">
        <v>128</v>
      </c>
      <c r="G179" s="135" t="s">
        <v>305</v>
      </c>
      <c r="H179" s="136" t="s">
        <v>419</v>
      </c>
      <c r="I179" s="136" t="s">
        <v>95</v>
      </c>
      <c r="J179" s="135" t="s">
        <v>24</v>
      </c>
      <c r="K179" s="135" t="s">
        <v>98</v>
      </c>
      <c r="L179" s="135" t="s">
        <v>263</v>
      </c>
      <c r="M179" s="135" t="s">
        <v>29</v>
      </c>
      <c r="N179" s="135">
        <v>4610047665</v>
      </c>
      <c r="O179" s="150">
        <v>4900049346</v>
      </c>
      <c r="P179" s="137">
        <v>7</v>
      </c>
      <c r="Q179" s="139">
        <f t="shared" si="44"/>
        <v>3555742.9432000001</v>
      </c>
      <c r="R179" s="139">
        <v>507963.27760000003</v>
      </c>
      <c r="S179" s="139">
        <v>3590.3</v>
      </c>
      <c r="T179" s="139">
        <v>5983.83</v>
      </c>
      <c r="U179" s="141">
        <v>2289.5</v>
      </c>
      <c r="V179" s="141">
        <v>2410</v>
      </c>
      <c r="W179" s="135">
        <v>8643.33</v>
      </c>
      <c r="X179" s="135">
        <v>0</v>
      </c>
      <c r="Y179" s="135">
        <v>20</v>
      </c>
      <c r="Z179" s="135">
        <v>20</v>
      </c>
      <c r="AA179" s="135">
        <v>15</v>
      </c>
      <c r="AB179" s="135">
        <v>0</v>
      </c>
      <c r="AC179" s="137">
        <v>7</v>
      </c>
      <c r="AD179" s="139">
        <f t="shared" si="45"/>
        <v>0</v>
      </c>
      <c r="AE179" s="135">
        <f t="shared" si="46"/>
        <v>837736.20000000007</v>
      </c>
      <c r="AF179" s="151">
        <f t="shared" si="47"/>
        <v>320530</v>
      </c>
      <c r="AG179" s="151">
        <f t="shared" si="48"/>
        <v>253050</v>
      </c>
      <c r="AH179" s="152">
        <f t="shared" si="49"/>
        <v>0</v>
      </c>
      <c r="AI179" s="135">
        <f t="shared" si="50"/>
        <v>0</v>
      </c>
      <c r="AJ179" s="135">
        <f t="shared" si="51"/>
        <v>140</v>
      </c>
      <c r="AK179" s="135">
        <f t="shared" si="52"/>
        <v>140</v>
      </c>
      <c r="AL179" s="135">
        <f t="shared" si="53"/>
        <v>105</v>
      </c>
      <c r="AM179" s="135">
        <f t="shared" si="54"/>
        <v>0</v>
      </c>
      <c r="AN179" s="145">
        <f t="shared" si="55"/>
        <v>1411316.2000000002</v>
      </c>
      <c r="AO179" s="140">
        <f t="shared" si="56"/>
        <v>4967059.1432000007</v>
      </c>
      <c r="AP179" s="146">
        <f t="shared" si="57"/>
        <v>3.1478861591217383E-3</v>
      </c>
      <c r="AQ179" s="140">
        <f t="shared" si="58"/>
        <v>149011.77429600002</v>
      </c>
      <c r="AR179" s="147">
        <v>0</v>
      </c>
      <c r="AS179" s="147">
        <v>0</v>
      </c>
      <c r="AT179" s="146">
        <v>3.0000000000000001E-3</v>
      </c>
      <c r="AU179" s="140">
        <f t="shared" si="59"/>
        <v>142011.27369</v>
      </c>
      <c r="AV179" s="140">
        <f t="shared" si="60"/>
        <v>5109070.4168900009</v>
      </c>
      <c r="AW179" s="140">
        <f t="shared" si="61"/>
        <v>16751.05054718033</v>
      </c>
      <c r="BC179" s="21">
        <f t="shared" si="62"/>
        <v>729867.20241285732</v>
      </c>
      <c r="BD179" s="21">
        <f t="shared" si="63"/>
        <v>2393.0072210257613</v>
      </c>
      <c r="BE179" s="21">
        <f t="shared" si="64"/>
        <v>7372.3959839682557</v>
      </c>
      <c r="BF179" s="22">
        <f t="shared" si="65"/>
        <v>24.171790111371326</v>
      </c>
    </row>
    <row r="180" spans="1:58" ht="12.75" customHeight="1" x14ac:dyDescent="0.3">
      <c r="A180" s="135">
        <v>178</v>
      </c>
      <c r="B180" s="135" t="s">
        <v>114</v>
      </c>
      <c r="C180" s="135" t="s">
        <v>127</v>
      </c>
      <c r="D180" s="135" t="s">
        <v>116</v>
      </c>
      <c r="E180" s="135" t="s">
        <v>117</v>
      </c>
      <c r="F180" s="135" t="s">
        <v>128</v>
      </c>
      <c r="G180" s="135" t="s">
        <v>305</v>
      </c>
      <c r="H180" s="136" t="s">
        <v>420</v>
      </c>
      <c r="I180" s="136" t="s">
        <v>52</v>
      </c>
      <c r="J180" s="135" t="s">
        <v>24</v>
      </c>
      <c r="K180" s="135" t="s">
        <v>98</v>
      </c>
      <c r="L180" s="135" t="s">
        <v>263</v>
      </c>
      <c r="M180" s="135" t="s">
        <v>32</v>
      </c>
      <c r="N180" s="135">
        <v>4610047712</v>
      </c>
      <c r="O180" s="150">
        <v>4900049345</v>
      </c>
      <c r="P180" s="137">
        <v>7</v>
      </c>
      <c r="Q180" s="139">
        <f t="shared" si="44"/>
        <v>3555742.9432000001</v>
      </c>
      <c r="R180" s="139">
        <v>507963.27760000003</v>
      </c>
      <c r="S180" s="139">
        <v>3590.3</v>
      </c>
      <c r="T180" s="139">
        <v>5983.83</v>
      </c>
      <c r="U180" s="141">
        <v>2289.5</v>
      </c>
      <c r="V180" s="141">
        <v>2410</v>
      </c>
      <c r="W180" s="135">
        <v>8643.33</v>
      </c>
      <c r="X180" s="135">
        <v>0</v>
      </c>
      <c r="Y180" s="135">
        <v>20</v>
      </c>
      <c r="Z180" s="135">
        <v>20</v>
      </c>
      <c r="AA180" s="135">
        <v>15</v>
      </c>
      <c r="AB180" s="135">
        <v>0</v>
      </c>
      <c r="AC180" s="137">
        <v>7</v>
      </c>
      <c r="AD180" s="139">
        <f t="shared" si="45"/>
        <v>0</v>
      </c>
      <c r="AE180" s="135">
        <f t="shared" si="46"/>
        <v>837736.20000000007</v>
      </c>
      <c r="AF180" s="151">
        <f t="shared" si="47"/>
        <v>320530</v>
      </c>
      <c r="AG180" s="151">
        <f t="shared" si="48"/>
        <v>253050</v>
      </c>
      <c r="AH180" s="152">
        <f t="shared" si="49"/>
        <v>0</v>
      </c>
      <c r="AI180" s="135">
        <f t="shared" si="50"/>
        <v>0</v>
      </c>
      <c r="AJ180" s="135">
        <f t="shared" si="51"/>
        <v>140</v>
      </c>
      <c r="AK180" s="135">
        <f t="shared" si="52"/>
        <v>140</v>
      </c>
      <c r="AL180" s="135">
        <f t="shared" si="53"/>
        <v>105</v>
      </c>
      <c r="AM180" s="135">
        <f t="shared" si="54"/>
        <v>0</v>
      </c>
      <c r="AN180" s="145">
        <f t="shared" si="55"/>
        <v>1411316.2000000002</v>
      </c>
      <c r="AO180" s="140">
        <f t="shared" si="56"/>
        <v>4967059.1432000007</v>
      </c>
      <c r="AP180" s="146">
        <f t="shared" si="57"/>
        <v>3.1478861591217383E-3</v>
      </c>
      <c r="AQ180" s="140">
        <f t="shared" si="58"/>
        <v>149011.77429600002</v>
      </c>
      <c r="AR180" s="147">
        <v>0</v>
      </c>
      <c r="AS180" s="147">
        <v>0</v>
      </c>
      <c r="AT180" s="146">
        <v>3.0000000000000001E-3</v>
      </c>
      <c r="AU180" s="140">
        <f t="shared" si="59"/>
        <v>142011.27369</v>
      </c>
      <c r="AV180" s="140">
        <f t="shared" si="60"/>
        <v>5109070.4168900009</v>
      </c>
      <c r="AW180" s="140">
        <f t="shared" si="61"/>
        <v>16751.05054718033</v>
      </c>
      <c r="BC180" s="21">
        <f t="shared" si="62"/>
        <v>729867.20241285732</v>
      </c>
      <c r="BD180" s="21">
        <f t="shared" si="63"/>
        <v>2393.0072210257613</v>
      </c>
      <c r="BE180" s="21">
        <f t="shared" si="64"/>
        <v>7372.3959839682557</v>
      </c>
      <c r="BF180" s="22">
        <f t="shared" si="65"/>
        <v>24.171790111371326</v>
      </c>
    </row>
    <row r="181" spans="1:58" ht="12.75" customHeight="1" x14ac:dyDescent="0.3">
      <c r="A181" s="135">
        <v>179</v>
      </c>
      <c r="B181" s="135" t="s">
        <v>114</v>
      </c>
      <c r="C181" s="135" t="s">
        <v>127</v>
      </c>
      <c r="D181" s="135" t="s">
        <v>116</v>
      </c>
      <c r="E181" s="135" t="s">
        <v>117</v>
      </c>
      <c r="F181" s="135" t="s">
        <v>128</v>
      </c>
      <c r="G181" s="135" t="s">
        <v>305</v>
      </c>
      <c r="H181" s="136" t="s">
        <v>421</v>
      </c>
      <c r="I181" s="136" t="s">
        <v>59</v>
      </c>
      <c r="J181" s="135" t="s">
        <v>24</v>
      </c>
      <c r="K181" s="135" t="s">
        <v>98</v>
      </c>
      <c r="L181" s="135" t="s">
        <v>263</v>
      </c>
      <c r="M181" s="135" t="s">
        <v>32</v>
      </c>
      <c r="N181" s="135">
        <v>4610047712</v>
      </c>
      <c r="O181" s="150">
        <v>4900049345</v>
      </c>
      <c r="P181" s="137">
        <v>7</v>
      </c>
      <c r="Q181" s="139">
        <f t="shared" si="44"/>
        <v>3555742.9432000001</v>
      </c>
      <c r="R181" s="139">
        <v>507963.27760000003</v>
      </c>
      <c r="S181" s="139">
        <v>3590.3</v>
      </c>
      <c r="T181" s="139">
        <v>5983.83</v>
      </c>
      <c r="U181" s="141">
        <v>2289.5</v>
      </c>
      <c r="V181" s="141">
        <v>2410</v>
      </c>
      <c r="W181" s="135">
        <v>8643.33</v>
      </c>
      <c r="X181" s="135">
        <v>0</v>
      </c>
      <c r="Y181" s="135">
        <v>20</v>
      </c>
      <c r="Z181" s="135">
        <v>20</v>
      </c>
      <c r="AA181" s="135">
        <v>15</v>
      </c>
      <c r="AB181" s="135">
        <v>0</v>
      </c>
      <c r="AC181" s="137">
        <v>7</v>
      </c>
      <c r="AD181" s="139">
        <f t="shared" si="45"/>
        <v>0</v>
      </c>
      <c r="AE181" s="135">
        <f t="shared" si="46"/>
        <v>837736.20000000007</v>
      </c>
      <c r="AF181" s="151">
        <f t="shared" si="47"/>
        <v>320530</v>
      </c>
      <c r="AG181" s="151">
        <f t="shared" si="48"/>
        <v>253050</v>
      </c>
      <c r="AH181" s="152">
        <f t="shared" si="49"/>
        <v>0</v>
      </c>
      <c r="AI181" s="135">
        <f t="shared" si="50"/>
        <v>0</v>
      </c>
      <c r="AJ181" s="135">
        <f t="shared" si="51"/>
        <v>140</v>
      </c>
      <c r="AK181" s="135">
        <f t="shared" si="52"/>
        <v>140</v>
      </c>
      <c r="AL181" s="135">
        <f t="shared" si="53"/>
        <v>105</v>
      </c>
      <c r="AM181" s="135">
        <f t="shared" si="54"/>
        <v>0</v>
      </c>
      <c r="AN181" s="145">
        <f t="shared" si="55"/>
        <v>1411316.2000000002</v>
      </c>
      <c r="AO181" s="140">
        <f t="shared" si="56"/>
        <v>4967059.1432000007</v>
      </c>
      <c r="AP181" s="146">
        <f t="shared" si="57"/>
        <v>3.1478861591217383E-3</v>
      </c>
      <c r="AQ181" s="140">
        <f t="shared" si="58"/>
        <v>149011.77429600002</v>
      </c>
      <c r="AR181" s="153">
        <f>$BA$2</f>
        <v>100000</v>
      </c>
      <c r="AS181" s="147">
        <v>0</v>
      </c>
      <c r="AT181" s="146">
        <v>3.0000000000000001E-3</v>
      </c>
      <c r="AU181" s="140">
        <f t="shared" si="59"/>
        <v>142011.27369</v>
      </c>
      <c r="AV181" s="140">
        <f t="shared" si="60"/>
        <v>5209070.4168900009</v>
      </c>
      <c r="AW181" s="140">
        <f t="shared" si="61"/>
        <v>17078.919399639348</v>
      </c>
      <c r="BC181" s="21">
        <f t="shared" si="62"/>
        <v>744152.91669857153</v>
      </c>
      <c r="BD181" s="21">
        <f t="shared" si="63"/>
        <v>2439.8456285199068</v>
      </c>
      <c r="BE181" s="21">
        <f t="shared" si="64"/>
        <v>7516.6961282683997</v>
      </c>
      <c r="BF181" s="22">
        <f t="shared" si="65"/>
        <v>24.644905338584916</v>
      </c>
    </row>
    <row r="182" spans="1:58" ht="12.75" customHeight="1" x14ac:dyDescent="0.3">
      <c r="A182" s="135">
        <v>180</v>
      </c>
      <c r="B182" s="135" t="s">
        <v>114</v>
      </c>
      <c r="C182" s="135" t="s">
        <v>115</v>
      </c>
      <c r="D182" s="135" t="s">
        <v>116</v>
      </c>
      <c r="E182" s="135" t="s">
        <v>117</v>
      </c>
      <c r="F182" s="135" t="s">
        <v>118</v>
      </c>
      <c r="G182" s="135" t="s">
        <v>482</v>
      </c>
      <c r="H182" s="136" t="s">
        <v>422</v>
      </c>
      <c r="I182" s="136" t="s">
        <v>83</v>
      </c>
      <c r="J182" s="135" t="s">
        <v>24</v>
      </c>
      <c r="K182" s="135" t="s">
        <v>100</v>
      </c>
      <c r="L182" s="135" t="s">
        <v>122</v>
      </c>
      <c r="M182" s="135" t="s">
        <v>32</v>
      </c>
      <c r="N182" s="135">
        <v>4610047712</v>
      </c>
      <c r="O182" s="150">
        <v>4900049347</v>
      </c>
      <c r="P182" s="137">
        <v>7</v>
      </c>
      <c r="Q182" s="139">
        <f t="shared" si="44"/>
        <v>3555966.9432000001</v>
      </c>
      <c r="R182" s="139">
        <v>507995.27760000003</v>
      </c>
      <c r="S182" s="139">
        <v>3590.3</v>
      </c>
      <c r="T182" s="139">
        <v>5983.83</v>
      </c>
      <c r="U182" s="141">
        <v>2289.5</v>
      </c>
      <c r="V182" s="141">
        <v>2410</v>
      </c>
      <c r="W182" s="135">
        <v>8643.33</v>
      </c>
      <c r="X182" s="135">
        <v>0</v>
      </c>
      <c r="Y182" s="135">
        <v>20</v>
      </c>
      <c r="Z182" s="135">
        <v>20</v>
      </c>
      <c r="AA182" s="135"/>
      <c r="AB182" s="135">
        <v>0</v>
      </c>
      <c r="AC182" s="137">
        <v>7</v>
      </c>
      <c r="AD182" s="139">
        <f t="shared" si="45"/>
        <v>0</v>
      </c>
      <c r="AE182" s="135">
        <f t="shared" si="46"/>
        <v>837736.20000000007</v>
      </c>
      <c r="AF182" s="151">
        <f t="shared" si="47"/>
        <v>320530</v>
      </c>
      <c r="AG182" s="151">
        <f t="shared" si="48"/>
        <v>0</v>
      </c>
      <c r="AH182" s="152">
        <f t="shared" si="49"/>
        <v>0</v>
      </c>
      <c r="AI182" s="135">
        <f t="shared" si="50"/>
        <v>0</v>
      </c>
      <c r="AJ182" s="135">
        <f t="shared" si="51"/>
        <v>140</v>
      </c>
      <c r="AK182" s="135">
        <f t="shared" si="52"/>
        <v>140</v>
      </c>
      <c r="AL182" s="135">
        <f t="shared" si="53"/>
        <v>0</v>
      </c>
      <c r="AM182" s="135">
        <f t="shared" si="54"/>
        <v>0</v>
      </c>
      <c r="AN182" s="145">
        <f t="shared" si="55"/>
        <v>1158266.2000000002</v>
      </c>
      <c r="AO182" s="140">
        <f t="shared" si="56"/>
        <v>4714233.1432000007</v>
      </c>
      <c r="AP182" s="146">
        <f t="shared" si="57"/>
        <v>2.9876570490746657E-3</v>
      </c>
      <c r="AQ182" s="140">
        <f t="shared" si="58"/>
        <v>141426.99429600002</v>
      </c>
      <c r="AR182" s="147">
        <v>0</v>
      </c>
      <c r="AS182" s="147">
        <v>0</v>
      </c>
      <c r="AT182" s="146">
        <v>3.0000000000000001E-3</v>
      </c>
      <c r="AU182" s="140">
        <f t="shared" si="59"/>
        <v>142011.27369</v>
      </c>
      <c r="AV182" s="140">
        <f t="shared" si="60"/>
        <v>4856244.4168900009</v>
      </c>
      <c r="AW182" s="140">
        <f t="shared" si="61"/>
        <v>15922.112842262299</v>
      </c>
      <c r="BC182" s="21">
        <f t="shared" si="62"/>
        <v>693749.20241285732</v>
      </c>
      <c r="BD182" s="21">
        <f t="shared" si="63"/>
        <v>2274.587548894614</v>
      </c>
      <c r="BE182" s="21">
        <f t="shared" si="64"/>
        <v>7007.567701139973</v>
      </c>
      <c r="BF182" s="22">
        <f t="shared" si="65"/>
        <v>22.975631807016303</v>
      </c>
    </row>
    <row r="183" spans="1:58" ht="12.75" customHeight="1" x14ac:dyDescent="0.3">
      <c r="A183" s="135">
        <v>181</v>
      </c>
      <c r="B183" s="135" t="s">
        <v>114</v>
      </c>
      <c r="C183" s="135" t="s">
        <v>115</v>
      </c>
      <c r="D183" s="135" t="s">
        <v>116</v>
      </c>
      <c r="E183" s="135" t="s">
        <v>117</v>
      </c>
      <c r="F183" s="135" t="s">
        <v>118</v>
      </c>
      <c r="G183" s="135" t="s">
        <v>482</v>
      </c>
      <c r="H183" s="136" t="s">
        <v>423</v>
      </c>
      <c r="I183" s="136" t="s">
        <v>424</v>
      </c>
      <c r="J183" s="135" t="s">
        <v>24</v>
      </c>
      <c r="K183" s="135" t="s">
        <v>100</v>
      </c>
      <c r="L183" s="135" t="s">
        <v>122</v>
      </c>
      <c r="M183" s="135" t="s">
        <v>32</v>
      </c>
      <c r="N183" s="135">
        <v>4610047712</v>
      </c>
      <c r="O183" s="150">
        <v>4900049347</v>
      </c>
      <c r="P183" s="137">
        <v>7</v>
      </c>
      <c r="Q183" s="139">
        <f t="shared" si="44"/>
        <v>3555966.9432000001</v>
      </c>
      <c r="R183" s="139">
        <v>507995.27760000003</v>
      </c>
      <c r="S183" s="139">
        <v>3590.3</v>
      </c>
      <c r="T183" s="139">
        <v>5983.83</v>
      </c>
      <c r="U183" s="141">
        <v>2289.5</v>
      </c>
      <c r="V183" s="141">
        <v>2410</v>
      </c>
      <c r="W183" s="135">
        <v>8643.33</v>
      </c>
      <c r="X183" s="135">
        <v>0</v>
      </c>
      <c r="Y183" s="135">
        <v>20</v>
      </c>
      <c r="Z183" s="135">
        <v>20</v>
      </c>
      <c r="AA183" s="135"/>
      <c r="AB183" s="135">
        <v>0</v>
      </c>
      <c r="AC183" s="137">
        <v>7</v>
      </c>
      <c r="AD183" s="139">
        <f t="shared" si="45"/>
        <v>0</v>
      </c>
      <c r="AE183" s="135">
        <f t="shared" si="46"/>
        <v>837736.20000000007</v>
      </c>
      <c r="AF183" s="151">
        <f t="shared" si="47"/>
        <v>320530</v>
      </c>
      <c r="AG183" s="151">
        <f t="shared" si="48"/>
        <v>0</v>
      </c>
      <c r="AH183" s="152">
        <f t="shared" si="49"/>
        <v>0</v>
      </c>
      <c r="AI183" s="135">
        <f t="shared" si="50"/>
        <v>0</v>
      </c>
      <c r="AJ183" s="135">
        <f t="shared" si="51"/>
        <v>140</v>
      </c>
      <c r="AK183" s="135">
        <f t="shared" si="52"/>
        <v>140</v>
      </c>
      <c r="AL183" s="135">
        <f t="shared" si="53"/>
        <v>0</v>
      </c>
      <c r="AM183" s="135">
        <f t="shared" si="54"/>
        <v>0</v>
      </c>
      <c r="AN183" s="145">
        <f t="shared" si="55"/>
        <v>1158266.2000000002</v>
      </c>
      <c r="AO183" s="140">
        <f t="shared" si="56"/>
        <v>4714233.1432000007</v>
      </c>
      <c r="AP183" s="146">
        <f t="shared" si="57"/>
        <v>2.9876570490746657E-3</v>
      </c>
      <c r="AQ183" s="140">
        <f t="shared" si="58"/>
        <v>141426.99429600002</v>
      </c>
      <c r="AR183" s="147">
        <v>0</v>
      </c>
      <c r="AS183" s="147">
        <v>0</v>
      </c>
      <c r="AT183" s="146">
        <v>3.0000000000000001E-3</v>
      </c>
      <c r="AU183" s="140">
        <f t="shared" si="59"/>
        <v>142011.27369</v>
      </c>
      <c r="AV183" s="140">
        <f t="shared" si="60"/>
        <v>4856244.4168900009</v>
      </c>
      <c r="AW183" s="140">
        <f t="shared" si="61"/>
        <v>15922.112842262299</v>
      </c>
      <c r="BC183" s="21">
        <f t="shared" si="62"/>
        <v>693749.20241285732</v>
      </c>
      <c r="BD183" s="21">
        <f t="shared" si="63"/>
        <v>2274.587548894614</v>
      </c>
      <c r="BE183" s="21">
        <f t="shared" si="64"/>
        <v>7007.567701139973</v>
      </c>
      <c r="BF183" s="22">
        <f t="shared" si="65"/>
        <v>22.975631807016303</v>
      </c>
    </row>
    <row r="184" spans="1:58" ht="12.75" customHeight="1" x14ac:dyDescent="0.3">
      <c r="A184" s="135">
        <v>182</v>
      </c>
      <c r="B184" s="135" t="s">
        <v>114</v>
      </c>
      <c r="C184" s="135" t="s">
        <v>127</v>
      </c>
      <c r="D184" s="135" t="s">
        <v>116</v>
      </c>
      <c r="E184" s="135" t="s">
        <v>117</v>
      </c>
      <c r="F184" s="135" t="s">
        <v>128</v>
      </c>
      <c r="G184" s="135" t="s">
        <v>305</v>
      </c>
      <c r="H184" s="136" t="s">
        <v>72</v>
      </c>
      <c r="I184" s="136" t="s">
        <v>425</v>
      </c>
      <c r="J184" s="135" t="s">
        <v>24</v>
      </c>
      <c r="K184" s="135" t="s">
        <v>16</v>
      </c>
      <c r="L184" s="135" t="s">
        <v>263</v>
      </c>
      <c r="M184" s="135" t="s">
        <v>25</v>
      </c>
      <c r="N184" s="135">
        <v>4610047675</v>
      </c>
      <c r="O184" s="150">
        <v>4900049343</v>
      </c>
      <c r="P184" s="137">
        <v>7</v>
      </c>
      <c r="Q184" s="139">
        <f t="shared" si="44"/>
        <v>3555504.9432000001</v>
      </c>
      <c r="R184" s="139">
        <v>507929.27760000003</v>
      </c>
      <c r="S184" s="139">
        <v>3590.3</v>
      </c>
      <c r="T184" s="139">
        <v>5983.83</v>
      </c>
      <c r="U184" s="141">
        <v>2289.5</v>
      </c>
      <c r="V184" s="141">
        <v>2410</v>
      </c>
      <c r="W184" s="135">
        <v>8643.33</v>
      </c>
      <c r="X184" s="135">
        <v>0</v>
      </c>
      <c r="Y184" s="135">
        <v>20</v>
      </c>
      <c r="Z184" s="135">
        <v>20</v>
      </c>
      <c r="AA184" s="135"/>
      <c r="AB184" s="135">
        <v>0</v>
      </c>
      <c r="AC184" s="137">
        <v>7</v>
      </c>
      <c r="AD184" s="139">
        <f t="shared" si="45"/>
        <v>0</v>
      </c>
      <c r="AE184" s="135">
        <f t="shared" si="46"/>
        <v>837736.20000000007</v>
      </c>
      <c r="AF184" s="151">
        <f t="shared" si="47"/>
        <v>320530</v>
      </c>
      <c r="AG184" s="151">
        <f t="shared" si="48"/>
        <v>0</v>
      </c>
      <c r="AH184" s="152">
        <f t="shared" si="49"/>
        <v>0</v>
      </c>
      <c r="AI184" s="135">
        <f t="shared" si="50"/>
        <v>0</v>
      </c>
      <c r="AJ184" s="135">
        <f t="shared" si="51"/>
        <v>140</v>
      </c>
      <c r="AK184" s="135">
        <f t="shared" si="52"/>
        <v>140</v>
      </c>
      <c r="AL184" s="135">
        <f t="shared" si="53"/>
        <v>0</v>
      </c>
      <c r="AM184" s="135">
        <f t="shared" si="54"/>
        <v>0</v>
      </c>
      <c r="AN184" s="145">
        <f t="shared" si="55"/>
        <v>1158266.2000000002</v>
      </c>
      <c r="AO184" s="140">
        <f t="shared" si="56"/>
        <v>4713771.1432000007</v>
      </c>
      <c r="AP184" s="146">
        <f t="shared" si="57"/>
        <v>2.9873642554187844E-3</v>
      </c>
      <c r="AQ184" s="140">
        <f t="shared" si="58"/>
        <v>141413.134296</v>
      </c>
      <c r="AR184" s="147">
        <v>0</v>
      </c>
      <c r="AS184" s="147">
        <v>0</v>
      </c>
      <c r="AT184" s="146">
        <v>3.0000000000000001E-3</v>
      </c>
      <c r="AU184" s="140">
        <f t="shared" si="59"/>
        <v>142011.27369</v>
      </c>
      <c r="AV184" s="140">
        <f t="shared" si="60"/>
        <v>4855782.4168900009</v>
      </c>
      <c r="AW184" s="140">
        <f t="shared" si="61"/>
        <v>15920.598088163937</v>
      </c>
      <c r="BC184" s="21">
        <f t="shared" si="62"/>
        <v>693683.20241285732</v>
      </c>
      <c r="BD184" s="21">
        <f t="shared" si="63"/>
        <v>2274.3711554519909</v>
      </c>
      <c r="BE184" s="21">
        <f t="shared" si="64"/>
        <v>7006.9010344733069</v>
      </c>
      <c r="BF184" s="22">
        <f t="shared" si="65"/>
        <v>22.973446014666575</v>
      </c>
    </row>
    <row r="185" spans="1:58" ht="12.75" customHeight="1" x14ac:dyDescent="0.3">
      <c r="A185" s="135">
        <v>183</v>
      </c>
      <c r="B185" s="135" t="s">
        <v>114</v>
      </c>
      <c r="C185" s="135" t="s">
        <v>132</v>
      </c>
      <c r="D185" s="135" t="s">
        <v>116</v>
      </c>
      <c r="E185" s="135" t="s">
        <v>117</v>
      </c>
      <c r="F185" s="135" t="s">
        <v>128</v>
      </c>
      <c r="G185" s="135" t="s">
        <v>480</v>
      </c>
      <c r="H185" s="136" t="s">
        <v>52</v>
      </c>
      <c r="I185" s="136" t="s">
        <v>426</v>
      </c>
      <c r="J185" s="135" t="s">
        <v>24</v>
      </c>
      <c r="K185" s="135" t="s">
        <v>427</v>
      </c>
      <c r="L185" s="135" t="s">
        <v>132</v>
      </c>
      <c r="M185" s="135" t="s">
        <v>25</v>
      </c>
      <c r="N185" s="135">
        <v>4610047675</v>
      </c>
      <c r="O185" s="150">
        <v>4900049343</v>
      </c>
      <c r="P185" s="137">
        <v>7</v>
      </c>
      <c r="Q185" s="139">
        <f t="shared" si="44"/>
        <v>5131487.0828900002</v>
      </c>
      <c r="R185" s="139">
        <v>733069.58327000006</v>
      </c>
      <c r="S185" s="139">
        <v>3590.3</v>
      </c>
      <c r="T185" s="139">
        <v>5983.83</v>
      </c>
      <c r="U185" s="141">
        <v>2289.5</v>
      </c>
      <c r="V185" s="141">
        <v>2410</v>
      </c>
      <c r="W185" s="135">
        <v>8643.33</v>
      </c>
      <c r="X185" s="135">
        <v>0</v>
      </c>
      <c r="Y185" s="135">
        <v>20</v>
      </c>
      <c r="Z185" s="135">
        <v>20</v>
      </c>
      <c r="AA185" s="135"/>
      <c r="AB185" s="135">
        <v>0</v>
      </c>
      <c r="AC185" s="137">
        <v>7</v>
      </c>
      <c r="AD185" s="139">
        <f t="shared" si="45"/>
        <v>0</v>
      </c>
      <c r="AE185" s="135">
        <f t="shared" si="46"/>
        <v>837736.20000000007</v>
      </c>
      <c r="AF185" s="151">
        <f t="shared" si="47"/>
        <v>320530</v>
      </c>
      <c r="AG185" s="151">
        <f t="shared" si="48"/>
        <v>0</v>
      </c>
      <c r="AH185" s="152">
        <f t="shared" si="49"/>
        <v>0</v>
      </c>
      <c r="AI185" s="135">
        <f t="shared" si="50"/>
        <v>0</v>
      </c>
      <c r="AJ185" s="135">
        <f t="shared" si="51"/>
        <v>140</v>
      </c>
      <c r="AK185" s="135">
        <f t="shared" si="52"/>
        <v>140</v>
      </c>
      <c r="AL185" s="135">
        <f t="shared" si="53"/>
        <v>0</v>
      </c>
      <c r="AM185" s="135">
        <f t="shared" si="54"/>
        <v>0</v>
      </c>
      <c r="AN185" s="145">
        <f t="shared" si="55"/>
        <v>1158266.2000000002</v>
      </c>
      <c r="AO185" s="140">
        <f t="shared" si="56"/>
        <v>6289753.2828900004</v>
      </c>
      <c r="AP185" s="146">
        <f t="shared" si="57"/>
        <v>3.9861468794076564E-3</v>
      </c>
      <c r="AQ185" s="140">
        <f t="shared" si="58"/>
        <v>188692.59848670001</v>
      </c>
      <c r="AR185" s="147">
        <v>0</v>
      </c>
      <c r="AS185" s="147">
        <v>0</v>
      </c>
      <c r="AT185" s="146">
        <v>4.0000000000000001E-3</v>
      </c>
      <c r="AU185" s="140">
        <f t="shared" si="59"/>
        <v>189348.36491999999</v>
      </c>
      <c r="AV185" s="140">
        <f t="shared" si="60"/>
        <v>6479101.64781</v>
      </c>
      <c r="AW185" s="140">
        <f t="shared" si="61"/>
        <v>21242.95622232787</v>
      </c>
      <c r="BC185" s="21">
        <f t="shared" si="62"/>
        <v>925585.94968714286</v>
      </c>
      <c r="BD185" s="21">
        <f t="shared" si="63"/>
        <v>3034.7080317611244</v>
      </c>
      <c r="BE185" s="21">
        <f t="shared" si="64"/>
        <v>9349.353027142859</v>
      </c>
      <c r="BF185" s="22">
        <f t="shared" si="65"/>
        <v>30.653616482435599</v>
      </c>
    </row>
    <row r="186" spans="1:58" ht="12.75" customHeight="1" x14ac:dyDescent="0.3">
      <c r="A186" s="135">
        <v>184</v>
      </c>
      <c r="B186" s="135" t="s">
        <v>114</v>
      </c>
      <c r="C186" s="135" t="s">
        <v>132</v>
      </c>
      <c r="D186" s="135" t="s">
        <v>116</v>
      </c>
      <c r="E186" s="135" t="s">
        <v>117</v>
      </c>
      <c r="F186" s="135" t="s">
        <v>128</v>
      </c>
      <c r="G186" s="135" t="s">
        <v>480</v>
      </c>
      <c r="H186" s="136" t="s">
        <v>77</v>
      </c>
      <c r="I186" s="136" t="s">
        <v>97</v>
      </c>
      <c r="J186" s="135" t="s">
        <v>24</v>
      </c>
      <c r="K186" s="135" t="s">
        <v>99</v>
      </c>
      <c r="L186" s="135" t="s">
        <v>132</v>
      </c>
      <c r="M186" s="135" t="s">
        <v>25</v>
      </c>
      <c r="N186" s="135">
        <v>4610047675</v>
      </c>
      <c r="O186" s="150">
        <v>4900049343</v>
      </c>
      <c r="P186" s="137">
        <v>7</v>
      </c>
      <c r="Q186" s="139">
        <f t="shared" si="44"/>
        <v>5131487.0828900002</v>
      </c>
      <c r="R186" s="139">
        <v>733069.58327000006</v>
      </c>
      <c r="S186" s="139">
        <v>3590.3</v>
      </c>
      <c r="T186" s="139">
        <v>5983.83</v>
      </c>
      <c r="U186" s="141">
        <v>2289.5</v>
      </c>
      <c r="V186" s="141">
        <v>2410</v>
      </c>
      <c r="W186" s="135">
        <v>8643.33</v>
      </c>
      <c r="X186" s="135">
        <v>0</v>
      </c>
      <c r="Y186" s="135">
        <v>20</v>
      </c>
      <c r="Z186" s="135">
        <v>20</v>
      </c>
      <c r="AA186" s="135"/>
      <c r="AB186" s="135">
        <v>0</v>
      </c>
      <c r="AC186" s="137">
        <v>7</v>
      </c>
      <c r="AD186" s="139">
        <f t="shared" si="45"/>
        <v>0</v>
      </c>
      <c r="AE186" s="135">
        <f t="shared" si="46"/>
        <v>837736.20000000007</v>
      </c>
      <c r="AF186" s="151">
        <f t="shared" si="47"/>
        <v>320530</v>
      </c>
      <c r="AG186" s="151">
        <f t="shared" si="48"/>
        <v>0</v>
      </c>
      <c r="AH186" s="152">
        <f t="shared" si="49"/>
        <v>0</v>
      </c>
      <c r="AI186" s="135">
        <f t="shared" si="50"/>
        <v>0</v>
      </c>
      <c r="AJ186" s="135">
        <f t="shared" si="51"/>
        <v>140</v>
      </c>
      <c r="AK186" s="135">
        <f t="shared" si="52"/>
        <v>140</v>
      </c>
      <c r="AL186" s="135">
        <f t="shared" si="53"/>
        <v>0</v>
      </c>
      <c r="AM186" s="135">
        <f t="shared" si="54"/>
        <v>0</v>
      </c>
      <c r="AN186" s="145">
        <f t="shared" si="55"/>
        <v>1158266.2000000002</v>
      </c>
      <c r="AO186" s="140">
        <f t="shared" si="56"/>
        <v>6289753.2828900004</v>
      </c>
      <c r="AP186" s="146">
        <f t="shared" si="57"/>
        <v>3.9861468794076564E-3</v>
      </c>
      <c r="AQ186" s="140">
        <f t="shared" si="58"/>
        <v>188692.59848670001</v>
      </c>
      <c r="AR186" s="147">
        <v>0</v>
      </c>
      <c r="AS186" s="147">
        <v>0</v>
      </c>
      <c r="AT186" s="146">
        <v>4.0000000000000001E-3</v>
      </c>
      <c r="AU186" s="140">
        <f t="shared" si="59"/>
        <v>189348.36491999999</v>
      </c>
      <c r="AV186" s="140">
        <f t="shared" si="60"/>
        <v>6479101.64781</v>
      </c>
      <c r="AW186" s="140">
        <f t="shared" si="61"/>
        <v>21242.95622232787</v>
      </c>
      <c r="BC186" s="21">
        <f t="shared" si="62"/>
        <v>925585.94968714286</v>
      </c>
      <c r="BD186" s="21">
        <f t="shared" si="63"/>
        <v>3034.7080317611244</v>
      </c>
      <c r="BE186" s="21">
        <f t="shared" si="64"/>
        <v>9349.353027142859</v>
      </c>
      <c r="BF186" s="22">
        <f t="shared" si="65"/>
        <v>30.653616482435599</v>
      </c>
    </row>
    <row r="187" spans="1:58" ht="12.75" customHeight="1" x14ac:dyDescent="0.3">
      <c r="A187" s="135">
        <v>185</v>
      </c>
      <c r="B187" s="135" t="s">
        <v>114</v>
      </c>
      <c r="C187" s="135" t="s">
        <v>132</v>
      </c>
      <c r="D187" s="135" t="s">
        <v>116</v>
      </c>
      <c r="E187" s="135" t="s">
        <v>117</v>
      </c>
      <c r="F187" s="135" t="s">
        <v>128</v>
      </c>
      <c r="G187" s="135" t="s">
        <v>480</v>
      </c>
      <c r="H187" s="136" t="s">
        <v>428</v>
      </c>
      <c r="I187" s="136" t="s">
        <v>75</v>
      </c>
      <c r="J187" s="135" t="s">
        <v>24</v>
      </c>
      <c r="K187" s="135" t="s">
        <v>16</v>
      </c>
      <c r="L187" s="135" t="s">
        <v>132</v>
      </c>
      <c r="M187" s="135" t="s">
        <v>25</v>
      </c>
      <c r="N187" s="135">
        <v>4610047675</v>
      </c>
      <c r="O187" s="150">
        <v>4900049343</v>
      </c>
      <c r="P187" s="137">
        <v>7</v>
      </c>
      <c r="Q187" s="139">
        <f t="shared" si="44"/>
        <v>3555504.9432000001</v>
      </c>
      <c r="R187" s="139">
        <v>507929.27760000003</v>
      </c>
      <c r="S187" s="139">
        <v>3590.3</v>
      </c>
      <c r="T187" s="139">
        <v>5983.83</v>
      </c>
      <c r="U187" s="141">
        <v>2289.5</v>
      </c>
      <c r="V187" s="141">
        <v>2410</v>
      </c>
      <c r="W187" s="135">
        <v>8643.33</v>
      </c>
      <c r="X187" s="135">
        <v>0</v>
      </c>
      <c r="Y187" s="135">
        <v>20</v>
      </c>
      <c r="Z187" s="135">
        <v>20</v>
      </c>
      <c r="AA187" s="135">
        <v>15</v>
      </c>
      <c r="AB187" s="135">
        <v>0</v>
      </c>
      <c r="AC187" s="137">
        <v>7</v>
      </c>
      <c r="AD187" s="139">
        <f t="shared" si="45"/>
        <v>0</v>
      </c>
      <c r="AE187" s="135">
        <f t="shared" si="46"/>
        <v>837736.20000000007</v>
      </c>
      <c r="AF187" s="151">
        <f t="shared" si="47"/>
        <v>320530</v>
      </c>
      <c r="AG187" s="151">
        <f t="shared" si="48"/>
        <v>253050</v>
      </c>
      <c r="AH187" s="152">
        <f t="shared" si="49"/>
        <v>0</v>
      </c>
      <c r="AI187" s="135">
        <f t="shared" si="50"/>
        <v>0</v>
      </c>
      <c r="AJ187" s="135">
        <f t="shared" si="51"/>
        <v>140</v>
      </c>
      <c r="AK187" s="135">
        <f t="shared" si="52"/>
        <v>140</v>
      </c>
      <c r="AL187" s="135">
        <f t="shared" si="53"/>
        <v>105</v>
      </c>
      <c r="AM187" s="135">
        <f t="shared" si="54"/>
        <v>0</v>
      </c>
      <c r="AN187" s="145">
        <f t="shared" si="55"/>
        <v>1411316.2000000002</v>
      </c>
      <c r="AO187" s="140">
        <f t="shared" si="56"/>
        <v>4966821.1432000007</v>
      </c>
      <c r="AP187" s="146">
        <f t="shared" si="57"/>
        <v>3.1477353260262841E-3</v>
      </c>
      <c r="AQ187" s="140">
        <f t="shared" si="58"/>
        <v>149004.634296</v>
      </c>
      <c r="AR187" s="147">
        <v>0</v>
      </c>
      <c r="AS187" s="147">
        <v>0</v>
      </c>
      <c r="AT187" s="146">
        <v>3.0000000000000001E-3</v>
      </c>
      <c r="AU187" s="140">
        <f t="shared" si="59"/>
        <v>142011.27369</v>
      </c>
      <c r="AV187" s="140">
        <f t="shared" si="60"/>
        <v>5108832.4168900009</v>
      </c>
      <c r="AW187" s="140">
        <f t="shared" si="61"/>
        <v>16750.270219311478</v>
      </c>
      <c r="BC187" s="21">
        <f t="shared" si="62"/>
        <v>729833.20241285732</v>
      </c>
      <c r="BD187" s="21">
        <f t="shared" si="63"/>
        <v>2392.8957456159255</v>
      </c>
      <c r="BE187" s="21">
        <f t="shared" si="64"/>
        <v>7372.0525496248219</v>
      </c>
      <c r="BF187" s="22">
        <f t="shared" si="65"/>
        <v>24.170664097130562</v>
      </c>
    </row>
    <row r="188" spans="1:58" ht="12.75" customHeight="1" x14ac:dyDescent="0.3">
      <c r="A188" s="135">
        <v>186</v>
      </c>
      <c r="B188" s="135" t="s">
        <v>114</v>
      </c>
      <c r="C188" s="135" t="s">
        <v>132</v>
      </c>
      <c r="D188" s="135" t="s">
        <v>116</v>
      </c>
      <c r="E188" s="135" t="s">
        <v>117</v>
      </c>
      <c r="F188" s="135" t="s">
        <v>128</v>
      </c>
      <c r="G188" s="135" t="s">
        <v>480</v>
      </c>
      <c r="H188" s="136" t="s">
        <v>71</v>
      </c>
      <c r="I188" s="136" t="s">
        <v>364</v>
      </c>
      <c r="J188" s="135" t="s">
        <v>24</v>
      </c>
      <c r="K188" s="135" t="s">
        <v>16</v>
      </c>
      <c r="L188" s="135" t="s">
        <v>132</v>
      </c>
      <c r="M188" s="135" t="s">
        <v>25</v>
      </c>
      <c r="N188" s="135">
        <v>4610047675</v>
      </c>
      <c r="O188" s="150">
        <v>4900049343</v>
      </c>
      <c r="P188" s="137">
        <v>7</v>
      </c>
      <c r="Q188" s="139">
        <f t="shared" si="44"/>
        <v>3555504.9432000001</v>
      </c>
      <c r="R188" s="139">
        <v>507929.27760000003</v>
      </c>
      <c r="S188" s="139">
        <v>3590.3</v>
      </c>
      <c r="T188" s="139">
        <v>5983.83</v>
      </c>
      <c r="U188" s="141">
        <v>2289.5</v>
      </c>
      <c r="V188" s="141">
        <v>2410</v>
      </c>
      <c r="W188" s="135">
        <v>8643.33</v>
      </c>
      <c r="X188" s="135">
        <v>0</v>
      </c>
      <c r="Y188" s="135">
        <v>20</v>
      </c>
      <c r="Z188" s="135">
        <v>20</v>
      </c>
      <c r="AA188" s="135">
        <v>15</v>
      </c>
      <c r="AB188" s="135">
        <v>0</v>
      </c>
      <c r="AC188" s="137">
        <v>7</v>
      </c>
      <c r="AD188" s="139">
        <f t="shared" si="45"/>
        <v>0</v>
      </c>
      <c r="AE188" s="135">
        <f t="shared" si="46"/>
        <v>837736.20000000007</v>
      </c>
      <c r="AF188" s="151">
        <f t="shared" si="47"/>
        <v>320530</v>
      </c>
      <c r="AG188" s="151">
        <f t="shared" si="48"/>
        <v>253050</v>
      </c>
      <c r="AH188" s="152">
        <f t="shared" si="49"/>
        <v>0</v>
      </c>
      <c r="AI188" s="135">
        <f t="shared" si="50"/>
        <v>0</v>
      </c>
      <c r="AJ188" s="135">
        <f t="shared" si="51"/>
        <v>140</v>
      </c>
      <c r="AK188" s="135">
        <f t="shared" si="52"/>
        <v>140</v>
      </c>
      <c r="AL188" s="135">
        <f t="shared" si="53"/>
        <v>105</v>
      </c>
      <c r="AM188" s="135">
        <f t="shared" si="54"/>
        <v>0</v>
      </c>
      <c r="AN188" s="145">
        <f t="shared" si="55"/>
        <v>1411316.2000000002</v>
      </c>
      <c r="AO188" s="140">
        <f t="shared" si="56"/>
        <v>4966821.1432000007</v>
      </c>
      <c r="AP188" s="146">
        <f t="shared" si="57"/>
        <v>3.1477353260262841E-3</v>
      </c>
      <c r="AQ188" s="140">
        <f t="shared" si="58"/>
        <v>149004.634296</v>
      </c>
      <c r="AR188" s="147">
        <v>0</v>
      </c>
      <c r="AS188" s="147">
        <v>0</v>
      </c>
      <c r="AT188" s="146">
        <v>3.0000000000000001E-3</v>
      </c>
      <c r="AU188" s="140">
        <f t="shared" si="59"/>
        <v>142011.27369</v>
      </c>
      <c r="AV188" s="140">
        <f t="shared" si="60"/>
        <v>5108832.4168900009</v>
      </c>
      <c r="AW188" s="140">
        <f t="shared" si="61"/>
        <v>16750.270219311478</v>
      </c>
      <c r="BC188" s="21">
        <f t="shared" si="62"/>
        <v>729833.20241285732</v>
      </c>
      <c r="BD188" s="21">
        <f t="shared" si="63"/>
        <v>2392.8957456159255</v>
      </c>
      <c r="BE188" s="21">
        <f t="shared" si="64"/>
        <v>7372.0525496248219</v>
      </c>
      <c r="BF188" s="22">
        <f t="shared" si="65"/>
        <v>24.170664097130562</v>
      </c>
    </row>
    <row r="189" spans="1:58" ht="12.75" customHeight="1" x14ac:dyDescent="0.3">
      <c r="A189" s="135">
        <v>187</v>
      </c>
      <c r="B189" s="135" t="s">
        <v>114</v>
      </c>
      <c r="C189" s="135" t="s">
        <v>132</v>
      </c>
      <c r="D189" s="135" t="s">
        <v>116</v>
      </c>
      <c r="E189" s="135" t="s">
        <v>117</v>
      </c>
      <c r="F189" s="135" t="s">
        <v>128</v>
      </c>
      <c r="G189" s="135" t="s">
        <v>480</v>
      </c>
      <c r="H189" s="136" t="s">
        <v>429</v>
      </c>
      <c r="I189" s="136" t="s">
        <v>430</v>
      </c>
      <c r="J189" s="135" t="s">
        <v>24</v>
      </c>
      <c r="K189" s="135" t="s">
        <v>427</v>
      </c>
      <c r="L189" s="135" t="s">
        <v>132</v>
      </c>
      <c r="M189" s="135" t="s">
        <v>25</v>
      </c>
      <c r="N189" s="135">
        <v>4610047675</v>
      </c>
      <c r="O189" s="150">
        <v>4900049343</v>
      </c>
      <c r="P189" s="137">
        <v>7</v>
      </c>
      <c r="Q189" s="139">
        <f t="shared" si="44"/>
        <v>5131487.0828900002</v>
      </c>
      <c r="R189" s="139">
        <v>733069.58327000006</v>
      </c>
      <c r="S189" s="139">
        <v>3590.3</v>
      </c>
      <c r="T189" s="139">
        <v>5983.83</v>
      </c>
      <c r="U189" s="141">
        <v>2289.5</v>
      </c>
      <c r="V189" s="141">
        <v>2410</v>
      </c>
      <c r="W189" s="135">
        <v>8643.33</v>
      </c>
      <c r="X189" s="135">
        <v>0</v>
      </c>
      <c r="Y189" s="135">
        <v>20</v>
      </c>
      <c r="Z189" s="135">
        <v>20</v>
      </c>
      <c r="AA189" s="135">
        <v>15</v>
      </c>
      <c r="AB189" s="135">
        <v>0</v>
      </c>
      <c r="AC189" s="137">
        <v>7</v>
      </c>
      <c r="AD189" s="139">
        <f t="shared" si="45"/>
        <v>0</v>
      </c>
      <c r="AE189" s="135">
        <f t="shared" si="46"/>
        <v>837736.20000000007</v>
      </c>
      <c r="AF189" s="151">
        <f t="shared" si="47"/>
        <v>320530</v>
      </c>
      <c r="AG189" s="151">
        <f t="shared" si="48"/>
        <v>253050</v>
      </c>
      <c r="AH189" s="152">
        <f t="shared" si="49"/>
        <v>0</v>
      </c>
      <c r="AI189" s="135">
        <f t="shared" si="50"/>
        <v>0</v>
      </c>
      <c r="AJ189" s="135">
        <f t="shared" si="51"/>
        <v>140</v>
      </c>
      <c r="AK189" s="135">
        <f t="shared" si="52"/>
        <v>140</v>
      </c>
      <c r="AL189" s="135">
        <f t="shared" si="53"/>
        <v>105</v>
      </c>
      <c r="AM189" s="135">
        <f t="shared" si="54"/>
        <v>0</v>
      </c>
      <c r="AN189" s="145">
        <f t="shared" si="55"/>
        <v>1411316.2000000002</v>
      </c>
      <c r="AO189" s="140">
        <f t="shared" si="56"/>
        <v>6542803.2828900004</v>
      </c>
      <c r="AP189" s="146">
        <f t="shared" si="57"/>
        <v>4.1465179500151557E-3</v>
      </c>
      <c r="AQ189" s="140">
        <f t="shared" si="58"/>
        <v>196284.09848670001</v>
      </c>
      <c r="AR189" s="147">
        <v>0</v>
      </c>
      <c r="AS189" s="147">
        <v>0</v>
      </c>
      <c r="AT189" s="146">
        <v>4.0000000000000001E-3</v>
      </c>
      <c r="AU189" s="140">
        <f t="shared" si="59"/>
        <v>189348.36491999999</v>
      </c>
      <c r="AV189" s="140">
        <f t="shared" si="60"/>
        <v>6732151.64781</v>
      </c>
      <c r="AW189" s="140">
        <f t="shared" si="61"/>
        <v>22072.628353475411</v>
      </c>
      <c r="BC189" s="21">
        <f t="shared" si="62"/>
        <v>961735.94968714286</v>
      </c>
      <c r="BD189" s="21">
        <f t="shared" si="63"/>
        <v>3153.2326219250585</v>
      </c>
      <c r="BE189" s="21">
        <f t="shared" si="64"/>
        <v>9714.5045422943731</v>
      </c>
      <c r="BF189" s="22">
        <f t="shared" si="65"/>
        <v>31.850834564899582</v>
      </c>
    </row>
    <row r="190" spans="1:58" ht="12.75" customHeight="1" x14ac:dyDescent="0.3">
      <c r="A190" s="135">
        <v>188</v>
      </c>
      <c r="B190" s="135" t="s">
        <v>114</v>
      </c>
      <c r="C190" s="135" t="s">
        <v>132</v>
      </c>
      <c r="D190" s="135" t="s">
        <v>116</v>
      </c>
      <c r="E190" s="135" t="s">
        <v>117</v>
      </c>
      <c r="F190" s="135" t="s">
        <v>128</v>
      </c>
      <c r="G190" s="135" t="s">
        <v>480</v>
      </c>
      <c r="H190" s="136" t="s">
        <v>431</v>
      </c>
      <c r="I190" s="136" t="s">
        <v>432</v>
      </c>
      <c r="J190" s="135" t="s">
        <v>24</v>
      </c>
      <c r="K190" s="135" t="s">
        <v>99</v>
      </c>
      <c r="L190" s="135" t="s">
        <v>132</v>
      </c>
      <c r="M190" s="135" t="s">
        <v>25</v>
      </c>
      <c r="N190" s="135">
        <v>4610047675</v>
      </c>
      <c r="O190" s="150">
        <v>4900049343</v>
      </c>
      <c r="P190" s="137">
        <v>7</v>
      </c>
      <c r="Q190" s="139">
        <f t="shared" si="44"/>
        <v>5131487.0828900002</v>
      </c>
      <c r="R190" s="139">
        <v>733069.58327000006</v>
      </c>
      <c r="S190" s="139">
        <v>3590.3</v>
      </c>
      <c r="T190" s="139">
        <v>5983.83</v>
      </c>
      <c r="U190" s="141">
        <v>2289.5</v>
      </c>
      <c r="V190" s="141">
        <v>2410</v>
      </c>
      <c r="W190" s="135">
        <v>8643.33</v>
      </c>
      <c r="X190" s="135">
        <v>0</v>
      </c>
      <c r="Y190" s="135">
        <v>20</v>
      </c>
      <c r="Z190" s="135">
        <v>20</v>
      </c>
      <c r="AA190" s="135">
        <v>15</v>
      </c>
      <c r="AB190" s="135">
        <v>0</v>
      </c>
      <c r="AC190" s="137">
        <v>7</v>
      </c>
      <c r="AD190" s="139">
        <f t="shared" si="45"/>
        <v>0</v>
      </c>
      <c r="AE190" s="135">
        <f t="shared" si="46"/>
        <v>837736.20000000007</v>
      </c>
      <c r="AF190" s="151">
        <f t="shared" si="47"/>
        <v>320530</v>
      </c>
      <c r="AG190" s="151">
        <f t="shared" si="48"/>
        <v>253050</v>
      </c>
      <c r="AH190" s="152">
        <f t="shared" si="49"/>
        <v>0</v>
      </c>
      <c r="AI190" s="135">
        <f t="shared" si="50"/>
        <v>0</v>
      </c>
      <c r="AJ190" s="135">
        <f t="shared" si="51"/>
        <v>140</v>
      </c>
      <c r="AK190" s="135">
        <f t="shared" si="52"/>
        <v>140</v>
      </c>
      <c r="AL190" s="135">
        <f t="shared" si="53"/>
        <v>105</v>
      </c>
      <c r="AM190" s="135">
        <f t="shared" si="54"/>
        <v>0</v>
      </c>
      <c r="AN190" s="145">
        <f t="shared" si="55"/>
        <v>1411316.2000000002</v>
      </c>
      <c r="AO190" s="140">
        <f t="shared" si="56"/>
        <v>6542803.2828900004</v>
      </c>
      <c r="AP190" s="146">
        <f t="shared" si="57"/>
        <v>4.1465179500151557E-3</v>
      </c>
      <c r="AQ190" s="140">
        <f t="shared" si="58"/>
        <v>196284.09848670001</v>
      </c>
      <c r="AR190" s="147">
        <v>0</v>
      </c>
      <c r="AS190" s="147">
        <v>0</v>
      </c>
      <c r="AT190" s="146">
        <v>4.0000000000000001E-3</v>
      </c>
      <c r="AU190" s="140">
        <f t="shared" si="59"/>
        <v>189348.36491999999</v>
      </c>
      <c r="AV190" s="140">
        <f t="shared" si="60"/>
        <v>6732151.64781</v>
      </c>
      <c r="AW190" s="140">
        <f t="shared" si="61"/>
        <v>22072.628353475411</v>
      </c>
      <c r="BC190" s="21">
        <f t="shared" si="62"/>
        <v>961735.94968714286</v>
      </c>
      <c r="BD190" s="21">
        <f t="shared" si="63"/>
        <v>3153.2326219250585</v>
      </c>
      <c r="BE190" s="21">
        <f t="shared" si="64"/>
        <v>9714.5045422943731</v>
      </c>
      <c r="BF190" s="22">
        <f t="shared" si="65"/>
        <v>31.850834564899582</v>
      </c>
    </row>
    <row r="191" spans="1:58" ht="12.75" customHeight="1" x14ac:dyDescent="0.3">
      <c r="A191" s="135">
        <v>189</v>
      </c>
      <c r="B191" s="135" t="s">
        <v>114</v>
      </c>
      <c r="C191" s="135" t="s">
        <v>132</v>
      </c>
      <c r="D191" s="135" t="s">
        <v>116</v>
      </c>
      <c r="E191" s="135" t="s">
        <v>117</v>
      </c>
      <c r="F191" s="135" t="s">
        <v>128</v>
      </c>
      <c r="G191" s="135" t="s">
        <v>480</v>
      </c>
      <c r="H191" s="136" t="s">
        <v>76</v>
      </c>
      <c r="I191" s="136" t="s">
        <v>433</v>
      </c>
      <c r="J191" s="135" t="s">
        <v>24</v>
      </c>
      <c r="K191" s="135" t="s">
        <v>14</v>
      </c>
      <c r="L191" s="135" t="s">
        <v>132</v>
      </c>
      <c r="M191" s="135" t="s">
        <v>25</v>
      </c>
      <c r="N191" s="135">
        <v>4610047675</v>
      </c>
      <c r="O191" s="150">
        <v>4900049343</v>
      </c>
      <c r="P191" s="137">
        <v>7</v>
      </c>
      <c r="Q191" s="139">
        <f t="shared" si="44"/>
        <v>3555714.9432000001</v>
      </c>
      <c r="R191" s="139">
        <v>507959.27760000003</v>
      </c>
      <c r="S191" s="139">
        <v>3590.3</v>
      </c>
      <c r="T191" s="139">
        <v>5983.83</v>
      </c>
      <c r="U191" s="141">
        <v>2289.5</v>
      </c>
      <c r="V191" s="141">
        <v>2410</v>
      </c>
      <c r="W191" s="135">
        <v>8643.33</v>
      </c>
      <c r="X191" s="135">
        <v>0</v>
      </c>
      <c r="Y191" s="135">
        <v>20</v>
      </c>
      <c r="Z191" s="135">
        <v>20</v>
      </c>
      <c r="AA191" s="135">
        <v>15</v>
      </c>
      <c r="AB191" s="135">
        <v>0</v>
      </c>
      <c r="AC191" s="137">
        <v>7</v>
      </c>
      <c r="AD191" s="139">
        <f t="shared" si="45"/>
        <v>0</v>
      </c>
      <c r="AE191" s="135">
        <f t="shared" si="46"/>
        <v>837736.20000000007</v>
      </c>
      <c r="AF191" s="151">
        <f t="shared" si="47"/>
        <v>320530</v>
      </c>
      <c r="AG191" s="151">
        <f t="shared" si="48"/>
        <v>253050</v>
      </c>
      <c r="AH191" s="152">
        <f t="shared" si="49"/>
        <v>0</v>
      </c>
      <c r="AI191" s="135">
        <f t="shared" si="50"/>
        <v>0</v>
      </c>
      <c r="AJ191" s="135">
        <f t="shared" si="51"/>
        <v>140</v>
      </c>
      <c r="AK191" s="135">
        <f t="shared" si="52"/>
        <v>140</v>
      </c>
      <c r="AL191" s="135">
        <f t="shared" si="53"/>
        <v>105</v>
      </c>
      <c r="AM191" s="135">
        <f t="shared" si="54"/>
        <v>0</v>
      </c>
      <c r="AN191" s="145">
        <f t="shared" si="55"/>
        <v>1411316.2000000002</v>
      </c>
      <c r="AO191" s="140">
        <f t="shared" si="56"/>
        <v>4967031.1432000007</v>
      </c>
      <c r="AP191" s="146">
        <f t="shared" si="57"/>
        <v>3.1478684140516851E-3</v>
      </c>
      <c r="AQ191" s="140">
        <f t="shared" si="58"/>
        <v>149010.93429600002</v>
      </c>
      <c r="AR191" s="147">
        <v>0</v>
      </c>
      <c r="AS191" s="147">
        <v>0</v>
      </c>
      <c r="AT191" s="146">
        <v>3.0000000000000001E-3</v>
      </c>
      <c r="AU191" s="140">
        <f t="shared" si="59"/>
        <v>142011.27369</v>
      </c>
      <c r="AV191" s="140">
        <f t="shared" si="60"/>
        <v>5109042.4168900009</v>
      </c>
      <c r="AW191" s="140">
        <f t="shared" si="61"/>
        <v>16750.958743901643</v>
      </c>
      <c r="BC191" s="21">
        <f t="shared" si="62"/>
        <v>729863.20241285732</v>
      </c>
      <c r="BD191" s="21">
        <f t="shared" si="63"/>
        <v>2392.9941062716634</v>
      </c>
      <c r="BE191" s="21">
        <f t="shared" si="64"/>
        <v>7372.355579927852</v>
      </c>
      <c r="BF191" s="22">
        <f t="shared" si="65"/>
        <v>24.171657639107714</v>
      </c>
    </row>
    <row r="192" spans="1:58" ht="12.75" customHeight="1" x14ac:dyDescent="0.3">
      <c r="A192" s="135">
        <v>190</v>
      </c>
      <c r="B192" s="135" t="s">
        <v>114</v>
      </c>
      <c r="C192" s="135" t="s">
        <v>132</v>
      </c>
      <c r="D192" s="135" t="s">
        <v>116</v>
      </c>
      <c r="E192" s="135" t="s">
        <v>117</v>
      </c>
      <c r="F192" s="135" t="s">
        <v>128</v>
      </c>
      <c r="G192" s="135" t="s">
        <v>481</v>
      </c>
      <c r="H192" s="136" t="s">
        <v>84</v>
      </c>
      <c r="I192" s="136" t="s">
        <v>373</v>
      </c>
      <c r="J192" s="135" t="s">
        <v>24</v>
      </c>
      <c r="K192" s="135" t="s">
        <v>14</v>
      </c>
      <c r="L192" s="135" t="s">
        <v>132</v>
      </c>
      <c r="M192" s="135" t="s">
        <v>113</v>
      </c>
      <c r="N192" s="135">
        <v>4610047717</v>
      </c>
      <c r="O192" s="135">
        <v>4900049341</v>
      </c>
      <c r="P192" s="137">
        <v>7</v>
      </c>
      <c r="Q192" s="139">
        <f t="shared" si="44"/>
        <v>3555714.9432000001</v>
      </c>
      <c r="R192" s="139">
        <v>507959.27760000003</v>
      </c>
      <c r="S192" s="139">
        <v>3590.3</v>
      </c>
      <c r="T192" s="139">
        <v>5983.83</v>
      </c>
      <c r="U192" s="141">
        <v>2289.5</v>
      </c>
      <c r="V192" s="141">
        <v>2410</v>
      </c>
      <c r="W192" s="135">
        <v>8643.33</v>
      </c>
      <c r="X192" s="135">
        <v>0</v>
      </c>
      <c r="Y192" s="135">
        <v>20</v>
      </c>
      <c r="Z192" s="135">
        <v>20</v>
      </c>
      <c r="AA192" s="135">
        <v>15</v>
      </c>
      <c r="AB192" s="135">
        <v>0</v>
      </c>
      <c r="AC192" s="137">
        <v>7</v>
      </c>
      <c r="AD192" s="139">
        <f t="shared" si="45"/>
        <v>0</v>
      </c>
      <c r="AE192" s="135">
        <f t="shared" si="46"/>
        <v>837736.20000000007</v>
      </c>
      <c r="AF192" s="151">
        <f t="shared" si="47"/>
        <v>320530</v>
      </c>
      <c r="AG192" s="151">
        <f t="shared" si="48"/>
        <v>253050</v>
      </c>
      <c r="AH192" s="152">
        <f t="shared" si="49"/>
        <v>0</v>
      </c>
      <c r="AI192" s="135">
        <f t="shared" si="50"/>
        <v>0</v>
      </c>
      <c r="AJ192" s="135">
        <f t="shared" si="51"/>
        <v>140</v>
      </c>
      <c r="AK192" s="135">
        <f t="shared" si="52"/>
        <v>140</v>
      </c>
      <c r="AL192" s="135">
        <f t="shared" si="53"/>
        <v>105</v>
      </c>
      <c r="AM192" s="135">
        <f t="shared" si="54"/>
        <v>0</v>
      </c>
      <c r="AN192" s="145">
        <f t="shared" si="55"/>
        <v>1411316.2000000002</v>
      </c>
      <c r="AO192" s="140">
        <f t="shared" si="56"/>
        <v>4967031.1432000007</v>
      </c>
      <c r="AP192" s="146">
        <f t="shared" si="57"/>
        <v>3.1478684140516851E-3</v>
      </c>
      <c r="AQ192" s="140">
        <f t="shared" si="58"/>
        <v>149010.93429600002</v>
      </c>
      <c r="AR192" s="147">
        <v>0</v>
      </c>
      <c r="AS192" s="147">
        <v>0</v>
      </c>
      <c r="AT192" s="146">
        <v>3.0000000000000001E-3</v>
      </c>
      <c r="AU192" s="140">
        <f t="shared" si="59"/>
        <v>142011.27369</v>
      </c>
      <c r="AV192" s="140">
        <f t="shared" si="60"/>
        <v>5109042.4168900009</v>
      </c>
      <c r="AW192" s="140">
        <f t="shared" si="61"/>
        <v>16750.958743901643</v>
      </c>
      <c r="BC192" s="21">
        <f t="shared" si="62"/>
        <v>729863.20241285732</v>
      </c>
      <c r="BD192" s="21">
        <f t="shared" si="63"/>
        <v>2392.9941062716634</v>
      </c>
      <c r="BE192" s="21">
        <f t="shared" si="64"/>
        <v>7372.355579927852</v>
      </c>
      <c r="BF192" s="22">
        <f t="shared" si="65"/>
        <v>24.171657639107714</v>
      </c>
    </row>
    <row r="193" spans="1:58" ht="12.75" customHeight="1" x14ac:dyDescent="0.3">
      <c r="A193" s="135">
        <v>191</v>
      </c>
      <c r="B193" s="135" t="s">
        <v>114</v>
      </c>
      <c r="C193" s="135" t="s">
        <v>132</v>
      </c>
      <c r="D193" s="135" t="s">
        <v>116</v>
      </c>
      <c r="E193" s="135" t="s">
        <v>117</v>
      </c>
      <c r="F193" s="135" t="s">
        <v>128</v>
      </c>
      <c r="G193" s="135" t="s">
        <v>481</v>
      </c>
      <c r="H193" s="136" t="s">
        <v>434</v>
      </c>
      <c r="I193" s="136" t="s">
        <v>435</v>
      </c>
      <c r="J193" s="135" t="s">
        <v>24</v>
      </c>
      <c r="K193" s="135" t="s">
        <v>427</v>
      </c>
      <c r="L193" s="135" t="s">
        <v>132</v>
      </c>
      <c r="M193" s="135" t="s">
        <v>113</v>
      </c>
      <c r="N193" s="135">
        <v>4610047717</v>
      </c>
      <c r="O193" s="135">
        <v>4900049341</v>
      </c>
      <c r="P193" s="137">
        <v>7</v>
      </c>
      <c r="Q193" s="139">
        <f t="shared" si="44"/>
        <v>5131487.0828900002</v>
      </c>
      <c r="R193" s="139">
        <v>733069.58327000006</v>
      </c>
      <c r="S193" s="139">
        <v>3590.3</v>
      </c>
      <c r="T193" s="139">
        <v>5983.83</v>
      </c>
      <c r="U193" s="141">
        <v>2289.5</v>
      </c>
      <c r="V193" s="141">
        <v>2410</v>
      </c>
      <c r="W193" s="135">
        <v>8643.33</v>
      </c>
      <c r="X193" s="135">
        <v>0</v>
      </c>
      <c r="Y193" s="135">
        <v>20</v>
      </c>
      <c r="Z193" s="135">
        <v>20</v>
      </c>
      <c r="AA193" s="135"/>
      <c r="AB193" s="135">
        <v>0</v>
      </c>
      <c r="AC193" s="137">
        <v>7</v>
      </c>
      <c r="AD193" s="139">
        <f t="shared" si="45"/>
        <v>0</v>
      </c>
      <c r="AE193" s="135">
        <f t="shared" si="46"/>
        <v>837736.20000000007</v>
      </c>
      <c r="AF193" s="151">
        <f t="shared" si="47"/>
        <v>320530</v>
      </c>
      <c r="AG193" s="151">
        <f t="shared" si="48"/>
        <v>0</v>
      </c>
      <c r="AH193" s="152">
        <f t="shared" si="49"/>
        <v>0</v>
      </c>
      <c r="AI193" s="135">
        <f t="shared" si="50"/>
        <v>0</v>
      </c>
      <c r="AJ193" s="135">
        <f t="shared" si="51"/>
        <v>140</v>
      </c>
      <c r="AK193" s="135">
        <f t="shared" si="52"/>
        <v>140</v>
      </c>
      <c r="AL193" s="135">
        <f t="shared" si="53"/>
        <v>0</v>
      </c>
      <c r="AM193" s="135">
        <f t="shared" si="54"/>
        <v>0</v>
      </c>
      <c r="AN193" s="145">
        <f t="shared" si="55"/>
        <v>1158266.2000000002</v>
      </c>
      <c r="AO193" s="140">
        <f t="shared" si="56"/>
        <v>6289753.2828900004</v>
      </c>
      <c r="AP193" s="146">
        <f t="shared" si="57"/>
        <v>3.9861468794076564E-3</v>
      </c>
      <c r="AQ193" s="140">
        <f t="shared" si="58"/>
        <v>188692.59848670001</v>
      </c>
      <c r="AR193" s="147">
        <v>0</v>
      </c>
      <c r="AS193" s="147">
        <v>0</v>
      </c>
      <c r="AT193" s="146">
        <v>4.0000000000000001E-3</v>
      </c>
      <c r="AU193" s="140">
        <f t="shared" si="59"/>
        <v>189348.36491999999</v>
      </c>
      <c r="AV193" s="140">
        <f t="shared" si="60"/>
        <v>6479101.64781</v>
      </c>
      <c r="AW193" s="140">
        <f t="shared" si="61"/>
        <v>21242.95622232787</v>
      </c>
      <c r="BC193" s="21">
        <f t="shared" si="62"/>
        <v>925585.94968714286</v>
      </c>
      <c r="BD193" s="21">
        <f t="shared" si="63"/>
        <v>3034.7080317611244</v>
      </c>
      <c r="BE193" s="21">
        <f t="shared" si="64"/>
        <v>9349.353027142859</v>
      </c>
      <c r="BF193" s="22">
        <f t="shared" si="65"/>
        <v>30.653616482435599</v>
      </c>
    </row>
    <row r="194" spans="1:58" ht="12.75" customHeight="1" x14ac:dyDescent="0.3">
      <c r="A194" s="135">
        <v>192</v>
      </c>
      <c r="B194" s="135" t="s">
        <v>114</v>
      </c>
      <c r="C194" s="135" t="s">
        <v>132</v>
      </c>
      <c r="D194" s="135" t="s">
        <v>116</v>
      </c>
      <c r="E194" s="135" t="s">
        <v>117</v>
      </c>
      <c r="F194" s="135" t="s">
        <v>128</v>
      </c>
      <c r="G194" s="135" t="s">
        <v>481</v>
      </c>
      <c r="H194" s="136" t="s">
        <v>436</v>
      </c>
      <c r="I194" s="136" t="s">
        <v>437</v>
      </c>
      <c r="J194" s="135" t="s">
        <v>24</v>
      </c>
      <c r="K194" s="135" t="s">
        <v>99</v>
      </c>
      <c r="L194" s="135" t="s">
        <v>132</v>
      </c>
      <c r="M194" s="135" t="s">
        <v>113</v>
      </c>
      <c r="N194" s="135">
        <v>4610047717</v>
      </c>
      <c r="O194" s="135">
        <v>4900049341</v>
      </c>
      <c r="P194" s="137">
        <v>7</v>
      </c>
      <c r="Q194" s="139">
        <f t="shared" si="44"/>
        <v>5131487.0828900002</v>
      </c>
      <c r="R194" s="139">
        <v>733069.58327000006</v>
      </c>
      <c r="S194" s="139">
        <v>3590.3</v>
      </c>
      <c r="T194" s="139">
        <v>5983.83</v>
      </c>
      <c r="U194" s="141">
        <v>2289.5</v>
      </c>
      <c r="V194" s="141">
        <v>2410</v>
      </c>
      <c r="W194" s="135">
        <v>8643.33</v>
      </c>
      <c r="X194" s="135">
        <v>0</v>
      </c>
      <c r="Y194" s="135">
        <v>20</v>
      </c>
      <c r="Z194" s="135">
        <v>20</v>
      </c>
      <c r="AA194" s="135"/>
      <c r="AB194" s="135">
        <v>0</v>
      </c>
      <c r="AC194" s="137">
        <v>7</v>
      </c>
      <c r="AD194" s="139">
        <f t="shared" si="45"/>
        <v>0</v>
      </c>
      <c r="AE194" s="135">
        <f t="shared" si="46"/>
        <v>837736.20000000007</v>
      </c>
      <c r="AF194" s="151">
        <f t="shared" si="47"/>
        <v>320530</v>
      </c>
      <c r="AG194" s="151">
        <f t="shared" si="48"/>
        <v>0</v>
      </c>
      <c r="AH194" s="152">
        <f t="shared" si="49"/>
        <v>0</v>
      </c>
      <c r="AI194" s="135">
        <f t="shared" si="50"/>
        <v>0</v>
      </c>
      <c r="AJ194" s="135">
        <f t="shared" si="51"/>
        <v>140</v>
      </c>
      <c r="AK194" s="135">
        <f t="shared" si="52"/>
        <v>140</v>
      </c>
      <c r="AL194" s="135">
        <f t="shared" si="53"/>
        <v>0</v>
      </c>
      <c r="AM194" s="135">
        <f t="shared" si="54"/>
        <v>0</v>
      </c>
      <c r="AN194" s="145">
        <f t="shared" si="55"/>
        <v>1158266.2000000002</v>
      </c>
      <c r="AO194" s="140">
        <f t="shared" si="56"/>
        <v>6289753.2828900004</v>
      </c>
      <c r="AP194" s="146">
        <f t="shared" si="57"/>
        <v>3.9861468794076564E-3</v>
      </c>
      <c r="AQ194" s="140">
        <f t="shared" si="58"/>
        <v>188692.59848670001</v>
      </c>
      <c r="AR194" s="147">
        <v>0</v>
      </c>
      <c r="AS194" s="147">
        <v>0</v>
      </c>
      <c r="AT194" s="146">
        <v>4.0000000000000001E-3</v>
      </c>
      <c r="AU194" s="140">
        <f t="shared" si="59"/>
        <v>189348.36491999999</v>
      </c>
      <c r="AV194" s="140">
        <f t="shared" si="60"/>
        <v>6479101.64781</v>
      </c>
      <c r="AW194" s="140">
        <f t="shared" si="61"/>
        <v>21242.95622232787</v>
      </c>
      <c r="BC194" s="21">
        <f t="shared" si="62"/>
        <v>925585.94968714286</v>
      </c>
      <c r="BD194" s="21">
        <f t="shared" si="63"/>
        <v>3034.7080317611244</v>
      </c>
      <c r="BE194" s="21">
        <f t="shared" si="64"/>
        <v>9349.353027142859</v>
      </c>
      <c r="BF194" s="22">
        <f t="shared" si="65"/>
        <v>30.653616482435599</v>
      </c>
    </row>
    <row r="195" spans="1:58" ht="12.75" customHeight="1" x14ac:dyDescent="0.3">
      <c r="A195" s="135">
        <v>193</v>
      </c>
      <c r="B195" s="135" t="s">
        <v>114</v>
      </c>
      <c r="C195" s="135" t="s">
        <v>132</v>
      </c>
      <c r="D195" s="135" t="s">
        <v>116</v>
      </c>
      <c r="E195" s="135" t="s">
        <v>117</v>
      </c>
      <c r="F195" s="135" t="s">
        <v>128</v>
      </c>
      <c r="G195" s="135" t="s">
        <v>481</v>
      </c>
      <c r="H195" s="136" t="s">
        <v>47</v>
      </c>
      <c r="I195" s="136" t="s">
        <v>438</v>
      </c>
      <c r="J195" s="135" t="s">
        <v>24</v>
      </c>
      <c r="K195" s="135" t="s">
        <v>100</v>
      </c>
      <c r="L195" s="135" t="s">
        <v>132</v>
      </c>
      <c r="M195" s="135" t="s">
        <v>113</v>
      </c>
      <c r="N195" s="135">
        <v>4610047717</v>
      </c>
      <c r="O195" s="135">
        <v>4900049341</v>
      </c>
      <c r="P195" s="137">
        <v>7</v>
      </c>
      <c r="Q195" s="139">
        <f t="shared" ref="Q195:Q239" si="66">P195*R195</f>
        <v>3555966.9432000001</v>
      </c>
      <c r="R195" s="139">
        <v>507995.27760000003</v>
      </c>
      <c r="S195" s="139">
        <v>3590.3</v>
      </c>
      <c r="T195" s="139">
        <v>5983.83</v>
      </c>
      <c r="U195" s="141">
        <v>2289.5</v>
      </c>
      <c r="V195" s="141">
        <v>2410</v>
      </c>
      <c r="W195" s="135">
        <v>8643.33</v>
      </c>
      <c r="X195" s="135">
        <v>0</v>
      </c>
      <c r="Y195" s="135">
        <v>20</v>
      </c>
      <c r="Z195" s="135">
        <v>20</v>
      </c>
      <c r="AA195" s="135">
        <v>15</v>
      </c>
      <c r="AB195" s="135">
        <v>0</v>
      </c>
      <c r="AC195" s="137">
        <v>7</v>
      </c>
      <c r="AD195" s="139">
        <f t="shared" ref="AD195:AD239" si="67">S195*X195*AC195</f>
        <v>0</v>
      </c>
      <c r="AE195" s="135">
        <f t="shared" ref="AE195:AE239" si="68">T195*Z195*AC195</f>
        <v>837736.20000000007</v>
      </c>
      <c r="AF195" s="151">
        <f t="shared" ref="AF195:AF239" si="69">U195*Y195*AC195</f>
        <v>320530</v>
      </c>
      <c r="AG195" s="151">
        <f t="shared" ref="AG195:AG239" si="70">V195*AA195*AC195</f>
        <v>253050</v>
      </c>
      <c r="AH195" s="152">
        <f t="shared" ref="AH195:AH239" si="71">W195*AB195*AC195</f>
        <v>0</v>
      </c>
      <c r="AI195" s="135">
        <f t="shared" ref="AI195:AI239" si="72">X195*AC195</f>
        <v>0</v>
      </c>
      <c r="AJ195" s="135">
        <f t="shared" ref="AJ195:AJ239" si="73">Z195*AC195</f>
        <v>140</v>
      </c>
      <c r="AK195" s="135">
        <f t="shared" ref="AK195:AK239" si="74">Y195*AC195</f>
        <v>140</v>
      </c>
      <c r="AL195" s="135">
        <f t="shared" ref="AL195:AL239" si="75">AA195*AC195</f>
        <v>105</v>
      </c>
      <c r="AM195" s="135">
        <f t="shared" ref="AM195:AM239" si="76">AB195*AC195</f>
        <v>0</v>
      </c>
      <c r="AN195" s="145">
        <f t="shared" ref="AN195:AN239" si="77">AD195+AE195+AF195+AG195+AH195</f>
        <v>1411316.2000000002</v>
      </c>
      <c r="AO195" s="140">
        <f t="shared" ref="AO195:AO239" si="78">Q195+AN195</f>
        <v>4967283.1432000007</v>
      </c>
      <c r="AP195" s="146">
        <f t="shared" ref="AP195:AP239" si="79">(AO195*$AY$2)/$AZ$2</f>
        <v>3.1480281196821654E-3</v>
      </c>
      <c r="AQ195" s="140">
        <f t="shared" ref="AQ195:AQ239" si="80">AO195*$AY$2</f>
        <v>149018.49429600002</v>
      </c>
      <c r="AR195" s="147">
        <v>0</v>
      </c>
      <c r="AS195" s="147">
        <v>0</v>
      </c>
      <c r="AT195" s="146">
        <v>3.0000000000000001E-3</v>
      </c>
      <c r="AU195" s="140">
        <f t="shared" ref="AU195:AU239" si="81">AT195*$AZ$2</f>
        <v>142011.27369</v>
      </c>
      <c r="AV195" s="140">
        <f t="shared" ref="AV195:AV239" si="82">AO195+AR195+AS195+AU195</f>
        <v>5109294.4168900009</v>
      </c>
      <c r="AW195" s="140">
        <f t="shared" ref="AW195:AW239" si="83">AV195/$AX$2</f>
        <v>16751.784973409838</v>
      </c>
      <c r="BC195" s="21">
        <f t="shared" ref="BC195:BC239" si="84">AV195/7</f>
        <v>729899.20241285732</v>
      </c>
      <c r="BD195" s="21">
        <f t="shared" ref="BD195:BD239" si="85">AW195/7</f>
        <v>2393.1121390585481</v>
      </c>
      <c r="BE195" s="21">
        <f t="shared" si="64"/>
        <v>7372.7192162914889</v>
      </c>
      <c r="BF195" s="22">
        <f t="shared" si="65"/>
        <v>24.172849889480286</v>
      </c>
    </row>
    <row r="196" spans="1:58" ht="12.75" customHeight="1" x14ac:dyDescent="0.3">
      <c r="A196" s="135">
        <v>194</v>
      </c>
      <c r="B196" s="135" t="s">
        <v>114</v>
      </c>
      <c r="C196" s="135" t="s">
        <v>132</v>
      </c>
      <c r="D196" s="135" t="s">
        <v>116</v>
      </c>
      <c r="E196" s="135" t="s">
        <v>117</v>
      </c>
      <c r="F196" s="135" t="s">
        <v>128</v>
      </c>
      <c r="G196" s="135" t="s">
        <v>481</v>
      </c>
      <c r="H196" s="136" t="s">
        <v>54</v>
      </c>
      <c r="I196" s="136" t="s">
        <v>439</v>
      </c>
      <c r="J196" s="135" t="s">
        <v>24</v>
      </c>
      <c r="K196" s="135" t="s">
        <v>100</v>
      </c>
      <c r="L196" s="135" t="s">
        <v>132</v>
      </c>
      <c r="M196" s="135" t="s">
        <v>113</v>
      </c>
      <c r="N196" s="135">
        <v>4610047717</v>
      </c>
      <c r="O196" s="135">
        <v>4900049341</v>
      </c>
      <c r="P196" s="137">
        <v>7</v>
      </c>
      <c r="Q196" s="139">
        <f t="shared" si="66"/>
        <v>3555966.9432000001</v>
      </c>
      <c r="R196" s="139">
        <v>507995.27760000003</v>
      </c>
      <c r="S196" s="139">
        <v>3590.3</v>
      </c>
      <c r="T196" s="139">
        <v>5983.83</v>
      </c>
      <c r="U196" s="141">
        <v>2289.5</v>
      </c>
      <c r="V196" s="141">
        <v>2410</v>
      </c>
      <c r="W196" s="135">
        <v>8643.33</v>
      </c>
      <c r="X196" s="135">
        <v>0</v>
      </c>
      <c r="Y196" s="135">
        <v>20</v>
      </c>
      <c r="Z196" s="135">
        <v>20</v>
      </c>
      <c r="AA196" s="135">
        <v>15</v>
      </c>
      <c r="AB196" s="135">
        <v>0</v>
      </c>
      <c r="AC196" s="137">
        <v>7</v>
      </c>
      <c r="AD196" s="139">
        <f t="shared" si="67"/>
        <v>0</v>
      </c>
      <c r="AE196" s="135">
        <f t="shared" si="68"/>
        <v>837736.20000000007</v>
      </c>
      <c r="AF196" s="151">
        <f t="shared" si="69"/>
        <v>320530</v>
      </c>
      <c r="AG196" s="151">
        <f t="shared" si="70"/>
        <v>253050</v>
      </c>
      <c r="AH196" s="152">
        <f t="shared" si="71"/>
        <v>0</v>
      </c>
      <c r="AI196" s="135">
        <f t="shared" si="72"/>
        <v>0</v>
      </c>
      <c r="AJ196" s="135">
        <f t="shared" si="73"/>
        <v>140</v>
      </c>
      <c r="AK196" s="135">
        <f t="shared" si="74"/>
        <v>140</v>
      </c>
      <c r="AL196" s="135">
        <f t="shared" si="75"/>
        <v>105</v>
      </c>
      <c r="AM196" s="135">
        <f t="shared" si="76"/>
        <v>0</v>
      </c>
      <c r="AN196" s="145">
        <f t="shared" si="77"/>
        <v>1411316.2000000002</v>
      </c>
      <c r="AO196" s="140">
        <f t="shared" si="78"/>
        <v>4967283.1432000007</v>
      </c>
      <c r="AP196" s="146">
        <f t="shared" si="79"/>
        <v>3.1480281196821654E-3</v>
      </c>
      <c r="AQ196" s="140">
        <f t="shared" si="80"/>
        <v>149018.49429600002</v>
      </c>
      <c r="AR196" s="147">
        <v>0</v>
      </c>
      <c r="AS196" s="147">
        <v>0</v>
      </c>
      <c r="AT196" s="146">
        <v>3.0000000000000001E-3</v>
      </c>
      <c r="AU196" s="140">
        <f t="shared" si="81"/>
        <v>142011.27369</v>
      </c>
      <c r="AV196" s="140">
        <f t="shared" si="82"/>
        <v>5109294.4168900009</v>
      </c>
      <c r="AW196" s="140">
        <f t="shared" si="83"/>
        <v>16751.784973409838</v>
      </c>
      <c r="BC196" s="21">
        <f t="shared" si="84"/>
        <v>729899.20241285732</v>
      </c>
      <c r="BD196" s="21">
        <f t="shared" si="85"/>
        <v>2393.1121390585481</v>
      </c>
      <c r="BE196" s="21">
        <f t="shared" ref="BE196:BE239" si="86">BC196*0.01/0.99</f>
        <v>7372.7192162914889</v>
      </c>
      <c r="BF196" s="22">
        <f t="shared" ref="BF196:BF239" si="87">BD196*0.01/0.99</f>
        <v>24.172849889480286</v>
      </c>
    </row>
    <row r="197" spans="1:58" ht="12.75" customHeight="1" x14ac:dyDescent="0.3">
      <c r="A197" s="135">
        <v>195</v>
      </c>
      <c r="B197" s="135" t="s">
        <v>114</v>
      </c>
      <c r="C197" s="135" t="s">
        <v>132</v>
      </c>
      <c r="D197" s="135" t="s">
        <v>116</v>
      </c>
      <c r="E197" s="135" t="s">
        <v>117</v>
      </c>
      <c r="F197" s="135" t="s">
        <v>128</v>
      </c>
      <c r="G197" s="135" t="s">
        <v>481</v>
      </c>
      <c r="H197" s="136" t="s">
        <v>78</v>
      </c>
      <c r="I197" s="136" t="s">
        <v>440</v>
      </c>
      <c r="J197" s="135" t="s">
        <v>24</v>
      </c>
      <c r="K197" s="135" t="s">
        <v>100</v>
      </c>
      <c r="L197" s="135" t="s">
        <v>132</v>
      </c>
      <c r="M197" s="135" t="s">
        <v>113</v>
      </c>
      <c r="N197" s="135">
        <v>4610047717</v>
      </c>
      <c r="O197" s="135">
        <v>4900049341</v>
      </c>
      <c r="P197" s="137">
        <v>7</v>
      </c>
      <c r="Q197" s="139">
        <f t="shared" si="66"/>
        <v>3555966.9432000001</v>
      </c>
      <c r="R197" s="139">
        <v>507995.27760000003</v>
      </c>
      <c r="S197" s="139">
        <v>3590.3</v>
      </c>
      <c r="T197" s="139">
        <v>5983.83</v>
      </c>
      <c r="U197" s="141">
        <v>2289.5</v>
      </c>
      <c r="V197" s="141">
        <v>2410</v>
      </c>
      <c r="W197" s="135">
        <v>8643.33</v>
      </c>
      <c r="X197" s="135">
        <v>0</v>
      </c>
      <c r="Y197" s="135">
        <v>20</v>
      </c>
      <c r="Z197" s="135">
        <v>20</v>
      </c>
      <c r="AA197" s="135">
        <v>15</v>
      </c>
      <c r="AB197" s="135">
        <v>0</v>
      </c>
      <c r="AC197" s="137">
        <v>7</v>
      </c>
      <c r="AD197" s="139">
        <f t="shared" si="67"/>
        <v>0</v>
      </c>
      <c r="AE197" s="135">
        <f t="shared" si="68"/>
        <v>837736.20000000007</v>
      </c>
      <c r="AF197" s="151">
        <f t="shared" si="69"/>
        <v>320530</v>
      </c>
      <c r="AG197" s="151">
        <f t="shared" si="70"/>
        <v>253050</v>
      </c>
      <c r="AH197" s="152">
        <f t="shared" si="71"/>
        <v>0</v>
      </c>
      <c r="AI197" s="135">
        <f t="shared" si="72"/>
        <v>0</v>
      </c>
      <c r="AJ197" s="135">
        <f t="shared" si="73"/>
        <v>140</v>
      </c>
      <c r="AK197" s="135">
        <f t="shared" si="74"/>
        <v>140</v>
      </c>
      <c r="AL197" s="135">
        <f t="shared" si="75"/>
        <v>105</v>
      </c>
      <c r="AM197" s="135">
        <f t="shared" si="76"/>
        <v>0</v>
      </c>
      <c r="AN197" s="145">
        <f t="shared" si="77"/>
        <v>1411316.2000000002</v>
      </c>
      <c r="AO197" s="140">
        <f t="shared" si="78"/>
        <v>4967283.1432000007</v>
      </c>
      <c r="AP197" s="146">
        <f t="shared" si="79"/>
        <v>3.1480281196821654E-3</v>
      </c>
      <c r="AQ197" s="140">
        <f t="shared" si="80"/>
        <v>149018.49429600002</v>
      </c>
      <c r="AR197" s="147">
        <v>0</v>
      </c>
      <c r="AS197" s="147">
        <v>0</v>
      </c>
      <c r="AT197" s="146">
        <v>3.0000000000000001E-3</v>
      </c>
      <c r="AU197" s="140">
        <f t="shared" si="81"/>
        <v>142011.27369</v>
      </c>
      <c r="AV197" s="140">
        <f t="shared" si="82"/>
        <v>5109294.4168900009</v>
      </c>
      <c r="AW197" s="140">
        <f t="shared" si="83"/>
        <v>16751.784973409838</v>
      </c>
      <c r="BC197" s="21">
        <f t="shared" si="84"/>
        <v>729899.20241285732</v>
      </c>
      <c r="BD197" s="21">
        <f t="shared" si="85"/>
        <v>2393.1121390585481</v>
      </c>
      <c r="BE197" s="21">
        <f t="shared" si="86"/>
        <v>7372.7192162914889</v>
      </c>
      <c r="BF197" s="22">
        <f t="shared" si="87"/>
        <v>24.172849889480286</v>
      </c>
    </row>
    <row r="198" spans="1:58" x14ac:dyDescent="0.3">
      <c r="A198" s="135">
        <v>196</v>
      </c>
      <c r="B198" s="135" t="s">
        <v>114</v>
      </c>
      <c r="C198" s="135" t="s">
        <v>132</v>
      </c>
      <c r="D198" s="135" t="s">
        <v>116</v>
      </c>
      <c r="E198" s="135" t="s">
        <v>117</v>
      </c>
      <c r="F198" s="135" t="s">
        <v>128</v>
      </c>
      <c r="G198" s="135" t="s">
        <v>481</v>
      </c>
      <c r="H198" s="136" t="s">
        <v>59</v>
      </c>
      <c r="I198" s="136" t="s">
        <v>441</v>
      </c>
      <c r="J198" s="135" t="s">
        <v>24</v>
      </c>
      <c r="K198" s="135" t="s">
        <v>100</v>
      </c>
      <c r="L198" s="135" t="s">
        <v>132</v>
      </c>
      <c r="M198" s="135" t="s">
        <v>113</v>
      </c>
      <c r="N198" s="135">
        <v>4610047717</v>
      </c>
      <c r="O198" s="135">
        <v>4900049341</v>
      </c>
      <c r="P198" s="137">
        <v>7</v>
      </c>
      <c r="Q198" s="139">
        <f t="shared" si="66"/>
        <v>3555966.9432000001</v>
      </c>
      <c r="R198" s="139">
        <v>507995.27760000003</v>
      </c>
      <c r="S198" s="139">
        <v>3590.3</v>
      </c>
      <c r="T198" s="139">
        <v>5983.83</v>
      </c>
      <c r="U198" s="141">
        <v>2289.5</v>
      </c>
      <c r="V198" s="141">
        <v>2410</v>
      </c>
      <c r="W198" s="135">
        <v>8643.33</v>
      </c>
      <c r="X198" s="135">
        <v>0</v>
      </c>
      <c r="Y198" s="135">
        <v>20</v>
      </c>
      <c r="Z198" s="135">
        <v>20</v>
      </c>
      <c r="AA198" s="135">
        <v>15</v>
      </c>
      <c r="AB198" s="135">
        <v>0</v>
      </c>
      <c r="AC198" s="137">
        <v>7</v>
      </c>
      <c r="AD198" s="139">
        <f t="shared" si="67"/>
        <v>0</v>
      </c>
      <c r="AE198" s="135">
        <f t="shared" si="68"/>
        <v>837736.20000000007</v>
      </c>
      <c r="AF198" s="151">
        <f t="shared" si="69"/>
        <v>320530</v>
      </c>
      <c r="AG198" s="151">
        <f t="shared" si="70"/>
        <v>253050</v>
      </c>
      <c r="AH198" s="152">
        <f t="shared" si="71"/>
        <v>0</v>
      </c>
      <c r="AI198" s="135">
        <f t="shared" si="72"/>
        <v>0</v>
      </c>
      <c r="AJ198" s="135">
        <f t="shared" si="73"/>
        <v>140</v>
      </c>
      <c r="AK198" s="135">
        <f t="shared" si="74"/>
        <v>140</v>
      </c>
      <c r="AL198" s="135">
        <f t="shared" si="75"/>
        <v>105</v>
      </c>
      <c r="AM198" s="135">
        <f t="shared" si="76"/>
        <v>0</v>
      </c>
      <c r="AN198" s="145">
        <f t="shared" si="77"/>
        <v>1411316.2000000002</v>
      </c>
      <c r="AO198" s="140">
        <f t="shared" si="78"/>
        <v>4967283.1432000007</v>
      </c>
      <c r="AP198" s="146">
        <f t="shared" si="79"/>
        <v>3.1480281196821654E-3</v>
      </c>
      <c r="AQ198" s="140">
        <f t="shared" si="80"/>
        <v>149018.49429600002</v>
      </c>
      <c r="AR198" s="147">
        <v>0</v>
      </c>
      <c r="AS198" s="147">
        <v>0</v>
      </c>
      <c r="AT198" s="146">
        <v>3.0000000000000001E-3</v>
      </c>
      <c r="AU198" s="140">
        <f t="shared" si="81"/>
        <v>142011.27369</v>
      </c>
      <c r="AV198" s="140">
        <f t="shared" si="82"/>
        <v>5109294.4168900009</v>
      </c>
      <c r="AW198" s="140">
        <f t="shared" si="83"/>
        <v>16751.784973409838</v>
      </c>
      <c r="BC198" s="21">
        <f t="shared" si="84"/>
        <v>729899.20241285732</v>
      </c>
      <c r="BD198" s="21">
        <f t="shared" si="85"/>
        <v>2393.1121390585481</v>
      </c>
      <c r="BE198" s="21">
        <f t="shared" si="86"/>
        <v>7372.7192162914889</v>
      </c>
      <c r="BF198" s="22">
        <f t="shared" si="87"/>
        <v>24.172849889480286</v>
      </c>
    </row>
    <row r="199" spans="1:58" x14ac:dyDescent="0.3">
      <c r="A199" s="135">
        <v>197</v>
      </c>
      <c r="B199" s="135" t="s">
        <v>114</v>
      </c>
      <c r="C199" s="135" t="s">
        <v>132</v>
      </c>
      <c r="D199" s="135" t="s">
        <v>116</v>
      </c>
      <c r="E199" s="135" t="s">
        <v>117</v>
      </c>
      <c r="F199" s="135" t="s">
        <v>128</v>
      </c>
      <c r="G199" s="135" t="s">
        <v>480</v>
      </c>
      <c r="H199" s="136" t="s">
        <v>108</v>
      </c>
      <c r="I199" s="136" t="s">
        <v>442</v>
      </c>
      <c r="J199" s="135" t="s">
        <v>24</v>
      </c>
      <c r="K199" s="135" t="s">
        <v>14</v>
      </c>
      <c r="L199" s="135" t="s">
        <v>132</v>
      </c>
      <c r="M199" s="135" t="s">
        <v>25</v>
      </c>
      <c r="N199" s="135">
        <v>4610047675</v>
      </c>
      <c r="O199" s="150">
        <v>4900049343</v>
      </c>
      <c r="P199" s="137">
        <v>7</v>
      </c>
      <c r="Q199" s="139">
        <f t="shared" si="66"/>
        <v>3555714.9432000001</v>
      </c>
      <c r="R199" s="139">
        <v>507959.27760000003</v>
      </c>
      <c r="S199" s="139">
        <v>3590.3</v>
      </c>
      <c r="T199" s="139">
        <v>5983.83</v>
      </c>
      <c r="U199" s="141">
        <v>2289.5</v>
      </c>
      <c r="V199" s="141">
        <v>2410</v>
      </c>
      <c r="W199" s="135">
        <v>8643.33</v>
      </c>
      <c r="X199" s="135">
        <v>0</v>
      </c>
      <c r="Y199" s="135">
        <v>20</v>
      </c>
      <c r="Z199" s="135">
        <v>20</v>
      </c>
      <c r="AA199" s="135"/>
      <c r="AB199" s="135">
        <v>0</v>
      </c>
      <c r="AC199" s="137">
        <v>7</v>
      </c>
      <c r="AD199" s="139">
        <f t="shared" si="67"/>
        <v>0</v>
      </c>
      <c r="AE199" s="135">
        <f t="shared" si="68"/>
        <v>837736.20000000007</v>
      </c>
      <c r="AF199" s="151">
        <f t="shared" si="69"/>
        <v>320530</v>
      </c>
      <c r="AG199" s="151">
        <f t="shared" si="70"/>
        <v>0</v>
      </c>
      <c r="AH199" s="152">
        <f t="shared" si="71"/>
        <v>0</v>
      </c>
      <c r="AI199" s="135">
        <f t="shared" si="72"/>
        <v>0</v>
      </c>
      <c r="AJ199" s="135">
        <f t="shared" si="73"/>
        <v>140</v>
      </c>
      <c r="AK199" s="135">
        <f t="shared" si="74"/>
        <v>140</v>
      </c>
      <c r="AL199" s="135">
        <f t="shared" si="75"/>
        <v>0</v>
      </c>
      <c r="AM199" s="135">
        <f t="shared" si="76"/>
        <v>0</v>
      </c>
      <c r="AN199" s="145">
        <f t="shared" si="77"/>
        <v>1158266.2000000002</v>
      </c>
      <c r="AO199" s="140">
        <f t="shared" si="78"/>
        <v>4713981.1432000007</v>
      </c>
      <c r="AP199" s="146">
        <f t="shared" si="79"/>
        <v>2.987497343444185E-3</v>
      </c>
      <c r="AQ199" s="140">
        <f t="shared" si="80"/>
        <v>141419.43429600002</v>
      </c>
      <c r="AR199" s="147">
        <v>0</v>
      </c>
      <c r="AS199" s="147">
        <v>0</v>
      </c>
      <c r="AT199" s="146">
        <v>3.0000000000000001E-3</v>
      </c>
      <c r="AU199" s="140">
        <f t="shared" si="81"/>
        <v>142011.27369</v>
      </c>
      <c r="AV199" s="140">
        <f t="shared" si="82"/>
        <v>4855992.4168900009</v>
      </c>
      <c r="AW199" s="140">
        <f t="shared" si="83"/>
        <v>15921.286612754102</v>
      </c>
      <c r="BC199" s="21">
        <f t="shared" si="84"/>
        <v>693713.20241285732</v>
      </c>
      <c r="BD199" s="21">
        <f t="shared" si="85"/>
        <v>2274.4695161077289</v>
      </c>
      <c r="BE199" s="21">
        <f t="shared" si="86"/>
        <v>7007.2040647763361</v>
      </c>
      <c r="BF199" s="22">
        <f t="shared" si="87"/>
        <v>22.974439556643727</v>
      </c>
    </row>
    <row r="200" spans="1:58" ht="12.75" customHeight="1" x14ac:dyDescent="0.3">
      <c r="A200" s="135">
        <v>198</v>
      </c>
      <c r="B200" s="135" t="s">
        <v>114</v>
      </c>
      <c r="C200" s="135" t="s">
        <v>132</v>
      </c>
      <c r="D200" s="135" t="s">
        <v>116</v>
      </c>
      <c r="E200" s="135" t="s">
        <v>117</v>
      </c>
      <c r="F200" s="135" t="s">
        <v>128</v>
      </c>
      <c r="G200" s="135" t="s">
        <v>480</v>
      </c>
      <c r="H200" s="136" t="s">
        <v>35</v>
      </c>
      <c r="I200" s="136" t="s">
        <v>35</v>
      </c>
      <c r="J200" s="135" t="s">
        <v>24</v>
      </c>
      <c r="K200" s="135" t="s">
        <v>99</v>
      </c>
      <c r="L200" s="135" t="s">
        <v>132</v>
      </c>
      <c r="M200" s="135" t="s">
        <v>25</v>
      </c>
      <c r="N200" s="135">
        <v>4610047675</v>
      </c>
      <c r="O200" s="150">
        <v>4900049343</v>
      </c>
      <c r="P200" s="137">
        <v>7</v>
      </c>
      <c r="Q200" s="139">
        <f t="shared" si="66"/>
        <v>5131487.0828900002</v>
      </c>
      <c r="R200" s="139">
        <v>733069.58327000006</v>
      </c>
      <c r="S200" s="139">
        <v>3590.3</v>
      </c>
      <c r="T200" s="139">
        <v>5983.83</v>
      </c>
      <c r="U200" s="141">
        <v>2289.5</v>
      </c>
      <c r="V200" s="141">
        <v>2410</v>
      </c>
      <c r="W200" s="135">
        <v>8643.33</v>
      </c>
      <c r="X200" s="135">
        <v>0</v>
      </c>
      <c r="Y200" s="135">
        <v>20</v>
      </c>
      <c r="Z200" s="135">
        <v>20</v>
      </c>
      <c r="AA200" s="135"/>
      <c r="AB200" s="135">
        <v>0</v>
      </c>
      <c r="AC200" s="137">
        <v>7</v>
      </c>
      <c r="AD200" s="139">
        <f t="shared" si="67"/>
        <v>0</v>
      </c>
      <c r="AE200" s="135">
        <f t="shared" si="68"/>
        <v>837736.20000000007</v>
      </c>
      <c r="AF200" s="151">
        <f t="shared" si="69"/>
        <v>320530</v>
      </c>
      <c r="AG200" s="151">
        <f t="shared" si="70"/>
        <v>0</v>
      </c>
      <c r="AH200" s="152">
        <f t="shared" si="71"/>
        <v>0</v>
      </c>
      <c r="AI200" s="135">
        <f t="shared" si="72"/>
        <v>0</v>
      </c>
      <c r="AJ200" s="135">
        <f t="shared" si="73"/>
        <v>140</v>
      </c>
      <c r="AK200" s="135">
        <f t="shared" si="74"/>
        <v>140</v>
      </c>
      <c r="AL200" s="135">
        <f t="shared" si="75"/>
        <v>0</v>
      </c>
      <c r="AM200" s="135">
        <f t="shared" si="76"/>
        <v>0</v>
      </c>
      <c r="AN200" s="145">
        <f t="shared" si="77"/>
        <v>1158266.2000000002</v>
      </c>
      <c r="AO200" s="140">
        <f t="shared" si="78"/>
        <v>6289753.2828900004</v>
      </c>
      <c r="AP200" s="146">
        <f t="shared" si="79"/>
        <v>3.9861468794076564E-3</v>
      </c>
      <c r="AQ200" s="140">
        <f t="shared" si="80"/>
        <v>188692.59848670001</v>
      </c>
      <c r="AR200" s="147">
        <v>0</v>
      </c>
      <c r="AS200" s="147">
        <v>0</v>
      </c>
      <c r="AT200" s="146">
        <v>4.0000000000000001E-3</v>
      </c>
      <c r="AU200" s="140">
        <f t="shared" si="81"/>
        <v>189348.36491999999</v>
      </c>
      <c r="AV200" s="140">
        <f t="shared" si="82"/>
        <v>6479101.64781</v>
      </c>
      <c r="AW200" s="140">
        <f t="shared" si="83"/>
        <v>21242.95622232787</v>
      </c>
      <c r="BC200" s="21">
        <f t="shared" si="84"/>
        <v>925585.94968714286</v>
      </c>
      <c r="BD200" s="21">
        <f t="shared" si="85"/>
        <v>3034.7080317611244</v>
      </c>
      <c r="BE200" s="21">
        <f t="shared" si="86"/>
        <v>9349.353027142859</v>
      </c>
      <c r="BF200" s="22">
        <f t="shared" si="87"/>
        <v>30.653616482435599</v>
      </c>
    </row>
    <row r="201" spans="1:58" ht="12.75" customHeight="1" x14ac:dyDescent="0.3">
      <c r="A201" s="135">
        <v>199</v>
      </c>
      <c r="B201" s="135" t="s">
        <v>114</v>
      </c>
      <c r="C201" s="135" t="s">
        <v>132</v>
      </c>
      <c r="D201" s="135" t="s">
        <v>116</v>
      </c>
      <c r="E201" s="135" t="s">
        <v>117</v>
      </c>
      <c r="F201" s="135" t="s">
        <v>128</v>
      </c>
      <c r="G201" s="135" t="s">
        <v>480</v>
      </c>
      <c r="H201" s="136" t="s">
        <v>443</v>
      </c>
      <c r="I201" s="136" t="s">
        <v>444</v>
      </c>
      <c r="J201" s="135" t="s">
        <v>24</v>
      </c>
      <c r="K201" s="135" t="s">
        <v>33</v>
      </c>
      <c r="L201" s="135" t="s">
        <v>132</v>
      </c>
      <c r="M201" s="135" t="s">
        <v>25</v>
      </c>
      <c r="N201" s="135">
        <v>4610047675</v>
      </c>
      <c r="O201" s="150">
        <v>4900049343</v>
      </c>
      <c r="P201" s="137">
        <v>7</v>
      </c>
      <c r="Q201" s="139">
        <f t="shared" si="66"/>
        <v>5919302.4455599999</v>
      </c>
      <c r="R201" s="139">
        <v>845614.63508000004</v>
      </c>
      <c r="S201" s="139">
        <v>3590.3</v>
      </c>
      <c r="T201" s="139">
        <v>5983.83</v>
      </c>
      <c r="U201" s="141">
        <v>2289.5</v>
      </c>
      <c r="V201" s="141">
        <v>2410</v>
      </c>
      <c r="W201" s="135">
        <v>8643.33</v>
      </c>
      <c r="X201" s="135">
        <v>0</v>
      </c>
      <c r="Y201" s="135">
        <v>20</v>
      </c>
      <c r="Z201" s="135">
        <v>20</v>
      </c>
      <c r="AA201" s="135"/>
      <c r="AB201" s="135">
        <v>0</v>
      </c>
      <c r="AC201" s="137">
        <v>7</v>
      </c>
      <c r="AD201" s="139">
        <f t="shared" si="67"/>
        <v>0</v>
      </c>
      <c r="AE201" s="135">
        <f t="shared" si="68"/>
        <v>837736.20000000007</v>
      </c>
      <c r="AF201" s="151">
        <f t="shared" si="69"/>
        <v>320530</v>
      </c>
      <c r="AG201" s="151">
        <f t="shared" si="70"/>
        <v>0</v>
      </c>
      <c r="AH201" s="152">
        <f t="shared" si="71"/>
        <v>0</v>
      </c>
      <c r="AI201" s="135">
        <f t="shared" si="72"/>
        <v>0</v>
      </c>
      <c r="AJ201" s="135">
        <f t="shared" si="73"/>
        <v>140</v>
      </c>
      <c r="AK201" s="135">
        <f t="shared" si="74"/>
        <v>140</v>
      </c>
      <c r="AL201" s="135">
        <f t="shared" si="75"/>
        <v>0</v>
      </c>
      <c r="AM201" s="135">
        <f t="shared" si="76"/>
        <v>0</v>
      </c>
      <c r="AN201" s="145">
        <f t="shared" si="77"/>
        <v>1158266.2000000002</v>
      </c>
      <c r="AO201" s="140">
        <f t="shared" si="78"/>
        <v>7077568.6455600001</v>
      </c>
      <c r="AP201" s="146">
        <f t="shared" si="79"/>
        <v>4.4854268365403325E-3</v>
      </c>
      <c r="AQ201" s="140">
        <f t="shared" si="80"/>
        <v>212327.05936680001</v>
      </c>
      <c r="AR201" s="147">
        <v>0</v>
      </c>
      <c r="AS201" s="147">
        <v>0</v>
      </c>
      <c r="AT201" s="146">
        <v>4.0000000000000001E-3</v>
      </c>
      <c r="AU201" s="140">
        <f t="shared" si="81"/>
        <v>189348.36491999999</v>
      </c>
      <c r="AV201" s="140">
        <f t="shared" si="82"/>
        <v>7266917.0104799997</v>
      </c>
      <c r="AW201" s="140">
        <f t="shared" si="83"/>
        <v>23825.957411409836</v>
      </c>
      <c r="BC201" s="21">
        <f t="shared" si="84"/>
        <v>1038131.0014971428</v>
      </c>
      <c r="BD201" s="21">
        <f t="shared" si="85"/>
        <v>3403.7082016299764</v>
      </c>
      <c r="BE201" s="21">
        <f t="shared" si="86"/>
        <v>10486.171732294371</v>
      </c>
      <c r="BF201" s="22">
        <f t="shared" si="87"/>
        <v>34.380890925555313</v>
      </c>
    </row>
    <row r="202" spans="1:58" x14ac:dyDescent="0.3">
      <c r="A202" s="135">
        <v>200</v>
      </c>
      <c r="B202" s="135" t="s">
        <v>114</v>
      </c>
      <c r="C202" s="135" t="s">
        <v>132</v>
      </c>
      <c r="D202" s="135" t="s">
        <v>116</v>
      </c>
      <c r="E202" s="135" t="s">
        <v>117</v>
      </c>
      <c r="F202" s="135" t="s">
        <v>128</v>
      </c>
      <c r="G202" s="135" t="s">
        <v>480</v>
      </c>
      <c r="H202" s="136" t="s">
        <v>445</v>
      </c>
      <c r="I202" s="136" t="s">
        <v>446</v>
      </c>
      <c r="J202" s="135" t="s">
        <v>24</v>
      </c>
      <c r="K202" s="135" t="s">
        <v>33</v>
      </c>
      <c r="L202" s="135" t="s">
        <v>132</v>
      </c>
      <c r="M202" s="135" t="s">
        <v>25</v>
      </c>
      <c r="N202" s="135">
        <v>4610047675</v>
      </c>
      <c r="O202" s="150">
        <v>4900049343</v>
      </c>
      <c r="P202" s="137">
        <v>7</v>
      </c>
      <c r="Q202" s="139">
        <f t="shared" si="66"/>
        <v>5919302.4455599999</v>
      </c>
      <c r="R202" s="139">
        <v>845614.63508000004</v>
      </c>
      <c r="S202" s="139">
        <v>3590.3</v>
      </c>
      <c r="T202" s="139">
        <v>5983.83</v>
      </c>
      <c r="U202" s="141">
        <v>2289.5</v>
      </c>
      <c r="V202" s="141">
        <v>2410</v>
      </c>
      <c r="W202" s="135">
        <v>8643.33</v>
      </c>
      <c r="X202" s="135">
        <v>0</v>
      </c>
      <c r="Y202" s="135">
        <v>20</v>
      </c>
      <c r="Z202" s="135">
        <v>20</v>
      </c>
      <c r="AA202" s="135"/>
      <c r="AB202" s="135">
        <v>0</v>
      </c>
      <c r="AC202" s="137">
        <v>7</v>
      </c>
      <c r="AD202" s="139">
        <f t="shared" si="67"/>
        <v>0</v>
      </c>
      <c r="AE202" s="135">
        <f t="shared" si="68"/>
        <v>837736.20000000007</v>
      </c>
      <c r="AF202" s="151">
        <f t="shared" si="69"/>
        <v>320530</v>
      </c>
      <c r="AG202" s="151">
        <f t="shared" si="70"/>
        <v>0</v>
      </c>
      <c r="AH202" s="152">
        <f t="shared" si="71"/>
        <v>0</v>
      </c>
      <c r="AI202" s="135">
        <f t="shared" si="72"/>
        <v>0</v>
      </c>
      <c r="AJ202" s="135">
        <f t="shared" si="73"/>
        <v>140</v>
      </c>
      <c r="AK202" s="135">
        <f t="shared" si="74"/>
        <v>140</v>
      </c>
      <c r="AL202" s="135">
        <f t="shared" si="75"/>
        <v>0</v>
      </c>
      <c r="AM202" s="135">
        <f t="shared" si="76"/>
        <v>0</v>
      </c>
      <c r="AN202" s="145">
        <f t="shared" si="77"/>
        <v>1158266.2000000002</v>
      </c>
      <c r="AO202" s="140">
        <f t="shared" si="78"/>
        <v>7077568.6455600001</v>
      </c>
      <c r="AP202" s="146">
        <f t="shared" si="79"/>
        <v>4.4854268365403325E-3</v>
      </c>
      <c r="AQ202" s="140">
        <f t="shared" si="80"/>
        <v>212327.05936680001</v>
      </c>
      <c r="AR202" s="147">
        <v>0</v>
      </c>
      <c r="AS202" s="147">
        <v>0</v>
      </c>
      <c r="AT202" s="146">
        <v>4.0000000000000001E-3</v>
      </c>
      <c r="AU202" s="140">
        <f t="shared" si="81"/>
        <v>189348.36491999999</v>
      </c>
      <c r="AV202" s="140">
        <f t="shared" si="82"/>
        <v>7266917.0104799997</v>
      </c>
      <c r="AW202" s="140">
        <f t="shared" si="83"/>
        <v>23825.957411409836</v>
      </c>
      <c r="BC202" s="21">
        <f t="shared" si="84"/>
        <v>1038131.0014971428</v>
      </c>
      <c r="BD202" s="21">
        <f t="shared" si="85"/>
        <v>3403.7082016299764</v>
      </c>
      <c r="BE202" s="21">
        <f t="shared" si="86"/>
        <v>10486.171732294371</v>
      </c>
      <c r="BF202" s="22">
        <f t="shared" si="87"/>
        <v>34.380890925555313</v>
      </c>
    </row>
    <row r="203" spans="1:58" x14ac:dyDescent="0.3">
      <c r="A203" s="135">
        <v>201</v>
      </c>
      <c r="B203" s="135" t="s">
        <v>114</v>
      </c>
      <c r="C203" s="135" t="s">
        <v>132</v>
      </c>
      <c r="D203" s="135" t="s">
        <v>116</v>
      </c>
      <c r="E203" s="135" t="s">
        <v>117</v>
      </c>
      <c r="F203" s="135" t="s">
        <v>128</v>
      </c>
      <c r="G203" s="135" t="s">
        <v>480</v>
      </c>
      <c r="H203" s="136" t="s">
        <v>446</v>
      </c>
      <c r="I203" s="136" t="s">
        <v>447</v>
      </c>
      <c r="J203" s="135" t="s">
        <v>24</v>
      </c>
      <c r="K203" s="135" t="s">
        <v>100</v>
      </c>
      <c r="L203" s="135" t="s">
        <v>132</v>
      </c>
      <c r="M203" s="135" t="s">
        <v>25</v>
      </c>
      <c r="N203" s="135">
        <v>4610047675</v>
      </c>
      <c r="O203" s="150">
        <v>4900049343</v>
      </c>
      <c r="P203" s="137">
        <v>7</v>
      </c>
      <c r="Q203" s="139">
        <f t="shared" si="66"/>
        <v>3555966.9432000001</v>
      </c>
      <c r="R203" s="139">
        <v>507995.27760000003</v>
      </c>
      <c r="S203" s="139">
        <v>3590.3</v>
      </c>
      <c r="T203" s="139">
        <v>5983.83</v>
      </c>
      <c r="U203" s="141">
        <v>2289.5</v>
      </c>
      <c r="V203" s="141">
        <v>2410</v>
      </c>
      <c r="W203" s="135">
        <v>8643.33</v>
      </c>
      <c r="X203" s="135">
        <v>0</v>
      </c>
      <c r="Y203" s="135">
        <v>20</v>
      </c>
      <c r="Z203" s="135">
        <v>20</v>
      </c>
      <c r="AA203" s="135"/>
      <c r="AB203" s="135">
        <v>0</v>
      </c>
      <c r="AC203" s="137">
        <v>7</v>
      </c>
      <c r="AD203" s="139">
        <f t="shared" si="67"/>
        <v>0</v>
      </c>
      <c r="AE203" s="135">
        <f t="shared" si="68"/>
        <v>837736.20000000007</v>
      </c>
      <c r="AF203" s="151">
        <f t="shared" si="69"/>
        <v>320530</v>
      </c>
      <c r="AG203" s="151">
        <f t="shared" si="70"/>
        <v>0</v>
      </c>
      <c r="AH203" s="152">
        <f t="shared" si="71"/>
        <v>0</v>
      </c>
      <c r="AI203" s="135">
        <f t="shared" si="72"/>
        <v>0</v>
      </c>
      <c r="AJ203" s="135">
        <f t="shared" si="73"/>
        <v>140</v>
      </c>
      <c r="AK203" s="135">
        <f t="shared" si="74"/>
        <v>140</v>
      </c>
      <c r="AL203" s="135">
        <f t="shared" si="75"/>
        <v>0</v>
      </c>
      <c r="AM203" s="135">
        <f t="shared" si="76"/>
        <v>0</v>
      </c>
      <c r="AN203" s="145">
        <f t="shared" si="77"/>
        <v>1158266.2000000002</v>
      </c>
      <c r="AO203" s="140">
        <f t="shared" si="78"/>
        <v>4714233.1432000007</v>
      </c>
      <c r="AP203" s="146">
        <f t="shared" si="79"/>
        <v>2.9876570490746657E-3</v>
      </c>
      <c r="AQ203" s="140">
        <f t="shared" si="80"/>
        <v>141426.99429600002</v>
      </c>
      <c r="AR203" s="147">
        <v>0</v>
      </c>
      <c r="AS203" s="147">
        <v>0</v>
      </c>
      <c r="AT203" s="146">
        <v>3.0000000000000001E-3</v>
      </c>
      <c r="AU203" s="140">
        <f t="shared" si="81"/>
        <v>142011.27369</v>
      </c>
      <c r="AV203" s="140">
        <f t="shared" si="82"/>
        <v>4856244.4168900009</v>
      </c>
      <c r="AW203" s="140">
        <f t="shared" si="83"/>
        <v>15922.112842262299</v>
      </c>
      <c r="BC203" s="21">
        <f t="shared" si="84"/>
        <v>693749.20241285732</v>
      </c>
      <c r="BD203" s="21">
        <f t="shared" si="85"/>
        <v>2274.587548894614</v>
      </c>
      <c r="BE203" s="21">
        <f t="shared" si="86"/>
        <v>7007.567701139973</v>
      </c>
      <c r="BF203" s="22">
        <f t="shared" si="87"/>
        <v>22.975631807016303</v>
      </c>
    </row>
    <row r="204" spans="1:58" x14ac:dyDescent="0.3">
      <c r="A204" s="135">
        <v>202</v>
      </c>
      <c r="B204" s="135" t="s">
        <v>114</v>
      </c>
      <c r="C204" s="135" t="s">
        <v>132</v>
      </c>
      <c r="D204" s="135" t="s">
        <v>116</v>
      </c>
      <c r="E204" s="135" t="s">
        <v>117</v>
      </c>
      <c r="F204" s="135" t="s">
        <v>128</v>
      </c>
      <c r="G204" s="135" t="s">
        <v>481</v>
      </c>
      <c r="H204" s="136" t="s">
        <v>448</v>
      </c>
      <c r="I204" s="136" t="s">
        <v>449</v>
      </c>
      <c r="J204" s="135" t="s">
        <v>24</v>
      </c>
      <c r="K204" s="135" t="s">
        <v>100</v>
      </c>
      <c r="L204" s="135" t="s">
        <v>132</v>
      </c>
      <c r="M204" s="135" t="s">
        <v>113</v>
      </c>
      <c r="N204" s="135">
        <v>4610047717</v>
      </c>
      <c r="O204" s="135">
        <v>4900049341</v>
      </c>
      <c r="P204" s="137">
        <v>7</v>
      </c>
      <c r="Q204" s="139">
        <f t="shared" si="66"/>
        <v>3555966.9432000001</v>
      </c>
      <c r="R204" s="139">
        <v>507995.27760000003</v>
      </c>
      <c r="S204" s="139">
        <v>3590.3</v>
      </c>
      <c r="T204" s="139">
        <v>5983.83</v>
      </c>
      <c r="U204" s="141">
        <v>2289.5</v>
      </c>
      <c r="V204" s="141">
        <v>2410</v>
      </c>
      <c r="W204" s="135">
        <v>8643.33</v>
      </c>
      <c r="X204" s="135">
        <v>0</v>
      </c>
      <c r="Y204" s="135">
        <v>20</v>
      </c>
      <c r="Z204" s="135">
        <v>20</v>
      </c>
      <c r="AA204" s="135"/>
      <c r="AB204" s="135">
        <v>0</v>
      </c>
      <c r="AC204" s="137">
        <v>7</v>
      </c>
      <c r="AD204" s="139">
        <f t="shared" si="67"/>
        <v>0</v>
      </c>
      <c r="AE204" s="135">
        <f t="shared" si="68"/>
        <v>837736.20000000007</v>
      </c>
      <c r="AF204" s="151">
        <f t="shared" si="69"/>
        <v>320530</v>
      </c>
      <c r="AG204" s="151">
        <f t="shared" si="70"/>
        <v>0</v>
      </c>
      <c r="AH204" s="152">
        <f t="shared" si="71"/>
        <v>0</v>
      </c>
      <c r="AI204" s="135">
        <f t="shared" si="72"/>
        <v>0</v>
      </c>
      <c r="AJ204" s="135">
        <f t="shared" si="73"/>
        <v>140</v>
      </c>
      <c r="AK204" s="135">
        <f t="shared" si="74"/>
        <v>140</v>
      </c>
      <c r="AL204" s="135">
        <f t="shared" si="75"/>
        <v>0</v>
      </c>
      <c r="AM204" s="135">
        <f t="shared" si="76"/>
        <v>0</v>
      </c>
      <c r="AN204" s="145">
        <f t="shared" si="77"/>
        <v>1158266.2000000002</v>
      </c>
      <c r="AO204" s="140">
        <f t="shared" si="78"/>
        <v>4714233.1432000007</v>
      </c>
      <c r="AP204" s="146">
        <f t="shared" si="79"/>
        <v>2.9876570490746657E-3</v>
      </c>
      <c r="AQ204" s="140">
        <f t="shared" si="80"/>
        <v>141426.99429600002</v>
      </c>
      <c r="AR204" s="147">
        <v>0</v>
      </c>
      <c r="AS204" s="147">
        <v>0</v>
      </c>
      <c r="AT204" s="146">
        <v>3.0000000000000001E-3</v>
      </c>
      <c r="AU204" s="140">
        <f t="shared" si="81"/>
        <v>142011.27369</v>
      </c>
      <c r="AV204" s="140">
        <f t="shared" si="82"/>
        <v>4856244.4168900009</v>
      </c>
      <c r="AW204" s="140">
        <f t="shared" si="83"/>
        <v>15922.112842262299</v>
      </c>
      <c r="BC204" s="21">
        <f t="shared" si="84"/>
        <v>693749.20241285732</v>
      </c>
      <c r="BD204" s="21">
        <f t="shared" si="85"/>
        <v>2274.587548894614</v>
      </c>
      <c r="BE204" s="21">
        <f t="shared" si="86"/>
        <v>7007.567701139973</v>
      </c>
      <c r="BF204" s="22">
        <f t="shared" si="87"/>
        <v>22.975631807016303</v>
      </c>
    </row>
    <row r="205" spans="1:58" x14ac:dyDescent="0.3">
      <c r="A205" s="135">
        <v>203</v>
      </c>
      <c r="B205" s="135" t="s">
        <v>114</v>
      </c>
      <c r="C205" s="135" t="s">
        <v>132</v>
      </c>
      <c r="D205" s="135" t="s">
        <v>116</v>
      </c>
      <c r="E205" s="135" t="s">
        <v>117</v>
      </c>
      <c r="F205" s="135" t="s">
        <v>128</v>
      </c>
      <c r="G205" s="135" t="s">
        <v>481</v>
      </c>
      <c r="H205" s="136" t="s">
        <v>450</v>
      </c>
      <c r="I205" s="136" t="s">
        <v>451</v>
      </c>
      <c r="J205" s="135" t="s">
        <v>24</v>
      </c>
      <c r="K205" s="135" t="s">
        <v>33</v>
      </c>
      <c r="L205" s="135" t="s">
        <v>132</v>
      </c>
      <c r="M205" s="135" t="s">
        <v>113</v>
      </c>
      <c r="N205" s="135">
        <v>4610047717</v>
      </c>
      <c r="O205" s="135">
        <v>4900049341</v>
      </c>
      <c r="P205" s="137">
        <v>7</v>
      </c>
      <c r="Q205" s="139">
        <f t="shared" si="66"/>
        <v>5919302.4455599999</v>
      </c>
      <c r="R205" s="139">
        <v>845614.63508000004</v>
      </c>
      <c r="S205" s="139">
        <v>3590.3</v>
      </c>
      <c r="T205" s="139">
        <v>5983.83</v>
      </c>
      <c r="U205" s="141">
        <v>2289.5</v>
      </c>
      <c r="V205" s="141">
        <v>2410</v>
      </c>
      <c r="W205" s="135">
        <v>8643.33</v>
      </c>
      <c r="X205" s="135">
        <v>0</v>
      </c>
      <c r="Y205" s="135">
        <v>20</v>
      </c>
      <c r="Z205" s="135">
        <v>20</v>
      </c>
      <c r="AA205" s="135"/>
      <c r="AB205" s="135">
        <v>0</v>
      </c>
      <c r="AC205" s="137">
        <v>7</v>
      </c>
      <c r="AD205" s="139">
        <f t="shared" si="67"/>
        <v>0</v>
      </c>
      <c r="AE205" s="135">
        <f t="shared" si="68"/>
        <v>837736.20000000007</v>
      </c>
      <c r="AF205" s="151">
        <f t="shared" si="69"/>
        <v>320530</v>
      </c>
      <c r="AG205" s="151">
        <f t="shared" si="70"/>
        <v>0</v>
      </c>
      <c r="AH205" s="152">
        <f t="shared" si="71"/>
        <v>0</v>
      </c>
      <c r="AI205" s="135">
        <f t="shared" si="72"/>
        <v>0</v>
      </c>
      <c r="AJ205" s="135">
        <f t="shared" si="73"/>
        <v>140</v>
      </c>
      <c r="AK205" s="135">
        <f t="shared" si="74"/>
        <v>140</v>
      </c>
      <c r="AL205" s="135">
        <f t="shared" si="75"/>
        <v>0</v>
      </c>
      <c r="AM205" s="135">
        <f t="shared" si="76"/>
        <v>0</v>
      </c>
      <c r="AN205" s="145">
        <f t="shared" si="77"/>
        <v>1158266.2000000002</v>
      </c>
      <c r="AO205" s="140">
        <f t="shared" si="78"/>
        <v>7077568.6455600001</v>
      </c>
      <c r="AP205" s="146">
        <f t="shared" si="79"/>
        <v>4.4854268365403325E-3</v>
      </c>
      <c r="AQ205" s="140">
        <f t="shared" si="80"/>
        <v>212327.05936680001</v>
      </c>
      <c r="AR205" s="147">
        <v>0</v>
      </c>
      <c r="AS205" s="147">
        <v>0</v>
      </c>
      <c r="AT205" s="146">
        <v>4.0000000000000001E-3</v>
      </c>
      <c r="AU205" s="140">
        <f t="shared" si="81"/>
        <v>189348.36491999999</v>
      </c>
      <c r="AV205" s="140">
        <f t="shared" si="82"/>
        <v>7266917.0104799997</v>
      </c>
      <c r="AW205" s="140">
        <f t="shared" si="83"/>
        <v>23825.957411409836</v>
      </c>
      <c r="BC205" s="21">
        <f t="shared" si="84"/>
        <v>1038131.0014971428</v>
      </c>
      <c r="BD205" s="21">
        <f t="shared" si="85"/>
        <v>3403.7082016299764</v>
      </c>
      <c r="BE205" s="21">
        <f t="shared" si="86"/>
        <v>10486.171732294371</v>
      </c>
      <c r="BF205" s="22">
        <f t="shared" si="87"/>
        <v>34.380890925555313</v>
      </c>
    </row>
    <row r="206" spans="1:58" x14ac:dyDescent="0.3">
      <c r="A206" s="135">
        <v>204</v>
      </c>
      <c r="B206" s="135" t="s">
        <v>114</v>
      </c>
      <c r="C206" s="135" t="s">
        <v>132</v>
      </c>
      <c r="D206" s="135" t="s">
        <v>116</v>
      </c>
      <c r="E206" s="135" t="s">
        <v>117</v>
      </c>
      <c r="F206" s="135" t="s">
        <v>128</v>
      </c>
      <c r="G206" s="135" t="s">
        <v>481</v>
      </c>
      <c r="H206" s="136" t="s">
        <v>452</v>
      </c>
      <c r="I206" s="136" t="s">
        <v>102</v>
      </c>
      <c r="J206" s="135" t="s">
        <v>24</v>
      </c>
      <c r="K206" s="135" t="s">
        <v>98</v>
      </c>
      <c r="L206" s="135" t="s">
        <v>132</v>
      </c>
      <c r="M206" s="135" t="s">
        <v>113</v>
      </c>
      <c r="N206" s="135">
        <v>4610047717</v>
      </c>
      <c r="O206" s="135">
        <v>4900049341</v>
      </c>
      <c r="P206" s="137">
        <v>7</v>
      </c>
      <c r="Q206" s="139">
        <f t="shared" si="66"/>
        <v>3555742.9432000001</v>
      </c>
      <c r="R206" s="139">
        <v>507963.27760000003</v>
      </c>
      <c r="S206" s="139">
        <v>3590.3</v>
      </c>
      <c r="T206" s="139">
        <v>5983.83</v>
      </c>
      <c r="U206" s="141">
        <v>2289.5</v>
      </c>
      <c r="V206" s="141">
        <v>2410</v>
      </c>
      <c r="W206" s="135">
        <v>8643.33</v>
      </c>
      <c r="X206" s="135">
        <v>0</v>
      </c>
      <c r="Y206" s="135">
        <v>20</v>
      </c>
      <c r="Z206" s="135">
        <v>20</v>
      </c>
      <c r="AA206" s="135"/>
      <c r="AB206" s="135">
        <v>0</v>
      </c>
      <c r="AC206" s="137">
        <v>7</v>
      </c>
      <c r="AD206" s="139">
        <f t="shared" si="67"/>
        <v>0</v>
      </c>
      <c r="AE206" s="135">
        <f t="shared" si="68"/>
        <v>837736.20000000007</v>
      </c>
      <c r="AF206" s="151">
        <f t="shared" si="69"/>
        <v>320530</v>
      </c>
      <c r="AG206" s="151">
        <f t="shared" si="70"/>
        <v>0</v>
      </c>
      <c r="AH206" s="152">
        <f t="shared" si="71"/>
        <v>0</v>
      </c>
      <c r="AI206" s="135">
        <f t="shared" si="72"/>
        <v>0</v>
      </c>
      <c r="AJ206" s="135">
        <f t="shared" si="73"/>
        <v>140</v>
      </c>
      <c r="AK206" s="135">
        <f t="shared" si="74"/>
        <v>140</v>
      </c>
      <c r="AL206" s="135">
        <f t="shared" si="75"/>
        <v>0</v>
      </c>
      <c r="AM206" s="135">
        <f t="shared" si="76"/>
        <v>0</v>
      </c>
      <c r="AN206" s="145">
        <f t="shared" si="77"/>
        <v>1158266.2000000002</v>
      </c>
      <c r="AO206" s="140">
        <f t="shared" si="78"/>
        <v>4714009.1432000007</v>
      </c>
      <c r="AP206" s="146">
        <f t="shared" si="79"/>
        <v>2.9875150885142385E-3</v>
      </c>
      <c r="AQ206" s="140">
        <f t="shared" si="80"/>
        <v>141420.27429600002</v>
      </c>
      <c r="AR206" s="147">
        <v>0</v>
      </c>
      <c r="AS206" s="147">
        <v>0</v>
      </c>
      <c r="AT206" s="146">
        <v>3.0000000000000001E-3</v>
      </c>
      <c r="AU206" s="140">
        <f t="shared" si="81"/>
        <v>142011.27369</v>
      </c>
      <c r="AV206" s="140">
        <f t="shared" si="82"/>
        <v>4856020.4168900009</v>
      </c>
      <c r="AW206" s="140">
        <f t="shared" si="83"/>
        <v>15921.37841603279</v>
      </c>
      <c r="BC206" s="21">
        <f t="shared" si="84"/>
        <v>693717.20241285732</v>
      </c>
      <c r="BD206" s="21">
        <f t="shared" si="85"/>
        <v>2274.4826308618271</v>
      </c>
      <c r="BE206" s="21">
        <f t="shared" si="86"/>
        <v>7007.2444688167407</v>
      </c>
      <c r="BF206" s="22">
        <f t="shared" si="87"/>
        <v>22.974572028907346</v>
      </c>
    </row>
    <row r="207" spans="1:58" ht="12.75" customHeight="1" x14ac:dyDescent="0.3">
      <c r="A207" s="135">
        <v>205</v>
      </c>
      <c r="B207" s="135" t="s">
        <v>114</v>
      </c>
      <c r="C207" s="135" t="s">
        <v>132</v>
      </c>
      <c r="D207" s="135" t="s">
        <v>116</v>
      </c>
      <c r="E207" s="135" t="s">
        <v>117</v>
      </c>
      <c r="F207" s="135" t="s">
        <v>128</v>
      </c>
      <c r="G207" s="135" t="s">
        <v>481</v>
      </c>
      <c r="H207" s="136" t="s">
        <v>103</v>
      </c>
      <c r="I207" s="136" t="s">
        <v>453</v>
      </c>
      <c r="J207" s="135" t="s">
        <v>24</v>
      </c>
      <c r="K207" s="135" t="s">
        <v>98</v>
      </c>
      <c r="L207" s="135" t="s">
        <v>132</v>
      </c>
      <c r="M207" s="135" t="s">
        <v>113</v>
      </c>
      <c r="N207" s="135">
        <v>4610047717</v>
      </c>
      <c r="O207" s="135">
        <v>4900049341</v>
      </c>
      <c r="P207" s="137">
        <v>7</v>
      </c>
      <c r="Q207" s="139">
        <f t="shared" si="66"/>
        <v>3555742.9432000001</v>
      </c>
      <c r="R207" s="139">
        <v>507963.27760000003</v>
      </c>
      <c r="S207" s="139">
        <v>3590.3</v>
      </c>
      <c r="T207" s="139">
        <v>5983.83</v>
      </c>
      <c r="U207" s="141">
        <v>2289.5</v>
      </c>
      <c r="V207" s="141">
        <v>2410</v>
      </c>
      <c r="W207" s="135">
        <v>8643.33</v>
      </c>
      <c r="X207" s="135">
        <v>0</v>
      </c>
      <c r="Y207" s="135">
        <v>20</v>
      </c>
      <c r="Z207" s="135">
        <v>20</v>
      </c>
      <c r="AA207" s="135"/>
      <c r="AB207" s="135">
        <v>0</v>
      </c>
      <c r="AC207" s="137">
        <v>7</v>
      </c>
      <c r="AD207" s="139">
        <f t="shared" si="67"/>
        <v>0</v>
      </c>
      <c r="AE207" s="135">
        <f t="shared" si="68"/>
        <v>837736.20000000007</v>
      </c>
      <c r="AF207" s="151">
        <f t="shared" si="69"/>
        <v>320530</v>
      </c>
      <c r="AG207" s="151">
        <f t="shared" si="70"/>
        <v>0</v>
      </c>
      <c r="AH207" s="152">
        <f t="shared" si="71"/>
        <v>0</v>
      </c>
      <c r="AI207" s="135">
        <f t="shared" si="72"/>
        <v>0</v>
      </c>
      <c r="AJ207" s="135">
        <f t="shared" si="73"/>
        <v>140</v>
      </c>
      <c r="AK207" s="135">
        <f t="shared" si="74"/>
        <v>140</v>
      </c>
      <c r="AL207" s="135">
        <f t="shared" si="75"/>
        <v>0</v>
      </c>
      <c r="AM207" s="135">
        <f t="shared" si="76"/>
        <v>0</v>
      </c>
      <c r="AN207" s="145">
        <f t="shared" si="77"/>
        <v>1158266.2000000002</v>
      </c>
      <c r="AO207" s="140">
        <f t="shared" si="78"/>
        <v>4714009.1432000007</v>
      </c>
      <c r="AP207" s="146">
        <f t="shared" si="79"/>
        <v>2.9875150885142385E-3</v>
      </c>
      <c r="AQ207" s="140">
        <f t="shared" si="80"/>
        <v>141420.27429600002</v>
      </c>
      <c r="AR207" s="147">
        <v>0</v>
      </c>
      <c r="AS207" s="147">
        <v>0</v>
      </c>
      <c r="AT207" s="146">
        <v>3.0000000000000001E-3</v>
      </c>
      <c r="AU207" s="140">
        <f t="shared" si="81"/>
        <v>142011.27369</v>
      </c>
      <c r="AV207" s="140">
        <f t="shared" si="82"/>
        <v>4856020.4168900009</v>
      </c>
      <c r="AW207" s="140">
        <f t="shared" si="83"/>
        <v>15921.37841603279</v>
      </c>
      <c r="BC207" s="21">
        <f t="shared" si="84"/>
        <v>693717.20241285732</v>
      </c>
      <c r="BD207" s="21">
        <f t="shared" si="85"/>
        <v>2274.4826308618271</v>
      </c>
      <c r="BE207" s="21">
        <f t="shared" si="86"/>
        <v>7007.2444688167407</v>
      </c>
      <c r="BF207" s="22">
        <f t="shared" si="87"/>
        <v>22.974572028907346</v>
      </c>
    </row>
    <row r="208" spans="1:58" ht="12.75" customHeight="1" x14ac:dyDescent="0.3">
      <c r="A208" s="135">
        <v>206</v>
      </c>
      <c r="B208" s="135" t="s">
        <v>114</v>
      </c>
      <c r="C208" s="135" t="s">
        <v>132</v>
      </c>
      <c r="D208" s="135" t="s">
        <v>116</v>
      </c>
      <c r="E208" s="135" t="s">
        <v>117</v>
      </c>
      <c r="F208" s="135" t="s">
        <v>128</v>
      </c>
      <c r="G208" s="135" t="s">
        <v>481</v>
      </c>
      <c r="H208" s="136" t="s">
        <v>254</v>
      </c>
      <c r="I208" s="136" t="s">
        <v>288</v>
      </c>
      <c r="J208" s="135" t="s">
        <v>24</v>
      </c>
      <c r="K208" s="135" t="s">
        <v>98</v>
      </c>
      <c r="L208" s="135" t="s">
        <v>132</v>
      </c>
      <c r="M208" s="135" t="s">
        <v>113</v>
      </c>
      <c r="N208" s="135">
        <v>4610047717</v>
      </c>
      <c r="O208" s="135">
        <v>4900049341</v>
      </c>
      <c r="P208" s="137">
        <v>7</v>
      </c>
      <c r="Q208" s="139">
        <f t="shared" si="66"/>
        <v>3555742.9432000001</v>
      </c>
      <c r="R208" s="139">
        <v>507963.27760000003</v>
      </c>
      <c r="S208" s="139">
        <v>3590.3</v>
      </c>
      <c r="T208" s="139">
        <v>5983.83</v>
      </c>
      <c r="U208" s="141">
        <v>2289.5</v>
      </c>
      <c r="V208" s="141">
        <v>2410</v>
      </c>
      <c r="W208" s="135">
        <v>8643.33</v>
      </c>
      <c r="X208" s="135">
        <v>0</v>
      </c>
      <c r="Y208" s="135">
        <v>20</v>
      </c>
      <c r="Z208" s="135">
        <v>20</v>
      </c>
      <c r="AA208" s="135"/>
      <c r="AB208" s="135">
        <v>0</v>
      </c>
      <c r="AC208" s="137">
        <v>7</v>
      </c>
      <c r="AD208" s="139">
        <f t="shared" si="67"/>
        <v>0</v>
      </c>
      <c r="AE208" s="135">
        <f t="shared" si="68"/>
        <v>837736.20000000007</v>
      </c>
      <c r="AF208" s="151">
        <f t="shared" si="69"/>
        <v>320530</v>
      </c>
      <c r="AG208" s="151">
        <f t="shared" si="70"/>
        <v>0</v>
      </c>
      <c r="AH208" s="152">
        <f t="shared" si="71"/>
        <v>0</v>
      </c>
      <c r="AI208" s="135">
        <f t="shared" si="72"/>
        <v>0</v>
      </c>
      <c r="AJ208" s="135">
        <f t="shared" si="73"/>
        <v>140</v>
      </c>
      <c r="AK208" s="135">
        <f t="shared" si="74"/>
        <v>140</v>
      </c>
      <c r="AL208" s="135">
        <f t="shared" si="75"/>
        <v>0</v>
      </c>
      <c r="AM208" s="135">
        <f t="shared" si="76"/>
        <v>0</v>
      </c>
      <c r="AN208" s="145">
        <f t="shared" si="77"/>
        <v>1158266.2000000002</v>
      </c>
      <c r="AO208" s="140">
        <f t="shared" si="78"/>
        <v>4714009.1432000007</v>
      </c>
      <c r="AP208" s="146">
        <f t="shared" si="79"/>
        <v>2.9875150885142385E-3</v>
      </c>
      <c r="AQ208" s="140">
        <f t="shared" si="80"/>
        <v>141420.27429600002</v>
      </c>
      <c r="AR208" s="147">
        <v>0</v>
      </c>
      <c r="AS208" s="147">
        <v>0</v>
      </c>
      <c r="AT208" s="146">
        <v>3.0000000000000001E-3</v>
      </c>
      <c r="AU208" s="140">
        <f t="shared" si="81"/>
        <v>142011.27369</v>
      </c>
      <c r="AV208" s="140">
        <f t="shared" si="82"/>
        <v>4856020.4168900009</v>
      </c>
      <c r="AW208" s="140">
        <f t="shared" si="83"/>
        <v>15921.37841603279</v>
      </c>
      <c r="BC208" s="21">
        <f t="shared" si="84"/>
        <v>693717.20241285732</v>
      </c>
      <c r="BD208" s="21">
        <f t="shared" si="85"/>
        <v>2274.4826308618271</v>
      </c>
      <c r="BE208" s="21">
        <f t="shared" si="86"/>
        <v>7007.2444688167407</v>
      </c>
      <c r="BF208" s="22">
        <f t="shared" si="87"/>
        <v>22.974572028907346</v>
      </c>
    </row>
    <row r="209" spans="1:58" x14ac:dyDescent="0.3">
      <c r="A209" s="135">
        <v>207</v>
      </c>
      <c r="B209" s="135" t="s">
        <v>114</v>
      </c>
      <c r="C209" s="135" t="s">
        <v>132</v>
      </c>
      <c r="D209" s="135" t="s">
        <v>116</v>
      </c>
      <c r="E209" s="135" t="s">
        <v>117</v>
      </c>
      <c r="F209" s="135" t="s">
        <v>128</v>
      </c>
      <c r="G209" s="135" t="s">
        <v>481</v>
      </c>
      <c r="H209" s="136" t="s">
        <v>454</v>
      </c>
      <c r="I209" s="136" t="s">
        <v>455</v>
      </c>
      <c r="J209" s="135" t="s">
        <v>24</v>
      </c>
      <c r="K209" s="135" t="s">
        <v>98</v>
      </c>
      <c r="L209" s="135" t="s">
        <v>132</v>
      </c>
      <c r="M209" s="135" t="s">
        <v>113</v>
      </c>
      <c r="N209" s="135">
        <v>4610047717</v>
      </c>
      <c r="O209" s="135">
        <v>4900049341</v>
      </c>
      <c r="P209" s="137">
        <v>7</v>
      </c>
      <c r="Q209" s="139">
        <f t="shared" si="66"/>
        <v>3555742.9432000001</v>
      </c>
      <c r="R209" s="139">
        <v>507963.27760000003</v>
      </c>
      <c r="S209" s="139">
        <v>3590.3</v>
      </c>
      <c r="T209" s="139">
        <v>5983.83</v>
      </c>
      <c r="U209" s="141">
        <v>2289.5</v>
      </c>
      <c r="V209" s="141">
        <v>2410</v>
      </c>
      <c r="W209" s="135">
        <v>8643.33</v>
      </c>
      <c r="X209" s="135">
        <v>0</v>
      </c>
      <c r="Y209" s="135">
        <v>20</v>
      </c>
      <c r="Z209" s="135">
        <v>20</v>
      </c>
      <c r="AA209" s="135"/>
      <c r="AB209" s="135">
        <v>0</v>
      </c>
      <c r="AC209" s="137">
        <v>7</v>
      </c>
      <c r="AD209" s="139">
        <f t="shared" si="67"/>
        <v>0</v>
      </c>
      <c r="AE209" s="135">
        <f t="shared" si="68"/>
        <v>837736.20000000007</v>
      </c>
      <c r="AF209" s="151">
        <f t="shared" si="69"/>
        <v>320530</v>
      </c>
      <c r="AG209" s="151">
        <f t="shared" si="70"/>
        <v>0</v>
      </c>
      <c r="AH209" s="152">
        <f t="shared" si="71"/>
        <v>0</v>
      </c>
      <c r="AI209" s="135">
        <f t="shared" si="72"/>
        <v>0</v>
      </c>
      <c r="AJ209" s="135">
        <f t="shared" si="73"/>
        <v>140</v>
      </c>
      <c r="AK209" s="135">
        <f t="shared" si="74"/>
        <v>140</v>
      </c>
      <c r="AL209" s="135">
        <f t="shared" si="75"/>
        <v>0</v>
      </c>
      <c r="AM209" s="135">
        <f t="shared" si="76"/>
        <v>0</v>
      </c>
      <c r="AN209" s="145">
        <f t="shared" si="77"/>
        <v>1158266.2000000002</v>
      </c>
      <c r="AO209" s="140">
        <f t="shared" si="78"/>
        <v>4714009.1432000007</v>
      </c>
      <c r="AP209" s="146">
        <f t="shared" si="79"/>
        <v>2.9875150885142385E-3</v>
      </c>
      <c r="AQ209" s="140">
        <f t="shared" si="80"/>
        <v>141420.27429600002</v>
      </c>
      <c r="AR209" s="147">
        <v>0</v>
      </c>
      <c r="AS209" s="147">
        <v>0</v>
      </c>
      <c r="AT209" s="146">
        <v>3.0000000000000001E-3</v>
      </c>
      <c r="AU209" s="140">
        <f t="shared" si="81"/>
        <v>142011.27369</v>
      </c>
      <c r="AV209" s="140">
        <f t="shared" si="82"/>
        <v>4856020.4168900009</v>
      </c>
      <c r="AW209" s="140">
        <f t="shared" si="83"/>
        <v>15921.37841603279</v>
      </c>
      <c r="BC209" s="21">
        <f t="shared" si="84"/>
        <v>693717.20241285732</v>
      </c>
      <c r="BD209" s="21">
        <f t="shared" si="85"/>
        <v>2274.4826308618271</v>
      </c>
      <c r="BE209" s="21">
        <f t="shared" si="86"/>
        <v>7007.2444688167407</v>
      </c>
      <c r="BF209" s="22">
        <f t="shared" si="87"/>
        <v>22.974572028907346</v>
      </c>
    </row>
    <row r="210" spans="1:58" x14ac:dyDescent="0.3">
      <c r="A210" s="135">
        <v>208</v>
      </c>
      <c r="B210" s="135" t="s">
        <v>114</v>
      </c>
      <c r="C210" s="135" t="s">
        <v>132</v>
      </c>
      <c r="D210" s="135" t="s">
        <v>116</v>
      </c>
      <c r="E210" s="135" t="s">
        <v>117</v>
      </c>
      <c r="F210" s="135" t="s">
        <v>128</v>
      </c>
      <c r="G210" s="135" t="s">
        <v>481</v>
      </c>
      <c r="H210" s="136" t="s">
        <v>456</v>
      </c>
      <c r="I210" s="136" t="s">
        <v>457</v>
      </c>
      <c r="J210" s="135" t="s">
        <v>24</v>
      </c>
      <c r="K210" s="135" t="s">
        <v>16</v>
      </c>
      <c r="L210" s="135" t="s">
        <v>132</v>
      </c>
      <c r="M210" s="135" t="s">
        <v>113</v>
      </c>
      <c r="N210" s="135">
        <v>4610047717</v>
      </c>
      <c r="O210" s="135">
        <v>4900049341</v>
      </c>
      <c r="P210" s="137">
        <v>7</v>
      </c>
      <c r="Q210" s="139">
        <f t="shared" si="66"/>
        <v>3555504.9432000001</v>
      </c>
      <c r="R210" s="139">
        <v>507929.27760000003</v>
      </c>
      <c r="S210" s="139">
        <v>3590.3</v>
      </c>
      <c r="T210" s="139">
        <v>5983.83</v>
      </c>
      <c r="U210" s="141">
        <v>2289.5</v>
      </c>
      <c r="V210" s="141">
        <v>2410</v>
      </c>
      <c r="W210" s="135">
        <v>8643.33</v>
      </c>
      <c r="X210" s="135">
        <v>0</v>
      </c>
      <c r="Y210" s="135">
        <v>20</v>
      </c>
      <c r="Z210" s="135">
        <v>20</v>
      </c>
      <c r="AA210" s="135">
        <v>15</v>
      </c>
      <c r="AB210" s="135">
        <v>0</v>
      </c>
      <c r="AC210" s="137">
        <v>7</v>
      </c>
      <c r="AD210" s="139">
        <f t="shared" si="67"/>
        <v>0</v>
      </c>
      <c r="AE210" s="135">
        <f t="shared" si="68"/>
        <v>837736.20000000007</v>
      </c>
      <c r="AF210" s="151">
        <f t="shared" si="69"/>
        <v>320530</v>
      </c>
      <c r="AG210" s="151">
        <f t="shared" si="70"/>
        <v>253050</v>
      </c>
      <c r="AH210" s="152">
        <f t="shared" si="71"/>
        <v>0</v>
      </c>
      <c r="AI210" s="135">
        <f t="shared" si="72"/>
        <v>0</v>
      </c>
      <c r="AJ210" s="135">
        <f t="shared" si="73"/>
        <v>140</v>
      </c>
      <c r="AK210" s="135">
        <f t="shared" si="74"/>
        <v>140</v>
      </c>
      <c r="AL210" s="135">
        <f t="shared" si="75"/>
        <v>105</v>
      </c>
      <c r="AM210" s="135">
        <f t="shared" si="76"/>
        <v>0</v>
      </c>
      <c r="AN210" s="145">
        <f t="shared" si="77"/>
        <v>1411316.2000000002</v>
      </c>
      <c r="AO210" s="140">
        <f t="shared" si="78"/>
        <v>4966821.1432000007</v>
      </c>
      <c r="AP210" s="146">
        <f t="shared" si="79"/>
        <v>3.1477353260262841E-3</v>
      </c>
      <c r="AQ210" s="140">
        <f t="shared" si="80"/>
        <v>149004.634296</v>
      </c>
      <c r="AR210" s="147">
        <v>0</v>
      </c>
      <c r="AS210" s="147">
        <v>0</v>
      </c>
      <c r="AT210" s="146">
        <v>3.0000000000000001E-3</v>
      </c>
      <c r="AU210" s="140">
        <f t="shared" si="81"/>
        <v>142011.27369</v>
      </c>
      <c r="AV210" s="140">
        <f t="shared" si="82"/>
        <v>5108832.4168900009</v>
      </c>
      <c r="AW210" s="140">
        <f t="shared" si="83"/>
        <v>16750.270219311478</v>
      </c>
      <c r="BC210" s="21">
        <f t="shared" si="84"/>
        <v>729833.20241285732</v>
      </c>
      <c r="BD210" s="21">
        <f t="shared" si="85"/>
        <v>2392.8957456159255</v>
      </c>
      <c r="BE210" s="21">
        <f t="shared" si="86"/>
        <v>7372.0525496248219</v>
      </c>
      <c r="BF210" s="22">
        <f t="shared" si="87"/>
        <v>24.170664097130562</v>
      </c>
    </row>
    <row r="211" spans="1:58" ht="15" customHeight="1" x14ac:dyDescent="0.3">
      <c r="A211" s="135">
        <v>209</v>
      </c>
      <c r="B211" s="135" t="s">
        <v>114</v>
      </c>
      <c r="C211" s="135" t="s">
        <v>132</v>
      </c>
      <c r="D211" s="135" t="s">
        <v>116</v>
      </c>
      <c r="E211" s="135" t="s">
        <v>117</v>
      </c>
      <c r="F211" s="135" t="s">
        <v>128</v>
      </c>
      <c r="G211" s="135" t="s">
        <v>481</v>
      </c>
      <c r="H211" s="136" t="s">
        <v>458</v>
      </c>
      <c r="I211" s="136" t="s">
        <v>459</v>
      </c>
      <c r="J211" s="135" t="s">
        <v>24</v>
      </c>
      <c r="K211" s="135" t="s">
        <v>14</v>
      </c>
      <c r="L211" s="135" t="s">
        <v>132</v>
      </c>
      <c r="M211" s="135" t="s">
        <v>113</v>
      </c>
      <c r="N211" s="135">
        <v>4610047717</v>
      </c>
      <c r="O211" s="135">
        <v>4900049341</v>
      </c>
      <c r="P211" s="137">
        <v>7</v>
      </c>
      <c r="Q211" s="139">
        <f t="shared" si="66"/>
        <v>3555714.9432000001</v>
      </c>
      <c r="R211" s="139">
        <v>507959.27760000003</v>
      </c>
      <c r="S211" s="139">
        <v>3590.3</v>
      </c>
      <c r="T211" s="139">
        <v>5983.83</v>
      </c>
      <c r="U211" s="141">
        <v>2289.5</v>
      </c>
      <c r="V211" s="141">
        <v>2410</v>
      </c>
      <c r="W211" s="135">
        <v>8643.33</v>
      </c>
      <c r="X211" s="135">
        <v>0</v>
      </c>
      <c r="Y211" s="135">
        <v>20</v>
      </c>
      <c r="Z211" s="135">
        <v>20</v>
      </c>
      <c r="AA211" s="135">
        <v>15</v>
      </c>
      <c r="AB211" s="135">
        <v>0</v>
      </c>
      <c r="AC211" s="137">
        <v>7</v>
      </c>
      <c r="AD211" s="139">
        <f t="shared" si="67"/>
        <v>0</v>
      </c>
      <c r="AE211" s="135">
        <f t="shared" si="68"/>
        <v>837736.20000000007</v>
      </c>
      <c r="AF211" s="151">
        <f t="shared" si="69"/>
        <v>320530</v>
      </c>
      <c r="AG211" s="151">
        <f t="shared" si="70"/>
        <v>253050</v>
      </c>
      <c r="AH211" s="152">
        <f t="shared" si="71"/>
        <v>0</v>
      </c>
      <c r="AI211" s="135">
        <f t="shared" si="72"/>
        <v>0</v>
      </c>
      <c r="AJ211" s="135">
        <f t="shared" si="73"/>
        <v>140</v>
      </c>
      <c r="AK211" s="135">
        <f t="shared" si="74"/>
        <v>140</v>
      </c>
      <c r="AL211" s="135">
        <f t="shared" si="75"/>
        <v>105</v>
      </c>
      <c r="AM211" s="135">
        <f t="shared" si="76"/>
        <v>0</v>
      </c>
      <c r="AN211" s="145">
        <f t="shared" si="77"/>
        <v>1411316.2000000002</v>
      </c>
      <c r="AO211" s="140">
        <f t="shared" si="78"/>
        <v>4967031.1432000007</v>
      </c>
      <c r="AP211" s="146">
        <f t="shared" si="79"/>
        <v>3.1478684140516851E-3</v>
      </c>
      <c r="AQ211" s="140">
        <f t="shared" si="80"/>
        <v>149010.93429600002</v>
      </c>
      <c r="AR211" s="147">
        <v>0</v>
      </c>
      <c r="AS211" s="147">
        <v>0</v>
      </c>
      <c r="AT211" s="146">
        <v>3.0000000000000001E-3</v>
      </c>
      <c r="AU211" s="140">
        <f t="shared" si="81"/>
        <v>142011.27369</v>
      </c>
      <c r="AV211" s="140">
        <f t="shared" si="82"/>
        <v>5109042.4168900009</v>
      </c>
      <c r="AW211" s="140">
        <f t="shared" si="83"/>
        <v>16750.958743901643</v>
      </c>
      <c r="BC211" s="21">
        <f t="shared" si="84"/>
        <v>729863.20241285732</v>
      </c>
      <c r="BD211" s="21">
        <f t="shared" si="85"/>
        <v>2392.9941062716634</v>
      </c>
      <c r="BE211" s="21">
        <f t="shared" si="86"/>
        <v>7372.355579927852</v>
      </c>
      <c r="BF211" s="22">
        <f t="shared" si="87"/>
        <v>24.171657639107714</v>
      </c>
    </row>
    <row r="212" spans="1:58" x14ac:dyDescent="0.3">
      <c r="A212" s="135">
        <v>210</v>
      </c>
      <c r="B212" s="135" t="s">
        <v>114</v>
      </c>
      <c r="C212" s="135" t="s">
        <v>132</v>
      </c>
      <c r="D212" s="135" t="s">
        <v>116</v>
      </c>
      <c r="E212" s="135" t="s">
        <v>117</v>
      </c>
      <c r="F212" s="135" t="s">
        <v>128</v>
      </c>
      <c r="G212" s="135" t="s">
        <v>481</v>
      </c>
      <c r="H212" s="136" t="s">
        <v>49</v>
      </c>
      <c r="I212" s="136" t="s">
        <v>79</v>
      </c>
      <c r="J212" s="135" t="s">
        <v>24</v>
      </c>
      <c r="K212" s="135" t="s">
        <v>100</v>
      </c>
      <c r="L212" s="135" t="s">
        <v>132</v>
      </c>
      <c r="M212" s="135" t="s">
        <v>113</v>
      </c>
      <c r="N212" s="135">
        <v>4610047717</v>
      </c>
      <c r="O212" s="135">
        <v>4900049341</v>
      </c>
      <c r="P212" s="137">
        <v>7</v>
      </c>
      <c r="Q212" s="139">
        <f t="shared" si="66"/>
        <v>3555966.9432000001</v>
      </c>
      <c r="R212" s="139">
        <v>507995.27760000003</v>
      </c>
      <c r="S212" s="139">
        <v>3590.3</v>
      </c>
      <c r="T212" s="139">
        <v>5983.83</v>
      </c>
      <c r="U212" s="141">
        <v>2289.5</v>
      </c>
      <c r="V212" s="141">
        <v>2410</v>
      </c>
      <c r="W212" s="135">
        <v>8643.33</v>
      </c>
      <c r="X212" s="135">
        <v>0</v>
      </c>
      <c r="Y212" s="135">
        <v>20</v>
      </c>
      <c r="Z212" s="135">
        <v>20</v>
      </c>
      <c r="AA212" s="135"/>
      <c r="AB212" s="135">
        <v>0</v>
      </c>
      <c r="AC212" s="137">
        <v>7</v>
      </c>
      <c r="AD212" s="139">
        <f t="shared" si="67"/>
        <v>0</v>
      </c>
      <c r="AE212" s="135">
        <f t="shared" si="68"/>
        <v>837736.20000000007</v>
      </c>
      <c r="AF212" s="151">
        <f t="shared" si="69"/>
        <v>320530</v>
      </c>
      <c r="AG212" s="151">
        <f t="shared" si="70"/>
        <v>0</v>
      </c>
      <c r="AH212" s="152">
        <f t="shared" si="71"/>
        <v>0</v>
      </c>
      <c r="AI212" s="135">
        <f t="shared" si="72"/>
        <v>0</v>
      </c>
      <c r="AJ212" s="135">
        <f t="shared" si="73"/>
        <v>140</v>
      </c>
      <c r="AK212" s="135">
        <f t="shared" si="74"/>
        <v>140</v>
      </c>
      <c r="AL212" s="135">
        <f t="shared" si="75"/>
        <v>0</v>
      </c>
      <c r="AM212" s="135">
        <f t="shared" si="76"/>
        <v>0</v>
      </c>
      <c r="AN212" s="145">
        <f t="shared" si="77"/>
        <v>1158266.2000000002</v>
      </c>
      <c r="AO212" s="140">
        <f t="shared" si="78"/>
        <v>4714233.1432000007</v>
      </c>
      <c r="AP212" s="146">
        <f t="shared" si="79"/>
        <v>2.9876570490746657E-3</v>
      </c>
      <c r="AQ212" s="140">
        <f t="shared" si="80"/>
        <v>141426.99429600002</v>
      </c>
      <c r="AR212" s="147">
        <v>0</v>
      </c>
      <c r="AS212" s="147">
        <v>0</v>
      </c>
      <c r="AT212" s="146">
        <v>3.0000000000000001E-3</v>
      </c>
      <c r="AU212" s="140">
        <f t="shared" si="81"/>
        <v>142011.27369</v>
      </c>
      <c r="AV212" s="140">
        <f t="shared" si="82"/>
        <v>4856244.4168900009</v>
      </c>
      <c r="AW212" s="140">
        <f t="shared" si="83"/>
        <v>15922.112842262299</v>
      </c>
      <c r="BC212" s="21">
        <f t="shared" si="84"/>
        <v>693749.20241285732</v>
      </c>
      <c r="BD212" s="21">
        <f t="shared" si="85"/>
        <v>2274.587548894614</v>
      </c>
      <c r="BE212" s="21">
        <f t="shared" si="86"/>
        <v>7007.567701139973</v>
      </c>
      <c r="BF212" s="22">
        <f t="shared" si="87"/>
        <v>22.975631807016303</v>
      </c>
    </row>
    <row r="213" spans="1:58" x14ac:dyDescent="0.3">
      <c r="A213" s="135">
        <v>211</v>
      </c>
      <c r="B213" s="135" t="s">
        <v>114</v>
      </c>
      <c r="C213" s="135" t="s">
        <v>132</v>
      </c>
      <c r="D213" s="135" t="s">
        <v>116</v>
      </c>
      <c r="E213" s="135" t="s">
        <v>117</v>
      </c>
      <c r="F213" s="135" t="s">
        <v>128</v>
      </c>
      <c r="G213" s="135" t="s">
        <v>481</v>
      </c>
      <c r="H213" s="136" t="s">
        <v>96</v>
      </c>
      <c r="I213" s="136" t="s">
        <v>460</v>
      </c>
      <c r="J213" s="135" t="s">
        <v>24</v>
      </c>
      <c r="K213" s="135" t="s">
        <v>100</v>
      </c>
      <c r="L213" s="135" t="s">
        <v>132</v>
      </c>
      <c r="M213" s="135" t="s">
        <v>113</v>
      </c>
      <c r="N213" s="135">
        <v>4610047717</v>
      </c>
      <c r="O213" s="135">
        <v>4900049341</v>
      </c>
      <c r="P213" s="137">
        <v>7</v>
      </c>
      <c r="Q213" s="139">
        <f t="shared" si="66"/>
        <v>3555966.9432000001</v>
      </c>
      <c r="R213" s="139">
        <v>507995.27760000003</v>
      </c>
      <c r="S213" s="139">
        <v>3590.3</v>
      </c>
      <c r="T213" s="139">
        <v>5983.83</v>
      </c>
      <c r="U213" s="141">
        <v>2289.5</v>
      </c>
      <c r="V213" s="141">
        <v>2410</v>
      </c>
      <c r="W213" s="135">
        <v>8643.33</v>
      </c>
      <c r="X213" s="135">
        <v>0</v>
      </c>
      <c r="Y213" s="135">
        <v>20</v>
      </c>
      <c r="Z213" s="135">
        <v>20</v>
      </c>
      <c r="AA213" s="135"/>
      <c r="AB213" s="135">
        <v>0</v>
      </c>
      <c r="AC213" s="137">
        <v>7</v>
      </c>
      <c r="AD213" s="139">
        <f t="shared" si="67"/>
        <v>0</v>
      </c>
      <c r="AE213" s="135">
        <f t="shared" si="68"/>
        <v>837736.20000000007</v>
      </c>
      <c r="AF213" s="151">
        <f t="shared" si="69"/>
        <v>320530</v>
      </c>
      <c r="AG213" s="151">
        <f t="shared" si="70"/>
        <v>0</v>
      </c>
      <c r="AH213" s="152">
        <f t="shared" si="71"/>
        <v>0</v>
      </c>
      <c r="AI213" s="135">
        <f t="shared" si="72"/>
        <v>0</v>
      </c>
      <c r="AJ213" s="135">
        <f t="shared" si="73"/>
        <v>140</v>
      </c>
      <c r="AK213" s="135">
        <f t="shared" si="74"/>
        <v>140</v>
      </c>
      <c r="AL213" s="135">
        <f t="shared" si="75"/>
        <v>0</v>
      </c>
      <c r="AM213" s="135">
        <f t="shared" si="76"/>
        <v>0</v>
      </c>
      <c r="AN213" s="145">
        <f t="shared" si="77"/>
        <v>1158266.2000000002</v>
      </c>
      <c r="AO213" s="140">
        <f t="shared" si="78"/>
        <v>4714233.1432000007</v>
      </c>
      <c r="AP213" s="146">
        <f t="shared" si="79"/>
        <v>2.9876570490746657E-3</v>
      </c>
      <c r="AQ213" s="140">
        <f t="shared" si="80"/>
        <v>141426.99429600002</v>
      </c>
      <c r="AR213" s="147">
        <v>0</v>
      </c>
      <c r="AS213" s="147">
        <v>0</v>
      </c>
      <c r="AT213" s="146">
        <v>3.0000000000000001E-3</v>
      </c>
      <c r="AU213" s="140">
        <f t="shared" si="81"/>
        <v>142011.27369</v>
      </c>
      <c r="AV213" s="140">
        <f t="shared" si="82"/>
        <v>4856244.4168900009</v>
      </c>
      <c r="AW213" s="140">
        <f t="shared" si="83"/>
        <v>15922.112842262299</v>
      </c>
      <c r="BC213" s="21">
        <f t="shared" si="84"/>
        <v>693749.20241285732</v>
      </c>
      <c r="BD213" s="21">
        <f t="shared" si="85"/>
        <v>2274.587548894614</v>
      </c>
      <c r="BE213" s="21">
        <f t="shared" si="86"/>
        <v>7007.567701139973</v>
      </c>
      <c r="BF213" s="22">
        <f t="shared" si="87"/>
        <v>22.975631807016303</v>
      </c>
    </row>
    <row r="214" spans="1:58" ht="12.75" customHeight="1" x14ac:dyDescent="0.3">
      <c r="A214" s="135">
        <v>212</v>
      </c>
      <c r="B214" s="135" t="s">
        <v>114</v>
      </c>
      <c r="C214" s="135" t="s">
        <v>31</v>
      </c>
      <c r="D214" s="135" t="s">
        <v>116</v>
      </c>
      <c r="E214" s="135" t="s">
        <v>117</v>
      </c>
      <c r="F214" s="135" t="s">
        <v>208</v>
      </c>
      <c r="G214" s="135" t="s">
        <v>362</v>
      </c>
      <c r="H214" s="136" t="s">
        <v>80</v>
      </c>
      <c r="I214" s="136" t="s">
        <v>461</v>
      </c>
      <c r="J214" s="135" t="s">
        <v>24</v>
      </c>
      <c r="K214" s="135" t="s">
        <v>100</v>
      </c>
      <c r="L214" s="135" t="s">
        <v>333</v>
      </c>
      <c r="M214" s="135" t="s">
        <v>113</v>
      </c>
      <c r="N214" s="135">
        <v>4610047717</v>
      </c>
      <c r="O214" s="150">
        <v>4900049342</v>
      </c>
      <c r="P214" s="137">
        <v>7</v>
      </c>
      <c r="Q214" s="139">
        <f t="shared" si="66"/>
        <v>3555966.9432000001</v>
      </c>
      <c r="R214" s="139">
        <v>507995.27760000003</v>
      </c>
      <c r="S214" s="139">
        <v>3590.3</v>
      </c>
      <c r="T214" s="139">
        <v>5983.83</v>
      </c>
      <c r="U214" s="141">
        <v>2289.5</v>
      </c>
      <c r="V214" s="141">
        <v>2410</v>
      </c>
      <c r="W214" s="135">
        <v>8643.33</v>
      </c>
      <c r="X214" s="135">
        <v>0</v>
      </c>
      <c r="Y214" s="135">
        <v>20</v>
      </c>
      <c r="Z214" s="135">
        <v>20</v>
      </c>
      <c r="AA214" s="135"/>
      <c r="AB214" s="135">
        <v>0</v>
      </c>
      <c r="AC214" s="137">
        <v>7</v>
      </c>
      <c r="AD214" s="139">
        <f t="shared" si="67"/>
        <v>0</v>
      </c>
      <c r="AE214" s="135">
        <f t="shared" si="68"/>
        <v>837736.20000000007</v>
      </c>
      <c r="AF214" s="151">
        <f t="shared" si="69"/>
        <v>320530</v>
      </c>
      <c r="AG214" s="151">
        <f t="shared" si="70"/>
        <v>0</v>
      </c>
      <c r="AH214" s="152">
        <f t="shared" si="71"/>
        <v>0</v>
      </c>
      <c r="AI214" s="135">
        <f t="shared" si="72"/>
        <v>0</v>
      </c>
      <c r="AJ214" s="135">
        <f t="shared" si="73"/>
        <v>140</v>
      </c>
      <c r="AK214" s="135">
        <f t="shared" si="74"/>
        <v>140</v>
      </c>
      <c r="AL214" s="135">
        <f t="shared" si="75"/>
        <v>0</v>
      </c>
      <c r="AM214" s="135">
        <f t="shared" si="76"/>
        <v>0</v>
      </c>
      <c r="AN214" s="145">
        <f t="shared" si="77"/>
        <v>1158266.2000000002</v>
      </c>
      <c r="AO214" s="140">
        <f t="shared" si="78"/>
        <v>4714233.1432000007</v>
      </c>
      <c r="AP214" s="146">
        <f t="shared" si="79"/>
        <v>2.9876570490746657E-3</v>
      </c>
      <c r="AQ214" s="140">
        <f t="shared" si="80"/>
        <v>141426.99429600002</v>
      </c>
      <c r="AR214" s="153">
        <v>100000</v>
      </c>
      <c r="AS214" s="147">
        <v>0</v>
      </c>
      <c r="AT214" s="146">
        <v>3.0000000000000001E-3</v>
      </c>
      <c r="AU214" s="140">
        <f t="shared" si="81"/>
        <v>142011.27369</v>
      </c>
      <c r="AV214" s="140">
        <f t="shared" si="82"/>
        <v>4956244.4168900009</v>
      </c>
      <c r="AW214" s="140">
        <f t="shared" si="83"/>
        <v>16249.981694721315</v>
      </c>
      <c r="BC214" s="21">
        <f t="shared" si="84"/>
        <v>708034.91669857153</v>
      </c>
      <c r="BD214" s="21">
        <f t="shared" si="85"/>
        <v>2321.4259563887595</v>
      </c>
      <c r="BE214" s="21">
        <f t="shared" si="86"/>
        <v>7151.867845440117</v>
      </c>
      <c r="BF214" s="22">
        <f t="shared" si="87"/>
        <v>23.448747034229893</v>
      </c>
    </row>
    <row r="215" spans="1:58" ht="12.75" customHeight="1" x14ac:dyDescent="0.3">
      <c r="A215" s="135">
        <v>213</v>
      </c>
      <c r="B215" s="135" t="s">
        <v>114</v>
      </c>
      <c r="C215" s="135" t="s">
        <v>31</v>
      </c>
      <c r="D215" s="135" t="s">
        <v>116</v>
      </c>
      <c r="E215" s="135" t="s">
        <v>117</v>
      </c>
      <c r="F215" s="135" t="s">
        <v>208</v>
      </c>
      <c r="G215" s="135" t="s">
        <v>362</v>
      </c>
      <c r="H215" s="136" t="s">
        <v>462</v>
      </c>
      <c r="I215" s="136" t="s">
        <v>463</v>
      </c>
      <c r="J215" s="135" t="s">
        <v>24</v>
      </c>
      <c r="K215" s="135" t="s">
        <v>100</v>
      </c>
      <c r="L215" s="135" t="s">
        <v>333</v>
      </c>
      <c r="M215" s="135" t="s">
        <v>235</v>
      </c>
      <c r="N215" s="135">
        <v>4610047671</v>
      </c>
      <c r="O215" s="158">
        <v>4900049352</v>
      </c>
      <c r="P215" s="137">
        <v>7</v>
      </c>
      <c r="Q215" s="139">
        <f t="shared" si="66"/>
        <v>3555966.9432000001</v>
      </c>
      <c r="R215" s="139">
        <v>507995.27760000003</v>
      </c>
      <c r="S215" s="139">
        <v>3590.3</v>
      </c>
      <c r="T215" s="139">
        <v>5983.83</v>
      </c>
      <c r="U215" s="141">
        <v>2289.5</v>
      </c>
      <c r="V215" s="141">
        <v>2410</v>
      </c>
      <c r="W215" s="135">
        <v>8643.33</v>
      </c>
      <c r="X215" s="135">
        <v>0</v>
      </c>
      <c r="Y215" s="135">
        <v>20</v>
      </c>
      <c r="Z215" s="135">
        <v>20</v>
      </c>
      <c r="AA215" s="135"/>
      <c r="AB215" s="135">
        <v>0</v>
      </c>
      <c r="AC215" s="137">
        <v>7</v>
      </c>
      <c r="AD215" s="139">
        <f t="shared" si="67"/>
        <v>0</v>
      </c>
      <c r="AE215" s="135">
        <f t="shared" si="68"/>
        <v>837736.20000000007</v>
      </c>
      <c r="AF215" s="151">
        <f t="shared" si="69"/>
        <v>320530</v>
      </c>
      <c r="AG215" s="151">
        <f t="shared" si="70"/>
        <v>0</v>
      </c>
      <c r="AH215" s="152">
        <f t="shared" si="71"/>
        <v>0</v>
      </c>
      <c r="AI215" s="135">
        <f t="shared" si="72"/>
        <v>0</v>
      </c>
      <c r="AJ215" s="135">
        <f t="shared" si="73"/>
        <v>140</v>
      </c>
      <c r="AK215" s="135">
        <f t="shared" si="74"/>
        <v>140</v>
      </c>
      <c r="AL215" s="135">
        <f t="shared" si="75"/>
        <v>0</v>
      </c>
      <c r="AM215" s="135">
        <f t="shared" si="76"/>
        <v>0</v>
      </c>
      <c r="AN215" s="145">
        <f t="shared" si="77"/>
        <v>1158266.2000000002</v>
      </c>
      <c r="AO215" s="140">
        <f t="shared" si="78"/>
        <v>4714233.1432000007</v>
      </c>
      <c r="AP215" s="146">
        <f t="shared" si="79"/>
        <v>2.9876570490746657E-3</v>
      </c>
      <c r="AQ215" s="140">
        <f t="shared" si="80"/>
        <v>141426.99429600002</v>
      </c>
      <c r="AR215" s="153">
        <f>$BA$2</f>
        <v>100000</v>
      </c>
      <c r="AS215" s="147">
        <v>0</v>
      </c>
      <c r="AT215" s="146">
        <v>3.0000000000000001E-3</v>
      </c>
      <c r="AU215" s="140">
        <f t="shared" si="81"/>
        <v>142011.27369</v>
      </c>
      <c r="AV215" s="140">
        <f t="shared" si="82"/>
        <v>4956244.4168900009</v>
      </c>
      <c r="AW215" s="140">
        <f t="shared" si="83"/>
        <v>16249.981694721315</v>
      </c>
      <c r="BC215" s="21">
        <f t="shared" si="84"/>
        <v>708034.91669857153</v>
      </c>
      <c r="BD215" s="21">
        <f t="shared" si="85"/>
        <v>2321.4259563887595</v>
      </c>
      <c r="BE215" s="21">
        <f t="shared" si="86"/>
        <v>7151.867845440117</v>
      </c>
      <c r="BF215" s="22">
        <f t="shared" si="87"/>
        <v>23.448747034229893</v>
      </c>
    </row>
    <row r="216" spans="1:58" x14ac:dyDescent="0.3">
      <c r="A216" s="135">
        <v>214</v>
      </c>
      <c r="B216" s="135" t="s">
        <v>114</v>
      </c>
      <c r="C216" s="135" t="s">
        <v>132</v>
      </c>
      <c r="D216" s="135" t="s">
        <v>116</v>
      </c>
      <c r="E216" s="135" t="s">
        <v>117</v>
      </c>
      <c r="F216" s="135" t="s">
        <v>128</v>
      </c>
      <c r="G216" s="135" t="s">
        <v>265</v>
      </c>
      <c r="H216" s="136" t="s">
        <v>464</v>
      </c>
      <c r="I216" s="136" t="s">
        <v>465</v>
      </c>
      <c r="J216" s="135" t="s">
        <v>24</v>
      </c>
      <c r="K216" s="135" t="s">
        <v>33</v>
      </c>
      <c r="L216" s="135" t="s">
        <v>466</v>
      </c>
      <c r="M216" s="135" t="s">
        <v>25</v>
      </c>
      <c r="N216" s="135">
        <v>4610047675</v>
      </c>
      <c r="O216" s="150">
        <v>4900049343</v>
      </c>
      <c r="P216" s="137">
        <v>7</v>
      </c>
      <c r="Q216" s="139">
        <f t="shared" si="66"/>
        <v>5919302.4455599999</v>
      </c>
      <c r="R216" s="139">
        <v>845614.63508000004</v>
      </c>
      <c r="S216" s="139">
        <v>3590.3</v>
      </c>
      <c r="T216" s="139">
        <v>5983.83</v>
      </c>
      <c r="U216" s="141">
        <v>2289.5</v>
      </c>
      <c r="V216" s="141">
        <v>2410</v>
      </c>
      <c r="W216" s="135">
        <v>8643.33</v>
      </c>
      <c r="X216" s="135">
        <v>20</v>
      </c>
      <c r="Y216" s="135">
        <v>20</v>
      </c>
      <c r="Z216" s="135">
        <v>0</v>
      </c>
      <c r="AA216" s="135">
        <v>15</v>
      </c>
      <c r="AB216" s="135">
        <v>0</v>
      </c>
      <c r="AC216" s="137">
        <v>7</v>
      </c>
      <c r="AD216" s="139">
        <f t="shared" si="67"/>
        <v>502642</v>
      </c>
      <c r="AE216" s="135">
        <f t="shared" si="68"/>
        <v>0</v>
      </c>
      <c r="AF216" s="151">
        <f t="shared" si="69"/>
        <v>320530</v>
      </c>
      <c r="AG216" s="151">
        <f t="shared" si="70"/>
        <v>253050</v>
      </c>
      <c r="AH216" s="152">
        <f t="shared" si="71"/>
        <v>0</v>
      </c>
      <c r="AI216" s="135">
        <f t="shared" si="72"/>
        <v>140</v>
      </c>
      <c r="AJ216" s="135">
        <f t="shared" si="73"/>
        <v>0</v>
      </c>
      <c r="AK216" s="135">
        <f t="shared" si="74"/>
        <v>140</v>
      </c>
      <c r="AL216" s="135">
        <f t="shared" si="75"/>
        <v>105</v>
      </c>
      <c r="AM216" s="135">
        <f t="shared" si="76"/>
        <v>0</v>
      </c>
      <c r="AN216" s="145">
        <f t="shared" si="77"/>
        <v>1076222</v>
      </c>
      <c r="AO216" s="140">
        <f t="shared" si="78"/>
        <v>6995524.4455599999</v>
      </c>
      <c r="AP216" s="146">
        <f t="shared" si="79"/>
        <v>4.4334311195233954E-3</v>
      </c>
      <c r="AQ216" s="140">
        <f t="shared" si="80"/>
        <v>209865.73336679998</v>
      </c>
      <c r="AR216" s="147">
        <v>0</v>
      </c>
      <c r="AS216" s="147">
        <v>0</v>
      </c>
      <c r="AT216" s="146">
        <v>4.0000000000000001E-3</v>
      </c>
      <c r="AU216" s="140">
        <f t="shared" si="81"/>
        <v>189348.36491999999</v>
      </c>
      <c r="AV216" s="140">
        <f t="shared" si="82"/>
        <v>7184872.8104799995</v>
      </c>
      <c r="AW216" s="140">
        <f t="shared" si="83"/>
        <v>23556.960034360654</v>
      </c>
      <c r="BC216" s="21">
        <f t="shared" si="84"/>
        <v>1026410.4014971427</v>
      </c>
      <c r="BD216" s="21">
        <f t="shared" si="85"/>
        <v>3365.280004908665</v>
      </c>
      <c r="BE216" s="21">
        <f t="shared" si="86"/>
        <v>10367.781833304472</v>
      </c>
      <c r="BF216" s="22">
        <f t="shared" si="87"/>
        <v>33.992727322309747</v>
      </c>
    </row>
    <row r="217" spans="1:58" x14ac:dyDescent="0.3">
      <c r="A217" s="135">
        <v>215</v>
      </c>
      <c r="B217" s="135" t="s">
        <v>114</v>
      </c>
      <c r="C217" s="135" t="s">
        <v>132</v>
      </c>
      <c r="D217" s="135" t="s">
        <v>116</v>
      </c>
      <c r="E217" s="135" t="s">
        <v>117</v>
      </c>
      <c r="F217" s="135" t="s">
        <v>128</v>
      </c>
      <c r="G217" s="135" t="s">
        <v>265</v>
      </c>
      <c r="H217" s="136" t="s">
        <v>467</v>
      </c>
      <c r="I217" s="136" t="s">
        <v>51</v>
      </c>
      <c r="J217" s="135" t="s">
        <v>24</v>
      </c>
      <c r="K217" s="135" t="s">
        <v>33</v>
      </c>
      <c r="L217" s="135" t="s">
        <v>466</v>
      </c>
      <c r="M217" s="135" t="s">
        <v>25</v>
      </c>
      <c r="N217" s="135">
        <v>4610047675</v>
      </c>
      <c r="O217" s="150">
        <v>4900049343</v>
      </c>
      <c r="P217" s="137">
        <v>7</v>
      </c>
      <c r="Q217" s="139">
        <f t="shared" si="66"/>
        <v>5919302.4455599999</v>
      </c>
      <c r="R217" s="139">
        <v>845614.63508000004</v>
      </c>
      <c r="S217" s="139">
        <v>3590.3</v>
      </c>
      <c r="T217" s="139">
        <v>5983.83</v>
      </c>
      <c r="U217" s="141">
        <v>2289.5</v>
      </c>
      <c r="V217" s="141">
        <v>2410</v>
      </c>
      <c r="W217" s="135">
        <v>8643.33</v>
      </c>
      <c r="X217" s="135">
        <v>20</v>
      </c>
      <c r="Y217" s="135">
        <v>20</v>
      </c>
      <c r="Z217" s="135">
        <v>0</v>
      </c>
      <c r="AA217" s="135">
        <v>15</v>
      </c>
      <c r="AB217" s="135">
        <v>0</v>
      </c>
      <c r="AC217" s="137">
        <v>7</v>
      </c>
      <c r="AD217" s="139">
        <f t="shared" si="67"/>
        <v>502642</v>
      </c>
      <c r="AE217" s="135">
        <f t="shared" si="68"/>
        <v>0</v>
      </c>
      <c r="AF217" s="151">
        <f t="shared" si="69"/>
        <v>320530</v>
      </c>
      <c r="AG217" s="151">
        <f t="shared" si="70"/>
        <v>253050</v>
      </c>
      <c r="AH217" s="152">
        <f t="shared" si="71"/>
        <v>0</v>
      </c>
      <c r="AI217" s="135">
        <f t="shared" si="72"/>
        <v>140</v>
      </c>
      <c r="AJ217" s="135">
        <f t="shared" si="73"/>
        <v>0</v>
      </c>
      <c r="AK217" s="135">
        <f t="shared" si="74"/>
        <v>140</v>
      </c>
      <c r="AL217" s="135">
        <f t="shared" si="75"/>
        <v>105</v>
      </c>
      <c r="AM217" s="135">
        <f t="shared" si="76"/>
        <v>0</v>
      </c>
      <c r="AN217" s="145">
        <f t="shared" si="77"/>
        <v>1076222</v>
      </c>
      <c r="AO217" s="140">
        <f t="shared" si="78"/>
        <v>6995524.4455599999</v>
      </c>
      <c r="AP217" s="146">
        <f t="shared" si="79"/>
        <v>4.4334311195233954E-3</v>
      </c>
      <c r="AQ217" s="140">
        <f t="shared" si="80"/>
        <v>209865.73336679998</v>
      </c>
      <c r="AR217" s="147">
        <v>0</v>
      </c>
      <c r="AS217" s="147">
        <v>0</v>
      </c>
      <c r="AT217" s="146">
        <v>4.0000000000000001E-3</v>
      </c>
      <c r="AU217" s="140">
        <f t="shared" si="81"/>
        <v>189348.36491999999</v>
      </c>
      <c r="AV217" s="140">
        <f t="shared" si="82"/>
        <v>7184872.8104799995</v>
      </c>
      <c r="AW217" s="140">
        <f t="shared" si="83"/>
        <v>23556.960034360654</v>
      </c>
      <c r="BC217" s="21">
        <f t="shared" si="84"/>
        <v>1026410.4014971427</v>
      </c>
      <c r="BD217" s="21">
        <f t="shared" si="85"/>
        <v>3365.280004908665</v>
      </c>
      <c r="BE217" s="21">
        <f t="shared" si="86"/>
        <v>10367.781833304472</v>
      </c>
      <c r="BF217" s="22">
        <f t="shared" si="87"/>
        <v>33.992727322309747</v>
      </c>
    </row>
    <row r="218" spans="1:58" x14ac:dyDescent="0.3">
      <c r="A218" s="135">
        <v>216</v>
      </c>
      <c r="B218" s="135" t="s">
        <v>114</v>
      </c>
      <c r="C218" s="135" t="s">
        <v>132</v>
      </c>
      <c r="D218" s="135" t="s">
        <v>116</v>
      </c>
      <c r="E218" s="135" t="s">
        <v>117</v>
      </c>
      <c r="F218" s="135" t="s">
        <v>128</v>
      </c>
      <c r="G218" s="135" t="s">
        <v>265</v>
      </c>
      <c r="H218" s="136" t="s">
        <v>468</v>
      </c>
      <c r="I218" s="136" t="s">
        <v>469</v>
      </c>
      <c r="J218" s="135" t="s">
        <v>24</v>
      </c>
      <c r="K218" s="135" t="s">
        <v>33</v>
      </c>
      <c r="L218" s="135" t="s">
        <v>466</v>
      </c>
      <c r="M218" s="135" t="s">
        <v>25</v>
      </c>
      <c r="N218" s="135">
        <v>4610047675</v>
      </c>
      <c r="O218" s="150">
        <v>4900049343</v>
      </c>
      <c r="P218" s="137">
        <v>7</v>
      </c>
      <c r="Q218" s="139">
        <f t="shared" si="66"/>
        <v>5919302.4455599999</v>
      </c>
      <c r="R218" s="139">
        <v>845614.63508000004</v>
      </c>
      <c r="S218" s="139">
        <v>3590.3</v>
      </c>
      <c r="T218" s="139">
        <v>5983.83</v>
      </c>
      <c r="U218" s="141">
        <v>2289.5</v>
      </c>
      <c r="V218" s="141">
        <v>2410</v>
      </c>
      <c r="W218" s="135">
        <v>8643.33</v>
      </c>
      <c r="X218" s="135">
        <v>20</v>
      </c>
      <c r="Y218" s="135">
        <v>20</v>
      </c>
      <c r="Z218" s="135">
        <v>0</v>
      </c>
      <c r="AA218" s="135">
        <v>15</v>
      </c>
      <c r="AB218" s="135">
        <v>0</v>
      </c>
      <c r="AC218" s="137">
        <v>7</v>
      </c>
      <c r="AD218" s="139">
        <f t="shared" si="67"/>
        <v>502642</v>
      </c>
      <c r="AE218" s="135">
        <f t="shared" si="68"/>
        <v>0</v>
      </c>
      <c r="AF218" s="151">
        <f t="shared" si="69"/>
        <v>320530</v>
      </c>
      <c r="AG218" s="151">
        <f t="shared" si="70"/>
        <v>253050</v>
      </c>
      <c r="AH218" s="152">
        <f t="shared" si="71"/>
        <v>0</v>
      </c>
      <c r="AI218" s="135">
        <f t="shared" si="72"/>
        <v>140</v>
      </c>
      <c r="AJ218" s="135">
        <f t="shared" si="73"/>
        <v>0</v>
      </c>
      <c r="AK218" s="135">
        <f t="shared" si="74"/>
        <v>140</v>
      </c>
      <c r="AL218" s="135">
        <f t="shared" si="75"/>
        <v>105</v>
      </c>
      <c r="AM218" s="135">
        <f t="shared" si="76"/>
        <v>0</v>
      </c>
      <c r="AN218" s="145">
        <f t="shared" si="77"/>
        <v>1076222</v>
      </c>
      <c r="AO218" s="140">
        <f t="shared" si="78"/>
        <v>6995524.4455599999</v>
      </c>
      <c r="AP218" s="146">
        <f t="shared" si="79"/>
        <v>4.4334311195233954E-3</v>
      </c>
      <c r="AQ218" s="140">
        <f t="shared" si="80"/>
        <v>209865.73336679998</v>
      </c>
      <c r="AR218" s="147">
        <v>0</v>
      </c>
      <c r="AS218" s="147">
        <v>0</v>
      </c>
      <c r="AT218" s="146">
        <v>4.0000000000000001E-3</v>
      </c>
      <c r="AU218" s="140">
        <f t="shared" si="81"/>
        <v>189348.36491999999</v>
      </c>
      <c r="AV218" s="140">
        <f t="shared" si="82"/>
        <v>7184872.8104799995</v>
      </c>
      <c r="AW218" s="140">
        <f t="shared" si="83"/>
        <v>23556.960034360654</v>
      </c>
      <c r="BC218" s="21">
        <f t="shared" si="84"/>
        <v>1026410.4014971427</v>
      </c>
      <c r="BD218" s="21">
        <f t="shared" si="85"/>
        <v>3365.280004908665</v>
      </c>
      <c r="BE218" s="21">
        <f t="shared" si="86"/>
        <v>10367.781833304472</v>
      </c>
      <c r="BF218" s="22">
        <f t="shared" si="87"/>
        <v>33.992727322309747</v>
      </c>
    </row>
    <row r="219" spans="1:58" x14ac:dyDescent="0.3">
      <c r="A219" s="135">
        <v>217</v>
      </c>
      <c r="B219" s="135" t="s">
        <v>114</v>
      </c>
      <c r="C219" s="135" t="s">
        <v>132</v>
      </c>
      <c r="D219" s="135" t="s">
        <v>116</v>
      </c>
      <c r="E219" s="135" t="s">
        <v>117</v>
      </c>
      <c r="F219" s="135" t="s">
        <v>128</v>
      </c>
      <c r="G219" s="135" t="s">
        <v>265</v>
      </c>
      <c r="H219" s="136" t="s">
        <v>57</v>
      </c>
      <c r="I219" s="136" t="s">
        <v>470</v>
      </c>
      <c r="J219" s="135" t="s">
        <v>24</v>
      </c>
      <c r="K219" s="135" t="s">
        <v>33</v>
      </c>
      <c r="L219" s="135" t="s">
        <v>466</v>
      </c>
      <c r="M219" s="135" t="s">
        <v>25</v>
      </c>
      <c r="N219" s="135">
        <v>4610047675</v>
      </c>
      <c r="O219" s="150">
        <v>4900049343</v>
      </c>
      <c r="P219" s="137">
        <v>7</v>
      </c>
      <c r="Q219" s="139">
        <f t="shared" si="66"/>
        <v>5919302.4455599999</v>
      </c>
      <c r="R219" s="139">
        <v>845614.63508000004</v>
      </c>
      <c r="S219" s="139">
        <v>3590.3</v>
      </c>
      <c r="T219" s="139">
        <v>5983.83</v>
      </c>
      <c r="U219" s="141">
        <v>2289.5</v>
      </c>
      <c r="V219" s="141">
        <v>2410</v>
      </c>
      <c r="W219" s="135">
        <v>8643.33</v>
      </c>
      <c r="X219" s="135">
        <v>20</v>
      </c>
      <c r="Y219" s="135">
        <v>20</v>
      </c>
      <c r="Z219" s="135">
        <v>0</v>
      </c>
      <c r="AA219" s="135">
        <v>15</v>
      </c>
      <c r="AB219" s="135">
        <v>0</v>
      </c>
      <c r="AC219" s="137">
        <v>7</v>
      </c>
      <c r="AD219" s="139">
        <f t="shared" si="67"/>
        <v>502642</v>
      </c>
      <c r="AE219" s="135">
        <f t="shared" si="68"/>
        <v>0</v>
      </c>
      <c r="AF219" s="151">
        <f t="shared" si="69"/>
        <v>320530</v>
      </c>
      <c r="AG219" s="151">
        <f t="shared" si="70"/>
        <v>253050</v>
      </c>
      <c r="AH219" s="152">
        <f t="shared" si="71"/>
        <v>0</v>
      </c>
      <c r="AI219" s="135">
        <f t="shared" si="72"/>
        <v>140</v>
      </c>
      <c r="AJ219" s="135">
        <f t="shared" si="73"/>
        <v>0</v>
      </c>
      <c r="AK219" s="135">
        <f t="shared" si="74"/>
        <v>140</v>
      </c>
      <c r="AL219" s="135">
        <f t="shared" si="75"/>
        <v>105</v>
      </c>
      <c r="AM219" s="135">
        <f t="shared" si="76"/>
        <v>0</v>
      </c>
      <c r="AN219" s="145">
        <f t="shared" si="77"/>
        <v>1076222</v>
      </c>
      <c r="AO219" s="140">
        <f t="shared" si="78"/>
        <v>6995524.4455599999</v>
      </c>
      <c r="AP219" s="146">
        <f t="shared" si="79"/>
        <v>4.4334311195233954E-3</v>
      </c>
      <c r="AQ219" s="140">
        <f t="shared" si="80"/>
        <v>209865.73336679998</v>
      </c>
      <c r="AR219" s="147">
        <v>0</v>
      </c>
      <c r="AS219" s="147">
        <v>0</v>
      </c>
      <c r="AT219" s="146">
        <v>4.0000000000000001E-3</v>
      </c>
      <c r="AU219" s="140">
        <f t="shared" si="81"/>
        <v>189348.36491999999</v>
      </c>
      <c r="AV219" s="140">
        <f t="shared" si="82"/>
        <v>7184872.8104799995</v>
      </c>
      <c r="AW219" s="140">
        <f t="shared" si="83"/>
        <v>23556.960034360654</v>
      </c>
      <c r="BC219" s="21">
        <f t="shared" si="84"/>
        <v>1026410.4014971427</v>
      </c>
      <c r="BD219" s="21">
        <f t="shared" si="85"/>
        <v>3365.280004908665</v>
      </c>
      <c r="BE219" s="21">
        <f t="shared" si="86"/>
        <v>10367.781833304472</v>
      </c>
      <c r="BF219" s="22">
        <f t="shared" si="87"/>
        <v>33.992727322309747</v>
      </c>
    </row>
    <row r="220" spans="1:58" x14ac:dyDescent="0.3">
      <c r="A220" s="135">
        <v>218</v>
      </c>
      <c r="B220" s="135" t="s">
        <v>114</v>
      </c>
      <c r="C220" s="163" t="s">
        <v>1831</v>
      </c>
      <c r="D220" s="135" t="s">
        <v>488</v>
      </c>
      <c r="E220" s="135" t="s">
        <v>489</v>
      </c>
      <c r="F220" s="135" t="s">
        <v>208</v>
      </c>
      <c r="G220" s="135">
        <v>105959</v>
      </c>
      <c r="H220" s="164" t="s">
        <v>516</v>
      </c>
      <c r="I220" s="164" t="s">
        <v>517</v>
      </c>
      <c r="J220" s="135" t="s">
        <v>24</v>
      </c>
      <c r="K220" s="135" t="s">
        <v>490</v>
      </c>
      <c r="L220" s="135" t="s">
        <v>515</v>
      </c>
      <c r="M220" s="134" t="s">
        <v>25</v>
      </c>
      <c r="N220" s="134">
        <v>4610047675</v>
      </c>
      <c r="O220" s="162">
        <v>4900049344</v>
      </c>
      <c r="P220" s="137">
        <v>7</v>
      </c>
      <c r="Q220" s="139">
        <f t="shared" si="66"/>
        <v>5131536.0828900002</v>
      </c>
      <c r="R220" s="139">
        <v>733076.58327000006</v>
      </c>
      <c r="S220" s="140">
        <v>3590.3</v>
      </c>
      <c r="T220" s="140">
        <v>5983.83</v>
      </c>
      <c r="U220" s="141">
        <v>2289.5</v>
      </c>
      <c r="V220" s="141">
        <v>2410</v>
      </c>
      <c r="W220" s="141">
        <v>8643.33</v>
      </c>
      <c r="X220" s="135">
        <v>0</v>
      </c>
      <c r="Y220" s="135">
        <v>0</v>
      </c>
      <c r="Z220" s="135">
        <v>0</v>
      </c>
      <c r="AA220" s="135">
        <v>0</v>
      </c>
      <c r="AB220" s="135">
        <v>0</v>
      </c>
      <c r="AC220" s="137">
        <v>7</v>
      </c>
      <c r="AD220" s="139">
        <f t="shared" si="67"/>
        <v>0</v>
      </c>
      <c r="AE220" s="135">
        <f t="shared" si="68"/>
        <v>0</v>
      </c>
      <c r="AF220" s="151">
        <f t="shared" si="69"/>
        <v>0</v>
      </c>
      <c r="AG220" s="151">
        <f t="shared" si="70"/>
        <v>0</v>
      </c>
      <c r="AH220" s="152">
        <f t="shared" si="71"/>
        <v>0</v>
      </c>
      <c r="AI220" s="135">
        <f t="shared" si="72"/>
        <v>0</v>
      </c>
      <c r="AJ220" s="135">
        <f t="shared" si="73"/>
        <v>0</v>
      </c>
      <c r="AK220" s="135">
        <f t="shared" si="74"/>
        <v>0</v>
      </c>
      <c r="AL220" s="135">
        <f t="shared" si="75"/>
        <v>0</v>
      </c>
      <c r="AM220" s="135">
        <f t="shared" si="76"/>
        <v>0</v>
      </c>
      <c r="AN220" s="145">
        <f t="shared" si="77"/>
        <v>0</v>
      </c>
      <c r="AO220" s="140">
        <f t="shared" si="78"/>
        <v>5131536.0828900002</v>
      </c>
      <c r="AP220" s="146">
        <f t="shared" si="79"/>
        <v>3.2521238311562393E-3</v>
      </c>
      <c r="AQ220" s="140">
        <f t="shared" si="80"/>
        <v>153946.0824867</v>
      </c>
      <c r="AR220" s="147">
        <v>0</v>
      </c>
      <c r="AS220" s="147">
        <v>0</v>
      </c>
      <c r="AT220" s="146">
        <v>4.0000000000000001E-3</v>
      </c>
      <c r="AU220" s="140">
        <f t="shared" si="81"/>
        <v>189348.36491999999</v>
      </c>
      <c r="AV220" s="140">
        <f t="shared" si="82"/>
        <v>5320884.4478099998</v>
      </c>
      <c r="AW220" s="140">
        <f t="shared" si="83"/>
        <v>17445.522779704916</v>
      </c>
      <c r="AX220" s="148"/>
      <c r="AY220" s="148"/>
      <c r="AZ220" s="148"/>
      <c r="BA220" s="148"/>
      <c r="BB220" s="148"/>
      <c r="BC220" s="21">
        <f t="shared" si="84"/>
        <v>760126.34968714288</v>
      </c>
      <c r="BD220" s="21">
        <f t="shared" si="85"/>
        <v>2492.217539957845</v>
      </c>
      <c r="BE220" s="21">
        <f t="shared" si="86"/>
        <v>7678.0439362337665</v>
      </c>
      <c r="BF220" s="22">
        <f t="shared" si="87"/>
        <v>25.173914545028737</v>
      </c>
    </row>
    <row r="221" spans="1:58" x14ac:dyDescent="0.3">
      <c r="A221" s="135">
        <v>219</v>
      </c>
      <c r="B221" s="135" t="s">
        <v>114</v>
      </c>
      <c r="C221" s="163" t="s">
        <v>1831</v>
      </c>
      <c r="D221" s="135" t="s">
        <v>488</v>
      </c>
      <c r="E221" s="135" t="s">
        <v>489</v>
      </c>
      <c r="F221" s="135" t="s">
        <v>208</v>
      </c>
      <c r="G221" s="135">
        <v>105959</v>
      </c>
      <c r="H221" s="164" t="s">
        <v>518</v>
      </c>
      <c r="I221" s="164" t="s">
        <v>101</v>
      </c>
      <c r="J221" s="135" t="s">
        <v>24</v>
      </c>
      <c r="K221" s="135" t="s">
        <v>490</v>
      </c>
      <c r="L221" s="135" t="s">
        <v>515</v>
      </c>
      <c r="M221" s="134" t="s">
        <v>25</v>
      </c>
      <c r="N221" s="134">
        <v>4610047675</v>
      </c>
      <c r="O221" s="162">
        <v>4900049344</v>
      </c>
      <c r="P221" s="137">
        <v>7</v>
      </c>
      <c r="Q221" s="139">
        <f t="shared" si="66"/>
        <v>5131536.0828900002</v>
      </c>
      <c r="R221" s="139">
        <v>733076.58327000006</v>
      </c>
      <c r="S221" s="140">
        <v>3590.3</v>
      </c>
      <c r="T221" s="140">
        <v>5983.83</v>
      </c>
      <c r="U221" s="141">
        <v>2289.5</v>
      </c>
      <c r="V221" s="141">
        <v>2410</v>
      </c>
      <c r="W221" s="141">
        <v>8643.33</v>
      </c>
      <c r="X221" s="135">
        <v>0</v>
      </c>
      <c r="Y221" s="135">
        <v>0</v>
      </c>
      <c r="Z221" s="135">
        <v>0</v>
      </c>
      <c r="AA221" s="135">
        <v>0</v>
      </c>
      <c r="AB221" s="135">
        <v>0</v>
      </c>
      <c r="AC221" s="137">
        <v>7</v>
      </c>
      <c r="AD221" s="139">
        <f t="shared" si="67"/>
        <v>0</v>
      </c>
      <c r="AE221" s="135">
        <f t="shared" si="68"/>
        <v>0</v>
      </c>
      <c r="AF221" s="151">
        <f t="shared" si="69"/>
        <v>0</v>
      </c>
      <c r="AG221" s="151">
        <f t="shared" si="70"/>
        <v>0</v>
      </c>
      <c r="AH221" s="152">
        <f t="shared" si="71"/>
        <v>0</v>
      </c>
      <c r="AI221" s="135">
        <f t="shared" si="72"/>
        <v>0</v>
      </c>
      <c r="AJ221" s="135">
        <f t="shared" si="73"/>
        <v>0</v>
      </c>
      <c r="AK221" s="135">
        <f t="shared" si="74"/>
        <v>0</v>
      </c>
      <c r="AL221" s="135">
        <f t="shared" si="75"/>
        <v>0</v>
      </c>
      <c r="AM221" s="135">
        <f t="shared" si="76"/>
        <v>0</v>
      </c>
      <c r="AN221" s="145">
        <f t="shared" si="77"/>
        <v>0</v>
      </c>
      <c r="AO221" s="140">
        <f t="shared" si="78"/>
        <v>5131536.0828900002</v>
      </c>
      <c r="AP221" s="146">
        <f t="shared" si="79"/>
        <v>3.2521238311562393E-3</v>
      </c>
      <c r="AQ221" s="140">
        <f t="shared" si="80"/>
        <v>153946.0824867</v>
      </c>
      <c r="AR221" s="147">
        <v>0</v>
      </c>
      <c r="AS221" s="147">
        <v>0</v>
      </c>
      <c r="AT221" s="146">
        <v>4.0000000000000001E-3</v>
      </c>
      <c r="AU221" s="140">
        <f t="shared" si="81"/>
        <v>189348.36491999999</v>
      </c>
      <c r="AV221" s="140">
        <f t="shared" si="82"/>
        <v>5320884.4478099998</v>
      </c>
      <c r="AW221" s="140">
        <f t="shared" si="83"/>
        <v>17445.522779704916</v>
      </c>
      <c r="BC221" s="21">
        <f t="shared" si="84"/>
        <v>760126.34968714288</v>
      </c>
      <c r="BD221" s="21">
        <f t="shared" si="85"/>
        <v>2492.217539957845</v>
      </c>
      <c r="BE221" s="21">
        <f t="shared" si="86"/>
        <v>7678.0439362337665</v>
      </c>
      <c r="BF221" s="22">
        <f t="shared" si="87"/>
        <v>25.173914545028737</v>
      </c>
    </row>
    <row r="222" spans="1:58" x14ac:dyDescent="0.3">
      <c r="A222" s="135">
        <v>220</v>
      </c>
      <c r="B222" s="135" t="s">
        <v>114</v>
      </c>
      <c r="C222" s="163" t="s">
        <v>1831</v>
      </c>
      <c r="D222" s="135" t="s">
        <v>488</v>
      </c>
      <c r="E222" s="135" t="s">
        <v>489</v>
      </c>
      <c r="F222" s="135" t="s">
        <v>208</v>
      </c>
      <c r="G222" s="135">
        <v>105959</v>
      </c>
      <c r="H222" s="164" t="s">
        <v>519</v>
      </c>
      <c r="I222" s="164" t="s">
        <v>520</v>
      </c>
      <c r="J222" s="135" t="s">
        <v>23</v>
      </c>
      <c r="K222" s="135" t="s">
        <v>490</v>
      </c>
      <c r="L222" s="135" t="s">
        <v>515</v>
      </c>
      <c r="M222" s="134" t="s">
        <v>25</v>
      </c>
      <c r="N222" s="134">
        <v>4610047675</v>
      </c>
      <c r="O222" s="162">
        <v>4900049344</v>
      </c>
      <c r="P222" s="137">
        <v>7</v>
      </c>
      <c r="Q222" s="139">
        <f t="shared" si="66"/>
        <v>5131536.0828900002</v>
      </c>
      <c r="R222" s="139">
        <v>733076.58327000006</v>
      </c>
      <c r="S222" s="140">
        <v>3590.3</v>
      </c>
      <c r="T222" s="140">
        <v>5983.83</v>
      </c>
      <c r="U222" s="141">
        <v>2289.5</v>
      </c>
      <c r="V222" s="141">
        <v>2410</v>
      </c>
      <c r="W222" s="141">
        <v>8643.33</v>
      </c>
      <c r="X222" s="135">
        <v>0</v>
      </c>
      <c r="Y222" s="135">
        <v>0</v>
      </c>
      <c r="Z222" s="135">
        <v>0</v>
      </c>
      <c r="AA222" s="135">
        <v>0</v>
      </c>
      <c r="AB222" s="135">
        <v>0</v>
      </c>
      <c r="AC222" s="137">
        <v>7</v>
      </c>
      <c r="AD222" s="139">
        <f t="shared" si="67"/>
        <v>0</v>
      </c>
      <c r="AE222" s="135">
        <f t="shared" si="68"/>
        <v>0</v>
      </c>
      <c r="AF222" s="151">
        <f t="shared" si="69"/>
        <v>0</v>
      </c>
      <c r="AG222" s="151">
        <f t="shared" si="70"/>
        <v>0</v>
      </c>
      <c r="AH222" s="152">
        <f t="shared" si="71"/>
        <v>0</v>
      </c>
      <c r="AI222" s="135">
        <f t="shared" si="72"/>
        <v>0</v>
      </c>
      <c r="AJ222" s="135">
        <f t="shared" si="73"/>
        <v>0</v>
      </c>
      <c r="AK222" s="135">
        <f t="shared" si="74"/>
        <v>0</v>
      </c>
      <c r="AL222" s="135">
        <f t="shared" si="75"/>
        <v>0</v>
      </c>
      <c r="AM222" s="135">
        <f t="shared" si="76"/>
        <v>0</v>
      </c>
      <c r="AN222" s="145">
        <f t="shared" si="77"/>
        <v>0</v>
      </c>
      <c r="AO222" s="140">
        <f t="shared" si="78"/>
        <v>5131536.0828900002</v>
      </c>
      <c r="AP222" s="146">
        <f t="shared" si="79"/>
        <v>3.2521238311562393E-3</v>
      </c>
      <c r="AQ222" s="140">
        <f t="shared" si="80"/>
        <v>153946.0824867</v>
      </c>
      <c r="AR222" s="147">
        <v>0</v>
      </c>
      <c r="AS222" s="147">
        <v>0</v>
      </c>
      <c r="AT222" s="146">
        <v>4.0000000000000001E-3</v>
      </c>
      <c r="AU222" s="140">
        <f t="shared" si="81"/>
        <v>189348.36491999999</v>
      </c>
      <c r="AV222" s="140">
        <f t="shared" si="82"/>
        <v>5320884.4478099998</v>
      </c>
      <c r="AW222" s="140">
        <f t="shared" si="83"/>
        <v>17445.522779704916</v>
      </c>
      <c r="BC222" s="21">
        <f t="shared" si="84"/>
        <v>760126.34968714288</v>
      </c>
      <c r="BD222" s="21">
        <f t="shared" si="85"/>
        <v>2492.217539957845</v>
      </c>
      <c r="BE222" s="21">
        <f t="shared" si="86"/>
        <v>7678.0439362337665</v>
      </c>
      <c r="BF222" s="22">
        <f t="shared" si="87"/>
        <v>25.173914545028737</v>
      </c>
    </row>
    <row r="223" spans="1:58" x14ac:dyDescent="0.3">
      <c r="A223" s="135">
        <v>221</v>
      </c>
      <c r="B223" s="135" t="s">
        <v>114</v>
      </c>
      <c r="C223" s="163" t="s">
        <v>1831</v>
      </c>
      <c r="D223" s="135" t="s">
        <v>488</v>
      </c>
      <c r="E223" s="135" t="s">
        <v>489</v>
      </c>
      <c r="F223" s="135" t="s">
        <v>208</v>
      </c>
      <c r="G223" s="135">
        <v>105959</v>
      </c>
      <c r="H223" s="164" t="s">
        <v>521</v>
      </c>
      <c r="I223" s="164" t="s">
        <v>522</v>
      </c>
      <c r="J223" s="135" t="s">
        <v>24</v>
      </c>
      <c r="K223" s="135" t="s">
        <v>490</v>
      </c>
      <c r="L223" s="135" t="s">
        <v>515</v>
      </c>
      <c r="M223" s="134" t="s">
        <v>25</v>
      </c>
      <c r="N223" s="134">
        <v>4610047675</v>
      </c>
      <c r="O223" s="162">
        <v>4900049344</v>
      </c>
      <c r="P223" s="137">
        <v>7</v>
      </c>
      <c r="Q223" s="139">
        <f t="shared" si="66"/>
        <v>5131536.0828900002</v>
      </c>
      <c r="R223" s="139">
        <v>733076.58327000006</v>
      </c>
      <c r="S223" s="140">
        <v>3590.3</v>
      </c>
      <c r="T223" s="140">
        <v>5983.83</v>
      </c>
      <c r="U223" s="141">
        <v>2289.5</v>
      </c>
      <c r="V223" s="141">
        <v>2410</v>
      </c>
      <c r="W223" s="141">
        <v>8643.33</v>
      </c>
      <c r="X223" s="135">
        <v>0</v>
      </c>
      <c r="Y223" s="135">
        <v>0</v>
      </c>
      <c r="Z223" s="135">
        <v>0</v>
      </c>
      <c r="AA223" s="135">
        <v>0</v>
      </c>
      <c r="AB223" s="135">
        <v>0</v>
      </c>
      <c r="AC223" s="137">
        <v>7</v>
      </c>
      <c r="AD223" s="139">
        <f t="shared" si="67"/>
        <v>0</v>
      </c>
      <c r="AE223" s="135">
        <f t="shared" si="68"/>
        <v>0</v>
      </c>
      <c r="AF223" s="151">
        <f t="shared" si="69"/>
        <v>0</v>
      </c>
      <c r="AG223" s="151">
        <f t="shared" si="70"/>
        <v>0</v>
      </c>
      <c r="AH223" s="152">
        <f t="shared" si="71"/>
        <v>0</v>
      </c>
      <c r="AI223" s="135">
        <f t="shared" si="72"/>
        <v>0</v>
      </c>
      <c r="AJ223" s="135">
        <f t="shared" si="73"/>
        <v>0</v>
      </c>
      <c r="AK223" s="135">
        <f t="shared" si="74"/>
        <v>0</v>
      </c>
      <c r="AL223" s="135">
        <f t="shared" si="75"/>
        <v>0</v>
      </c>
      <c r="AM223" s="135">
        <f t="shared" si="76"/>
        <v>0</v>
      </c>
      <c r="AN223" s="145">
        <f t="shared" si="77"/>
        <v>0</v>
      </c>
      <c r="AO223" s="140">
        <f t="shared" si="78"/>
        <v>5131536.0828900002</v>
      </c>
      <c r="AP223" s="146">
        <f t="shared" si="79"/>
        <v>3.2521238311562393E-3</v>
      </c>
      <c r="AQ223" s="140">
        <f t="shared" si="80"/>
        <v>153946.0824867</v>
      </c>
      <c r="AR223" s="147">
        <v>0</v>
      </c>
      <c r="AS223" s="147">
        <v>0</v>
      </c>
      <c r="AT223" s="146">
        <v>4.0000000000000001E-3</v>
      </c>
      <c r="AU223" s="140">
        <f t="shared" si="81"/>
        <v>189348.36491999999</v>
      </c>
      <c r="AV223" s="140">
        <f t="shared" si="82"/>
        <v>5320884.4478099998</v>
      </c>
      <c r="AW223" s="140">
        <f t="shared" si="83"/>
        <v>17445.522779704916</v>
      </c>
      <c r="BC223" s="21">
        <f t="shared" si="84"/>
        <v>760126.34968714288</v>
      </c>
      <c r="BD223" s="21">
        <f t="shared" si="85"/>
        <v>2492.217539957845</v>
      </c>
      <c r="BE223" s="21">
        <f t="shared" si="86"/>
        <v>7678.0439362337665</v>
      </c>
      <c r="BF223" s="22">
        <f t="shared" si="87"/>
        <v>25.173914545028737</v>
      </c>
    </row>
    <row r="224" spans="1:58" x14ac:dyDescent="0.3">
      <c r="A224" s="135">
        <v>222</v>
      </c>
      <c r="B224" s="135" t="s">
        <v>114</v>
      </c>
      <c r="C224" s="163" t="s">
        <v>1831</v>
      </c>
      <c r="D224" s="135" t="s">
        <v>488</v>
      </c>
      <c r="E224" s="135" t="s">
        <v>489</v>
      </c>
      <c r="F224" s="135" t="s">
        <v>208</v>
      </c>
      <c r="G224" s="135">
        <v>105959</v>
      </c>
      <c r="H224" s="164" t="s">
        <v>523</v>
      </c>
      <c r="I224" s="164" t="s">
        <v>524</v>
      </c>
      <c r="J224" s="135"/>
      <c r="K224" s="135" t="s">
        <v>490</v>
      </c>
      <c r="L224" s="135" t="s">
        <v>515</v>
      </c>
      <c r="M224" s="134" t="s">
        <v>25</v>
      </c>
      <c r="N224" s="134">
        <v>4610047675</v>
      </c>
      <c r="O224" s="162">
        <v>4900049344</v>
      </c>
      <c r="P224" s="137">
        <v>7</v>
      </c>
      <c r="Q224" s="139">
        <f t="shared" si="66"/>
        <v>5131536.0828900002</v>
      </c>
      <c r="R224" s="139">
        <v>733076.58327000006</v>
      </c>
      <c r="S224" s="140">
        <v>3590.3</v>
      </c>
      <c r="T224" s="140">
        <v>5983.83</v>
      </c>
      <c r="U224" s="141">
        <v>2289.5</v>
      </c>
      <c r="V224" s="141">
        <v>2410</v>
      </c>
      <c r="W224" s="141">
        <v>8643.33</v>
      </c>
      <c r="X224" s="135">
        <v>0</v>
      </c>
      <c r="Y224" s="135">
        <v>0</v>
      </c>
      <c r="Z224" s="135">
        <v>0</v>
      </c>
      <c r="AA224" s="135">
        <v>0</v>
      </c>
      <c r="AB224" s="135">
        <v>0</v>
      </c>
      <c r="AC224" s="137">
        <v>7</v>
      </c>
      <c r="AD224" s="139">
        <f t="shared" si="67"/>
        <v>0</v>
      </c>
      <c r="AE224" s="135">
        <f t="shared" si="68"/>
        <v>0</v>
      </c>
      <c r="AF224" s="151">
        <f t="shared" si="69"/>
        <v>0</v>
      </c>
      <c r="AG224" s="151">
        <f t="shared" si="70"/>
        <v>0</v>
      </c>
      <c r="AH224" s="152">
        <f t="shared" si="71"/>
        <v>0</v>
      </c>
      <c r="AI224" s="135">
        <f t="shared" si="72"/>
        <v>0</v>
      </c>
      <c r="AJ224" s="135">
        <f t="shared" si="73"/>
        <v>0</v>
      </c>
      <c r="AK224" s="135">
        <f t="shared" si="74"/>
        <v>0</v>
      </c>
      <c r="AL224" s="135">
        <f t="shared" si="75"/>
        <v>0</v>
      </c>
      <c r="AM224" s="135">
        <f t="shared" si="76"/>
        <v>0</v>
      </c>
      <c r="AN224" s="145">
        <f t="shared" si="77"/>
        <v>0</v>
      </c>
      <c r="AO224" s="140">
        <f t="shared" si="78"/>
        <v>5131536.0828900002</v>
      </c>
      <c r="AP224" s="146">
        <f t="shared" si="79"/>
        <v>3.2521238311562393E-3</v>
      </c>
      <c r="AQ224" s="140">
        <f t="shared" si="80"/>
        <v>153946.0824867</v>
      </c>
      <c r="AR224" s="147">
        <v>0</v>
      </c>
      <c r="AS224" s="147">
        <v>0</v>
      </c>
      <c r="AT224" s="146">
        <v>4.0000000000000001E-3</v>
      </c>
      <c r="AU224" s="140">
        <f t="shared" si="81"/>
        <v>189348.36491999999</v>
      </c>
      <c r="AV224" s="140">
        <f t="shared" si="82"/>
        <v>5320884.4478099998</v>
      </c>
      <c r="AW224" s="140">
        <f t="shared" si="83"/>
        <v>17445.522779704916</v>
      </c>
      <c r="BC224" s="21">
        <f t="shared" si="84"/>
        <v>760126.34968714288</v>
      </c>
      <c r="BD224" s="21">
        <f t="shared" si="85"/>
        <v>2492.217539957845</v>
      </c>
      <c r="BE224" s="21">
        <f t="shared" si="86"/>
        <v>7678.0439362337665</v>
      </c>
      <c r="BF224" s="22">
        <f t="shared" si="87"/>
        <v>25.173914545028737</v>
      </c>
    </row>
    <row r="225" spans="1:58" x14ac:dyDescent="0.3">
      <c r="A225" s="135">
        <v>223</v>
      </c>
      <c r="B225" s="135" t="s">
        <v>114</v>
      </c>
      <c r="C225" s="135" t="s">
        <v>115</v>
      </c>
      <c r="D225" s="135" t="s">
        <v>116</v>
      </c>
      <c r="E225" s="135" t="s">
        <v>117</v>
      </c>
      <c r="F225" s="135" t="s">
        <v>118</v>
      </c>
      <c r="G225" s="135" t="s">
        <v>144</v>
      </c>
      <c r="H225" s="164" t="s">
        <v>491</v>
      </c>
      <c r="I225" s="164" t="s">
        <v>492</v>
      </c>
      <c r="J225" s="135" t="s">
        <v>24</v>
      </c>
      <c r="K225" s="135" t="s">
        <v>16</v>
      </c>
      <c r="L225" s="154" t="s">
        <v>122</v>
      </c>
      <c r="M225" s="135" t="s">
        <v>235</v>
      </c>
      <c r="N225" s="135">
        <v>4610047671</v>
      </c>
      <c r="O225" s="158">
        <v>4900049351</v>
      </c>
      <c r="P225" s="137">
        <v>7</v>
      </c>
      <c r="Q225" s="139">
        <f t="shared" si="66"/>
        <v>3555504.9432000001</v>
      </c>
      <c r="R225" s="139">
        <v>507929.27760000003</v>
      </c>
      <c r="S225" s="139">
        <v>3590.3</v>
      </c>
      <c r="T225" s="139">
        <v>5983.83</v>
      </c>
      <c r="U225" s="141">
        <v>2289.5</v>
      </c>
      <c r="V225" s="141">
        <v>2410</v>
      </c>
      <c r="W225" s="135">
        <v>8643.33</v>
      </c>
      <c r="X225" s="135">
        <v>0</v>
      </c>
      <c r="Y225" s="135">
        <v>20</v>
      </c>
      <c r="Z225" s="135">
        <v>20</v>
      </c>
      <c r="AA225" s="135"/>
      <c r="AB225" s="135">
        <v>0</v>
      </c>
      <c r="AC225" s="137">
        <v>7</v>
      </c>
      <c r="AD225" s="139">
        <f t="shared" si="67"/>
        <v>0</v>
      </c>
      <c r="AE225" s="135">
        <f t="shared" si="68"/>
        <v>837736.20000000007</v>
      </c>
      <c r="AF225" s="151">
        <f t="shared" si="69"/>
        <v>320530</v>
      </c>
      <c r="AG225" s="151">
        <f t="shared" si="70"/>
        <v>0</v>
      </c>
      <c r="AH225" s="152">
        <f t="shared" si="71"/>
        <v>0</v>
      </c>
      <c r="AI225" s="135">
        <f t="shared" si="72"/>
        <v>0</v>
      </c>
      <c r="AJ225" s="135">
        <f t="shared" si="73"/>
        <v>140</v>
      </c>
      <c r="AK225" s="135">
        <f t="shared" si="74"/>
        <v>140</v>
      </c>
      <c r="AL225" s="135">
        <f t="shared" si="75"/>
        <v>0</v>
      </c>
      <c r="AM225" s="135">
        <f t="shared" si="76"/>
        <v>0</v>
      </c>
      <c r="AN225" s="145">
        <f t="shared" si="77"/>
        <v>1158266.2000000002</v>
      </c>
      <c r="AO225" s="140">
        <f t="shared" si="78"/>
        <v>4713771.1432000007</v>
      </c>
      <c r="AP225" s="146">
        <f t="shared" si="79"/>
        <v>2.9873642554187844E-3</v>
      </c>
      <c r="AQ225" s="140">
        <f t="shared" si="80"/>
        <v>141413.134296</v>
      </c>
      <c r="AR225" s="153">
        <f t="shared" ref="AR225:AR237" si="88">$BA$2</f>
        <v>100000</v>
      </c>
      <c r="AS225" s="147">
        <v>0</v>
      </c>
      <c r="AT225" s="146">
        <v>3.0000000000000001E-3</v>
      </c>
      <c r="AU225" s="140">
        <f t="shared" si="81"/>
        <v>142011.27369</v>
      </c>
      <c r="AV225" s="140">
        <f t="shared" si="82"/>
        <v>4955782.4168900009</v>
      </c>
      <c r="AW225" s="140">
        <f t="shared" si="83"/>
        <v>16248.466940622953</v>
      </c>
      <c r="BC225" s="21">
        <f t="shared" si="84"/>
        <v>707968.91669857153</v>
      </c>
      <c r="BD225" s="21">
        <f t="shared" si="85"/>
        <v>2321.209562946136</v>
      </c>
      <c r="BE225" s="21">
        <f t="shared" si="86"/>
        <v>7151.20117877345</v>
      </c>
      <c r="BF225" s="22">
        <f t="shared" si="87"/>
        <v>23.446561241880161</v>
      </c>
    </row>
    <row r="226" spans="1:58" x14ac:dyDescent="0.3">
      <c r="A226" s="135">
        <v>224</v>
      </c>
      <c r="B226" s="135" t="s">
        <v>114</v>
      </c>
      <c r="C226" s="135" t="s">
        <v>115</v>
      </c>
      <c r="D226" s="135" t="s">
        <v>116</v>
      </c>
      <c r="E226" s="135" t="s">
        <v>117</v>
      </c>
      <c r="F226" s="135" t="s">
        <v>118</v>
      </c>
      <c r="G226" s="135" t="s">
        <v>144</v>
      </c>
      <c r="H226" s="164" t="s">
        <v>493</v>
      </c>
      <c r="I226" s="164" t="s">
        <v>494</v>
      </c>
      <c r="J226" s="135" t="s">
        <v>24</v>
      </c>
      <c r="K226" s="135" t="s">
        <v>16</v>
      </c>
      <c r="L226" s="154" t="s">
        <v>122</v>
      </c>
      <c r="M226" s="135" t="s">
        <v>235</v>
      </c>
      <c r="N226" s="135">
        <v>4610047671</v>
      </c>
      <c r="O226" s="158">
        <v>4900049351</v>
      </c>
      <c r="P226" s="137">
        <v>7</v>
      </c>
      <c r="Q226" s="139">
        <f t="shared" si="66"/>
        <v>3555504.9432000001</v>
      </c>
      <c r="R226" s="139">
        <v>507929.27760000003</v>
      </c>
      <c r="S226" s="139">
        <v>3590.3</v>
      </c>
      <c r="T226" s="139">
        <v>5983.83</v>
      </c>
      <c r="U226" s="141">
        <v>2289.5</v>
      </c>
      <c r="V226" s="141">
        <v>2410</v>
      </c>
      <c r="W226" s="135">
        <v>8643.33</v>
      </c>
      <c r="X226" s="135">
        <v>0</v>
      </c>
      <c r="Y226" s="135">
        <v>20</v>
      </c>
      <c r="Z226" s="135">
        <v>20</v>
      </c>
      <c r="AA226" s="135"/>
      <c r="AB226" s="135">
        <v>0</v>
      </c>
      <c r="AC226" s="137">
        <v>7</v>
      </c>
      <c r="AD226" s="139">
        <f t="shared" si="67"/>
        <v>0</v>
      </c>
      <c r="AE226" s="135">
        <f t="shared" si="68"/>
        <v>837736.20000000007</v>
      </c>
      <c r="AF226" s="151">
        <f t="shared" si="69"/>
        <v>320530</v>
      </c>
      <c r="AG226" s="151">
        <f t="shared" si="70"/>
        <v>0</v>
      </c>
      <c r="AH226" s="152">
        <f t="shared" si="71"/>
        <v>0</v>
      </c>
      <c r="AI226" s="135">
        <f t="shared" si="72"/>
        <v>0</v>
      </c>
      <c r="AJ226" s="135">
        <f t="shared" si="73"/>
        <v>140</v>
      </c>
      <c r="AK226" s="135">
        <f t="shared" si="74"/>
        <v>140</v>
      </c>
      <c r="AL226" s="135">
        <f t="shared" si="75"/>
        <v>0</v>
      </c>
      <c r="AM226" s="135">
        <f t="shared" si="76"/>
        <v>0</v>
      </c>
      <c r="AN226" s="145">
        <f t="shared" si="77"/>
        <v>1158266.2000000002</v>
      </c>
      <c r="AO226" s="140">
        <f t="shared" si="78"/>
        <v>4713771.1432000007</v>
      </c>
      <c r="AP226" s="146">
        <f t="shared" si="79"/>
        <v>2.9873642554187844E-3</v>
      </c>
      <c r="AQ226" s="140">
        <f t="shared" si="80"/>
        <v>141413.134296</v>
      </c>
      <c r="AR226" s="153">
        <f t="shared" si="88"/>
        <v>100000</v>
      </c>
      <c r="AS226" s="147">
        <v>0</v>
      </c>
      <c r="AT226" s="146">
        <v>3.0000000000000001E-3</v>
      </c>
      <c r="AU226" s="140">
        <f t="shared" si="81"/>
        <v>142011.27369</v>
      </c>
      <c r="AV226" s="140">
        <f t="shared" si="82"/>
        <v>4955782.4168900009</v>
      </c>
      <c r="AW226" s="140">
        <f t="shared" si="83"/>
        <v>16248.466940622953</v>
      </c>
      <c r="BC226" s="21">
        <f t="shared" si="84"/>
        <v>707968.91669857153</v>
      </c>
      <c r="BD226" s="21">
        <f t="shared" si="85"/>
        <v>2321.209562946136</v>
      </c>
      <c r="BE226" s="21">
        <f t="shared" si="86"/>
        <v>7151.20117877345</v>
      </c>
      <c r="BF226" s="22">
        <f t="shared" si="87"/>
        <v>23.446561241880161</v>
      </c>
    </row>
    <row r="227" spans="1:58" x14ac:dyDescent="0.3">
      <c r="A227" s="135">
        <v>225</v>
      </c>
      <c r="B227" s="135" t="s">
        <v>114</v>
      </c>
      <c r="C227" s="135" t="s">
        <v>115</v>
      </c>
      <c r="D227" s="135" t="s">
        <v>116</v>
      </c>
      <c r="E227" s="135" t="s">
        <v>117</v>
      </c>
      <c r="F227" s="135" t="s">
        <v>118</v>
      </c>
      <c r="G227" s="135" t="s">
        <v>144</v>
      </c>
      <c r="H227" s="136" t="s">
        <v>495</v>
      </c>
      <c r="I227" s="136" t="s">
        <v>60</v>
      </c>
      <c r="J227" s="135" t="s">
        <v>24</v>
      </c>
      <c r="K227" s="135" t="s">
        <v>98</v>
      </c>
      <c r="L227" s="154" t="s">
        <v>122</v>
      </c>
      <c r="M227" s="135" t="s">
        <v>235</v>
      </c>
      <c r="N227" s="135">
        <v>4610047671</v>
      </c>
      <c r="O227" s="158">
        <v>4900049351</v>
      </c>
      <c r="P227" s="137">
        <v>7</v>
      </c>
      <c r="Q227" s="139">
        <f t="shared" si="66"/>
        <v>3555742.9432000001</v>
      </c>
      <c r="R227" s="139">
        <v>507963.27760000003</v>
      </c>
      <c r="S227" s="139">
        <v>3590.3</v>
      </c>
      <c r="T227" s="139">
        <v>5983.83</v>
      </c>
      <c r="U227" s="141">
        <v>2289.5</v>
      </c>
      <c r="V227" s="141">
        <v>2410</v>
      </c>
      <c r="W227" s="135">
        <v>8643.33</v>
      </c>
      <c r="X227" s="135">
        <v>0</v>
      </c>
      <c r="Y227" s="135">
        <v>20</v>
      </c>
      <c r="Z227" s="135">
        <v>20</v>
      </c>
      <c r="AA227" s="135">
        <v>15</v>
      </c>
      <c r="AB227" s="135">
        <v>0</v>
      </c>
      <c r="AC227" s="137">
        <v>7</v>
      </c>
      <c r="AD227" s="139">
        <f t="shared" si="67"/>
        <v>0</v>
      </c>
      <c r="AE227" s="135">
        <f t="shared" si="68"/>
        <v>837736.20000000007</v>
      </c>
      <c r="AF227" s="151">
        <f t="shared" si="69"/>
        <v>320530</v>
      </c>
      <c r="AG227" s="151">
        <f t="shared" si="70"/>
        <v>253050</v>
      </c>
      <c r="AH227" s="152">
        <f t="shared" si="71"/>
        <v>0</v>
      </c>
      <c r="AI227" s="135">
        <f t="shared" si="72"/>
        <v>0</v>
      </c>
      <c r="AJ227" s="135">
        <f t="shared" si="73"/>
        <v>140</v>
      </c>
      <c r="AK227" s="135">
        <f t="shared" si="74"/>
        <v>140</v>
      </c>
      <c r="AL227" s="135">
        <f t="shared" si="75"/>
        <v>105</v>
      </c>
      <c r="AM227" s="135">
        <f t="shared" si="76"/>
        <v>0</v>
      </c>
      <c r="AN227" s="145">
        <f t="shared" si="77"/>
        <v>1411316.2000000002</v>
      </c>
      <c r="AO227" s="140">
        <f t="shared" si="78"/>
        <v>4967059.1432000007</v>
      </c>
      <c r="AP227" s="146">
        <f t="shared" si="79"/>
        <v>3.1478861591217383E-3</v>
      </c>
      <c r="AQ227" s="140">
        <f t="shared" si="80"/>
        <v>149011.77429600002</v>
      </c>
      <c r="AR227" s="153">
        <f t="shared" si="88"/>
        <v>100000</v>
      </c>
      <c r="AS227" s="147">
        <v>0</v>
      </c>
      <c r="AT227" s="146">
        <v>3.0000000000000001E-3</v>
      </c>
      <c r="AU227" s="140">
        <f t="shared" si="81"/>
        <v>142011.27369</v>
      </c>
      <c r="AV227" s="140">
        <f t="shared" si="82"/>
        <v>5209070.4168900009</v>
      </c>
      <c r="AW227" s="140">
        <f t="shared" si="83"/>
        <v>17078.919399639348</v>
      </c>
      <c r="BC227" s="21">
        <f t="shared" si="84"/>
        <v>744152.91669857153</v>
      </c>
      <c r="BD227" s="21">
        <f t="shared" si="85"/>
        <v>2439.8456285199068</v>
      </c>
      <c r="BE227" s="21">
        <f t="shared" si="86"/>
        <v>7516.6961282683997</v>
      </c>
      <c r="BF227" s="22">
        <f t="shared" si="87"/>
        <v>24.644905338584916</v>
      </c>
    </row>
    <row r="228" spans="1:58" x14ac:dyDescent="0.3">
      <c r="A228" s="135">
        <v>226</v>
      </c>
      <c r="B228" s="135" t="s">
        <v>114</v>
      </c>
      <c r="C228" s="135" t="s">
        <v>115</v>
      </c>
      <c r="D228" s="135" t="s">
        <v>116</v>
      </c>
      <c r="E228" s="135" t="s">
        <v>117</v>
      </c>
      <c r="F228" s="135" t="s">
        <v>118</v>
      </c>
      <c r="G228" s="135" t="s">
        <v>144</v>
      </c>
      <c r="H228" s="136" t="s">
        <v>496</v>
      </c>
      <c r="I228" s="136" t="s">
        <v>497</v>
      </c>
      <c r="J228" s="135" t="s">
        <v>24</v>
      </c>
      <c r="K228" s="135" t="s">
        <v>98</v>
      </c>
      <c r="L228" s="154" t="s">
        <v>122</v>
      </c>
      <c r="M228" s="135" t="s">
        <v>235</v>
      </c>
      <c r="N228" s="135">
        <v>4610047671</v>
      </c>
      <c r="O228" s="158">
        <v>4900049351</v>
      </c>
      <c r="P228" s="137">
        <v>7</v>
      </c>
      <c r="Q228" s="139">
        <f t="shared" si="66"/>
        <v>3555742.9432000001</v>
      </c>
      <c r="R228" s="139">
        <v>507963.27760000003</v>
      </c>
      <c r="S228" s="139">
        <v>3590.3</v>
      </c>
      <c r="T228" s="139">
        <v>5983.83</v>
      </c>
      <c r="U228" s="141">
        <v>2289.5</v>
      </c>
      <c r="V228" s="141">
        <v>2410</v>
      </c>
      <c r="W228" s="135">
        <v>8643.33</v>
      </c>
      <c r="X228" s="135">
        <v>0</v>
      </c>
      <c r="Y228" s="135">
        <v>20</v>
      </c>
      <c r="Z228" s="135">
        <v>20</v>
      </c>
      <c r="AA228" s="135">
        <v>15</v>
      </c>
      <c r="AB228" s="135">
        <v>0</v>
      </c>
      <c r="AC228" s="137">
        <v>7</v>
      </c>
      <c r="AD228" s="139">
        <f t="shared" si="67"/>
        <v>0</v>
      </c>
      <c r="AE228" s="135">
        <f t="shared" si="68"/>
        <v>837736.20000000007</v>
      </c>
      <c r="AF228" s="151">
        <f t="shared" si="69"/>
        <v>320530</v>
      </c>
      <c r="AG228" s="151">
        <f t="shared" si="70"/>
        <v>253050</v>
      </c>
      <c r="AH228" s="152">
        <f t="shared" si="71"/>
        <v>0</v>
      </c>
      <c r="AI228" s="135">
        <f t="shared" si="72"/>
        <v>0</v>
      </c>
      <c r="AJ228" s="135">
        <f t="shared" si="73"/>
        <v>140</v>
      </c>
      <c r="AK228" s="135">
        <f t="shared" si="74"/>
        <v>140</v>
      </c>
      <c r="AL228" s="135">
        <f t="shared" si="75"/>
        <v>105</v>
      </c>
      <c r="AM228" s="135">
        <f t="shared" si="76"/>
        <v>0</v>
      </c>
      <c r="AN228" s="145">
        <f t="shared" si="77"/>
        <v>1411316.2000000002</v>
      </c>
      <c r="AO228" s="140">
        <f t="shared" si="78"/>
        <v>4967059.1432000007</v>
      </c>
      <c r="AP228" s="146">
        <f t="shared" si="79"/>
        <v>3.1478861591217383E-3</v>
      </c>
      <c r="AQ228" s="140">
        <f t="shared" si="80"/>
        <v>149011.77429600002</v>
      </c>
      <c r="AR228" s="153">
        <f t="shared" si="88"/>
        <v>100000</v>
      </c>
      <c r="AS228" s="147">
        <v>0</v>
      </c>
      <c r="AT228" s="146">
        <v>3.0000000000000001E-3</v>
      </c>
      <c r="AU228" s="140">
        <f t="shared" si="81"/>
        <v>142011.27369</v>
      </c>
      <c r="AV228" s="140">
        <f t="shared" si="82"/>
        <v>5209070.4168900009</v>
      </c>
      <c r="AW228" s="140">
        <f t="shared" si="83"/>
        <v>17078.919399639348</v>
      </c>
      <c r="BC228" s="21">
        <f t="shared" si="84"/>
        <v>744152.91669857153</v>
      </c>
      <c r="BD228" s="21">
        <f t="shared" si="85"/>
        <v>2439.8456285199068</v>
      </c>
      <c r="BE228" s="21">
        <f t="shared" si="86"/>
        <v>7516.6961282683997</v>
      </c>
      <c r="BF228" s="22">
        <f t="shared" si="87"/>
        <v>24.644905338584916</v>
      </c>
    </row>
    <row r="229" spans="1:58" x14ac:dyDescent="0.3">
      <c r="A229" s="135">
        <v>227</v>
      </c>
      <c r="B229" s="135" t="s">
        <v>114</v>
      </c>
      <c r="C229" s="135" t="s">
        <v>115</v>
      </c>
      <c r="D229" s="135" t="s">
        <v>116</v>
      </c>
      <c r="E229" s="135" t="s">
        <v>117</v>
      </c>
      <c r="F229" s="135" t="s">
        <v>118</v>
      </c>
      <c r="G229" s="135" t="s">
        <v>144</v>
      </c>
      <c r="H229" s="136" t="s">
        <v>498</v>
      </c>
      <c r="I229" s="136" t="s">
        <v>499</v>
      </c>
      <c r="J229" s="135" t="s">
        <v>23</v>
      </c>
      <c r="K229" s="135" t="s">
        <v>98</v>
      </c>
      <c r="L229" s="154" t="s">
        <v>122</v>
      </c>
      <c r="M229" s="135" t="s">
        <v>235</v>
      </c>
      <c r="N229" s="135">
        <v>4610047671</v>
      </c>
      <c r="O229" s="158">
        <v>4900049351</v>
      </c>
      <c r="P229" s="137">
        <v>7</v>
      </c>
      <c r="Q229" s="139">
        <f t="shared" si="66"/>
        <v>3555742.9432000001</v>
      </c>
      <c r="R229" s="139">
        <v>507963.27760000003</v>
      </c>
      <c r="S229" s="139">
        <v>3590.3</v>
      </c>
      <c r="T229" s="139">
        <v>5983.83</v>
      </c>
      <c r="U229" s="141">
        <v>2289.5</v>
      </c>
      <c r="V229" s="141">
        <v>2410</v>
      </c>
      <c r="W229" s="135">
        <v>8643.33</v>
      </c>
      <c r="X229" s="135">
        <v>0</v>
      </c>
      <c r="Y229" s="135">
        <v>20</v>
      </c>
      <c r="Z229" s="135">
        <v>20</v>
      </c>
      <c r="AA229" s="135">
        <v>15</v>
      </c>
      <c r="AB229" s="135">
        <v>0</v>
      </c>
      <c r="AC229" s="137">
        <v>7</v>
      </c>
      <c r="AD229" s="139">
        <f t="shared" si="67"/>
        <v>0</v>
      </c>
      <c r="AE229" s="135">
        <f t="shared" si="68"/>
        <v>837736.20000000007</v>
      </c>
      <c r="AF229" s="151">
        <f t="shared" si="69"/>
        <v>320530</v>
      </c>
      <c r="AG229" s="151">
        <f t="shared" si="70"/>
        <v>253050</v>
      </c>
      <c r="AH229" s="152">
        <f t="shared" si="71"/>
        <v>0</v>
      </c>
      <c r="AI229" s="135">
        <f t="shared" si="72"/>
        <v>0</v>
      </c>
      <c r="AJ229" s="135">
        <f t="shared" si="73"/>
        <v>140</v>
      </c>
      <c r="AK229" s="135">
        <f t="shared" si="74"/>
        <v>140</v>
      </c>
      <c r="AL229" s="135">
        <f t="shared" si="75"/>
        <v>105</v>
      </c>
      <c r="AM229" s="135">
        <f t="shared" si="76"/>
        <v>0</v>
      </c>
      <c r="AN229" s="145">
        <f t="shared" si="77"/>
        <v>1411316.2000000002</v>
      </c>
      <c r="AO229" s="140">
        <f t="shared" si="78"/>
        <v>4967059.1432000007</v>
      </c>
      <c r="AP229" s="146">
        <f t="shared" si="79"/>
        <v>3.1478861591217383E-3</v>
      </c>
      <c r="AQ229" s="140">
        <f t="shared" si="80"/>
        <v>149011.77429600002</v>
      </c>
      <c r="AR229" s="153">
        <f t="shared" si="88"/>
        <v>100000</v>
      </c>
      <c r="AS229" s="147">
        <v>0</v>
      </c>
      <c r="AT229" s="146">
        <v>3.0000000000000001E-3</v>
      </c>
      <c r="AU229" s="140">
        <f t="shared" si="81"/>
        <v>142011.27369</v>
      </c>
      <c r="AV229" s="140">
        <f t="shared" si="82"/>
        <v>5209070.4168900009</v>
      </c>
      <c r="AW229" s="140">
        <f t="shared" si="83"/>
        <v>17078.919399639348</v>
      </c>
      <c r="BC229" s="21">
        <f t="shared" si="84"/>
        <v>744152.91669857153</v>
      </c>
      <c r="BD229" s="21">
        <f t="shared" si="85"/>
        <v>2439.8456285199068</v>
      </c>
      <c r="BE229" s="21">
        <f t="shared" si="86"/>
        <v>7516.6961282683997</v>
      </c>
      <c r="BF229" s="22">
        <f t="shared" si="87"/>
        <v>24.644905338584916</v>
      </c>
    </row>
    <row r="230" spans="1:58" x14ac:dyDescent="0.3">
      <c r="A230" s="135">
        <v>228</v>
      </c>
      <c r="B230" s="135" t="s">
        <v>114</v>
      </c>
      <c r="C230" s="135" t="s">
        <v>115</v>
      </c>
      <c r="D230" s="135" t="s">
        <v>116</v>
      </c>
      <c r="E230" s="135" t="s">
        <v>117</v>
      </c>
      <c r="F230" s="135" t="s">
        <v>118</v>
      </c>
      <c r="G230" s="135" t="s">
        <v>144</v>
      </c>
      <c r="H230" s="136" t="s">
        <v>500</v>
      </c>
      <c r="I230" s="136" t="s">
        <v>501</v>
      </c>
      <c r="J230" s="135" t="s">
        <v>23</v>
      </c>
      <c r="K230" s="135" t="s">
        <v>98</v>
      </c>
      <c r="L230" s="154" t="s">
        <v>122</v>
      </c>
      <c r="M230" s="135" t="s">
        <v>235</v>
      </c>
      <c r="N230" s="135">
        <v>4610047671</v>
      </c>
      <c r="O230" s="158">
        <v>4900049351</v>
      </c>
      <c r="P230" s="137">
        <v>7</v>
      </c>
      <c r="Q230" s="139">
        <f t="shared" si="66"/>
        <v>3555742.9432000001</v>
      </c>
      <c r="R230" s="139">
        <v>507963.27760000003</v>
      </c>
      <c r="S230" s="139">
        <v>3590.3</v>
      </c>
      <c r="T230" s="139">
        <v>5983.83</v>
      </c>
      <c r="U230" s="141">
        <v>2289.5</v>
      </c>
      <c r="V230" s="141">
        <v>2410</v>
      </c>
      <c r="W230" s="135">
        <v>8643.33</v>
      </c>
      <c r="X230" s="135">
        <v>0</v>
      </c>
      <c r="Y230" s="135">
        <v>20</v>
      </c>
      <c r="Z230" s="135">
        <v>20</v>
      </c>
      <c r="AA230" s="135">
        <v>15</v>
      </c>
      <c r="AB230" s="135">
        <v>0</v>
      </c>
      <c r="AC230" s="137">
        <v>7</v>
      </c>
      <c r="AD230" s="139">
        <f t="shared" si="67"/>
        <v>0</v>
      </c>
      <c r="AE230" s="135">
        <f t="shared" si="68"/>
        <v>837736.20000000007</v>
      </c>
      <c r="AF230" s="151">
        <f t="shared" si="69"/>
        <v>320530</v>
      </c>
      <c r="AG230" s="151">
        <f t="shared" si="70"/>
        <v>253050</v>
      </c>
      <c r="AH230" s="152">
        <f t="shared" si="71"/>
        <v>0</v>
      </c>
      <c r="AI230" s="135">
        <f t="shared" si="72"/>
        <v>0</v>
      </c>
      <c r="AJ230" s="135">
        <f t="shared" si="73"/>
        <v>140</v>
      </c>
      <c r="AK230" s="135">
        <f t="shared" si="74"/>
        <v>140</v>
      </c>
      <c r="AL230" s="135">
        <f t="shared" si="75"/>
        <v>105</v>
      </c>
      <c r="AM230" s="135">
        <f t="shared" si="76"/>
        <v>0</v>
      </c>
      <c r="AN230" s="145">
        <f t="shared" si="77"/>
        <v>1411316.2000000002</v>
      </c>
      <c r="AO230" s="140">
        <f t="shared" si="78"/>
        <v>4967059.1432000007</v>
      </c>
      <c r="AP230" s="146">
        <f t="shared" si="79"/>
        <v>3.1478861591217383E-3</v>
      </c>
      <c r="AQ230" s="140">
        <f t="shared" si="80"/>
        <v>149011.77429600002</v>
      </c>
      <c r="AR230" s="153">
        <f t="shared" si="88"/>
        <v>100000</v>
      </c>
      <c r="AS230" s="147">
        <v>0</v>
      </c>
      <c r="AT230" s="146">
        <v>3.0000000000000001E-3</v>
      </c>
      <c r="AU230" s="140">
        <f t="shared" si="81"/>
        <v>142011.27369</v>
      </c>
      <c r="AV230" s="140">
        <f t="shared" si="82"/>
        <v>5209070.4168900009</v>
      </c>
      <c r="AW230" s="140">
        <f t="shared" si="83"/>
        <v>17078.919399639348</v>
      </c>
      <c r="BC230" s="21">
        <f t="shared" si="84"/>
        <v>744152.91669857153</v>
      </c>
      <c r="BD230" s="21">
        <f t="shared" si="85"/>
        <v>2439.8456285199068</v>
      </c>
      <c r="BE230" s="21">
        <f t="shared" si="86"/>
        <v>7516.6961282683997</v>
      </c>
      <c r="BF230" s="22">
        <f t="shared" si="87"/>
        <v>24.644905338584916</v>
      </c>
    </row>
    <row r="231" spans="1:58" x14ac:dyDescent="0.3">
      <c r="A231" s="135">
        <v>229</v>
      </c>
      <c r="B231" s="135" t="s">
        <v>114</v>
      </c>
      <c r="C231" s="135" t="s">
        <v>115</v>
      </c>
      <c r="D231" s="135" t="s">
        <v>116</v>
      </c>
      <c r="E231" s="135" t="s">
        <v>117</v>
      </c>
      <c r="F231" s="135" t="s">
        <v>118</v>
      </c>
      <c r="G231" s="135" t="s">
        <v>144</v>
      </c>
      <c r="H231" s="136" t="s">
        <v>48</v>
      </c>
      <c r="I231" s="136" t="s">
        <v>502</v>
      </c>
      <c r="J231" s="135" t="s">
        <v>24</v>
      </c>
      <c r="K231" s="135" t="s">
        <v>14</v>
      </c>
      <c r="L231" s="154" t="s">
        <v>122</v>
      </c>
      <c r="M231" s="135" t="s">
        <v>235</v>
      </c>
      <c r="N231" s="135">
        <v>4610047671</v>
      </c>
      <c r="O231" s="158">
        <v>4900049351</v>
      </c>
      <c r="P231" s="137">
        <v>7</v>
      </c>
      <c r="Q231" s="139">
        <f t="shared" si="66"/>
        <v>3555714.9432000001</v>
      </c>
      <c r="R231" s="139">
        <v>507959.27760000003</v>
      </c>
      <c r="S231" s="139">
        <v>3590.3</v>
      </c>
      <c r="T231" s="139">
        <v>5983.83</v>
      </c>
      <c r="U231" s="141">
        <v>2289.5</v>
      </c>
      <c r="V231" s="141">
        <v>2410</v>
      </c>
      <c r="W231" s="135">
        <v>8643.33</v>
      </c>
      <c r="X231" s="135">
        <v>0</v>
      </c>
      <c r="Y231" s="135">
        <v>20</v>
      </c>
      <c r="Z231" s="135">
        <v>20</v>
      </c>
      <c r="AA231" s="135"/>
      <c r="AB231" s="135">
        <v>0</v>
      </c>
      <c r="AC231" s="137">
        <v>7</v>
      </c>
      <c r="AD231" s="139">
        <f t="shared" si="67"/>
        <v>0</v>
      </c>
      <c r="AE231" s="135">
        <f t="shared" si="68"/>
        <v>837736.20000000007</v>
      </c>
      <c r="AF231" s="151">
        <f t="shared" si="69"/>
        <v>320530</v>
      </c>
      <c r="AG231" s="151">
        <f t="shared" si="70"/>
        <v>0</v>
      </c>
      <c r="AH231" s="152">
        <f t="shared" si="71"/>
        <v>0</v>
      </c>
      <c r="AI231" s="135">
        <f t="shared" si="72"/>
        <v>0</v>
      </c>
      <c r="AJ231" s="135">
        <f t="shared" si="73"/>
        <v>140</v>
      </c>
      <c r="AK231" s="135">
        <f t="shared" si="74"/>
        <v>140</v>
      </c>
      <c r="AL231" s="135">
        <f t="shared" si="75"/>
        <v>0</v>
      </c>
      <c r="AM231" s="135">
        <f t="shared" si="76"/>
        <v>0</v>
      </c>
      <c r="AN231" s="145">
        <f t="shared" si="77"/>
        <v>1158266.2000000002</v>
      </c>
      <c r="AO231" s="140">
        <f t="shared" si="78"/>
        <v>4713981.1432000007</v>
      </c>
      <c r="AP231" s="146">
        <f t="shared" si="79"/>
        <v>2.987497343444185E-3</v>
      </c>
      <c r="AQ231" s="140">
        <f t="shared" si="80"/>
        <v>141419.43429600002</v>
      </c>
      <c r="AR231" s="153">
        <f t="shared" si="88"/>
        <v>100000</v>
      </c>
      <c r="AS231" s="147">
        <v>0</v>
      </c>
      <c r="AT231" s="146">
        <v>3.0000000000000001E-3</v>
      </c>
      <c r="AU231" s="140">
        <f t="shared" si="81"/>
        <v>142011.27369</v>
      </c>
      <c r="AV231" s="140">
        <f t="shared" si="82"/>
        <v>4955992.4168900009</v>
      </c>
      <c r="AW231" s="140">
        <f t="shared" si="83"/>
        <v>16249.155465213118</v>
      </c>
      <c r="BC231" s="21">
        <f t="shared" si="84"/>
        <v>707998.91669857153</v>
      </c>
      <c r="BD231" s="21">
        <f t="shared" si="85"/>
        <v>2321.3079236018739</v>
      </c>
      <c r="BE231" s="21">
        <f t="shared" si="86"/>
        <v>7151.50420907648</v>
      </c>
      <c r="BF231" s="22">
        <f t="shared" si="87"/>
        <v>23.447554783857314</v>
      </c>
    </row>
    <row r="232" spans="1:58" x14ac:dyDescent="0.3">
      <c r="A232" s="135">
        <v>230</v>
      </c>
      <c r="B232" s="135" t="s">
        <v>114</v>
      </c>
      <c r="C232" s="135" t="s">
        <v>115</v>
      </c>
      <c r="D232" s="135" t="s">
        <v>116</v>
      </c>
      <c r="E232" s="135" t="s">
        <v>117</v>
      </c>
      <c r="F232" s="135" t="s">
        <v>118</v>
      </c>
      <c r="G232" s="135" t="s">
        <v>144</v>
      </c>
      <c r="H232" s="136" t="s">
        <v>503</v>
      </c>
      <c r="I232" s="136" t="s">
        <v>504</v>
      </c>
      <c r="J232" s="135" t="s">
        <v>24</v>
      </c>
      <c r="K232" s="135" t="s">
        <v>16</v>
      </c>
      <c r="L232" s="154" t="s">
        <v>122</v>
      </c>
      <c r="M232" s="135" t="s">
        <v>235</v>
      </c>
      <c r="N232" s="135">
        <v>4610047671</v>
      </c>
      <c r="O232" s="158">
        <v>4900049351</v>
      </c>
      <c r="P232" s="137">
        <v>7</v>
      </c>
      <c r="Q232" s="139">
        <f t="shared" si="66"/>
        <v>3555504.9432000001</v>
      </c>
      <c r="R232" s="139">
        <v>507929.27760000003</v>
      </c>
      <c r="S232" s="139">
        <v>3590.3</v>
      </c>
      <c r="T232" s="139">
        <v>5983.83</v>
      </c>
      <c r="U232" s="141">
        <v>2289.5</v>
      </c>
      <c r="V232" s="141">
        <v>2410</v>
      </c>
      <c r="W232" s="135">
        <v>8643.33</v>
      </c>
      <c r="X232" s="135">
        <v>0</v>
      </c>
      <c r="Y232" s="135">
        <v>20</v>
      </c>
      <c r="Z232" s="135">
        <v>20</v>
      </c>
      <c r="AA232" s="135"/>
      <c r="AB232" s="135">
        <v>0</v>
      </c>
      <c r="AC232" s="137">
        <v>7</v>
      </c>
      <c r="AD232" s="139">
        <f t="shared" si="67"/>
        <v>0</v>
      </c>
      <c r="AE232" s="135">
        <f t="shared" si="68"/>
        <v>837736.20000000007</v>
      </c>
      <c r="AF232" s="151">
        <f t="shared" si="69"/>
        <v>320530</v>
      </c>
      <c r="AG232" s="151">
        <f t="shared" si="70"/>
        <v>0</v>
      </c>
      <c r="AH232" s="152">
        <f t="shared" si="71"/>
        <v>0</v>
      </c>
      <c r="AI232" s="135">
        <f t="shared" si="72"/>
        <v>0</v>
      </c>
      <c r="AJ232" s="135">
        <f t="shared" si="73"/>
        <v>140</v>
      </c>
      <c r="AK232" s="135">
        <f t="shared" si="74"/>
        <v>140</v>
      </c>
      <c r="AL232" s="135">
        <f t="shared" si="75"/>
        <v>0</v>
      </c>
      <c r="AM232" s="135">
        <f t="shared" si="76"/>
        <v>0</v>
      </c>
      <c r="AN232" s="145">
        <f t="shared" si="77"/>
        <v>1158266.2000000002</v>
      </c>
      <c r="AO232" s="140">
        <f t="shared" si="78"/>
        <v>4713771.1432000007</v>
      </c>
      <c r="AP232" s="146">
        <f t="shared" si="79"/>
        <v>2.9873642554187844E-3</v>
      </c>
      <c r="AQ232" s="140">
        <f t="shared" si="80"/>
        <v>141413.134296</v>
      </c>
      <c r="AR232" s="153">
        <f t="shared" si="88"/>
        <v>100000</v>
      </c>
      <c r="AS232" s="147">
        <v>0</v>
      </c>
      <c r="AT232" s="146">
        <v>3.0000000000000001E-3</v>
      </c>
      <c r="AU232" s="140">
        <f t="shared" si="81"/>
        <v>142011.27369</v>
      </c>
      <c r="AV232" s="140">
        <f t="shared" si="82"/>
        <v>4955782.4168900009</v>
      </c>
      <c r="AW232" s="140">
        <f t="shared" si="83"/>
        <v>16248.466940622953</v>
      </c>
      <c r="BC232" s="21">
        <f t="shared" si="84"/>
        <v>707968.91669857153</v>
      </c>
      <c r="BD232" s="21">
        <f t="shared" si="85"/>
        <v>2321.209562946136</v>
      </c>
      <c r="BE232" s="21">
        <f t="shared" si="86"/>
        <v>7151.20117877345</v>
      </c>
      <c r="BF232" s="22">
        <f t="shared" si="87"/>
        <v>23.446561241880161</v>
      </c>
    </row>
    <row r="233" spans="1:58" x14ac:dyDescent="0.3">
      <c r="A233" s="135">
        <v>231</v>
      </c>
      <c r="B233" s="135" t="s">
        <v>114</v>
      </c>
      <c r="C233" s="135" t="s">
        <v>115</v>
      </c>
      <c r="D233" s="135" t="s">
        <v>116</v>
      </c>
      <c r="E233" s="135" t="s">
        <v>117</v>
      </c>
      <c r="F233" s="135" t="s">
        <v>118</v>
      </c>
      <c r="G233" s="135" t="s">
        <v>144</v>
      </c>
      <c r="H233" s="136" t="s">
        <v>505</v>
      </c>
      <c r="I233" s="136" t="s">
        <v>506</v>
      </c>
      <c r="J233" s="135" t="s">
        <v>24</v>
      </c>
      <c r="K233" s="135" t="s">
        <v>98</v>
      </c>
      <c r="L233" s="154" t="s">
        <v>122</v>
      </c>
      <c r="M233" s="135" t="s">
        <v>235</v>
      </c>
      <c r="N233" s="135">
        <v>4610047671</v>
      </c>
      <c r="O233" s="158">
        <v>4900049351</v>
      </c>
      <c r="P233" s="137">
        <v>7</v>
      </c>
      <c r="Q233" s="139">
        <f t="shared" si="66"/>
        <v>3555742.9432000001</v>
      </c>
      <c r="R233" s="139">
        <v>507963.27760000003</v>
      </c>
      <c r="S233" s="139">
        <v>3590.3</v>
      </c>
      <c r="T233" s="139">
        <v>5983.83</v>
      </c>
      <c r="U233" s="141">
        <v>2289.5</v>
      </c>
      <c r="V233" s="141">
        <v>2410</v>
      </c>
      <c r="W233" s="135">
        <v>8643.33</v>
      </c>
      <c r="X233" s="135">
        <v>0</v>
      </c>
      <c r="Y233" s="135">
        <v>20</v>
      </c>
      <c r="Z233" s="135">
        <v>20</v>
      </c>
      <c r="AA233" s="135">
        <v>15</v>
      </c>
      <c r="AB233" s="135">
        <v>0</v>
      </c>
      <c r="AC233" s="137">
        <v>7</v>
      </c>
      <c r="AD233" s="139">
        <f t="shared" si="67"/>
        <v>0</v>
      </c>
      <c r="AE233" s="135">
        <f t="shared" si="68"/>
        <v>837736.20000000007</v>
      </c>
      <c r="AF233" s="151">
        <f t="shared" si="69"/>
        <v>320530</v>
      </c>
      <c r="AG233" s="151">
        <f t="shared" si="70"/>
        <v>253050</v>
      </c>
      <c r="AH233" s="152">
        <f t="shared" si="71"/>
        <v>0</v>
      </c>
      <c r="AI233" s="135">
        <f t="shared" si="72"/>
        <v>0</v>
      </c>
      <c r="AJ233" s="135">
        <f t="shared" si="73"/>
        <v>140</v>
      </c>
      <c r="AK233" s="135">
        <f t="shared" si="74"/>
        <v>140</v>
      </c>
      <c r="AL233" s="135">
        <f t="shared" si="75"/>
        <v>105</v>
      </c>
      <c r="AM233" s="135">
        <f t="shared" si="76"/>
        <v>0</v>
      </c>
      <c r="AN233" s="145">
        <f t="shared" si="77"/>
        <v>1411316.2000000002</v>
      </c>
      <c r="AO233" s="140">
        <f t="shared" si="78"/>
        <v>4967059.1432000007</v>
      </c>
      <c r="AP233" s="146">
        <f t="shared" si="79"/>
        <v>3.1478861591217383E-3</v>
      </c>
      <c r="AQ233" s="140">
        <f t="shared" si="80"/>
        <v>149011.77429600002</v>
      </c>
      <c r="AR233" s="153">
        <f t="shared" si="88"/>
        <v>100000</v>
      </c>
      <c r="AS233" s="147">
        <v>0</v>
      </c>
      <c r="AT233" s="146">
        <v>3.0000000000000001E-3</v>
      </c>
      <c r="AU233" s="140">
        <f t="shared" si="81"/>
        <v>142011.27369</v>
      </c>
      <c r="AV233" s="140">
        <f t="shared" si="82"/>
        <v>5209070.4168900009</v>
      </c>
      <c r="AW233" s="140">
        <f t="shared" si="83"/>
        <v>17078.919399639348</v>
      </c>
      <c r="BC233" s="21">
        <f t="shared" si="84"/>
        <v>744152.91669857153</v>
      </c>
      <c r="BD233" s="21">
        <f t="shared" si="85"/>
        <v>2439.8456285199068</v>
      </c>
      <c r="BE233" s="21">
        <f t="shared" si="86"/>
        <v>7516.6961282683997</v>
      </c>
      <c r="BF233" s="22">
        <f t="shared" si="87"/>
        <v>24.644905338584916</v>
      </c>
    </row>
    <row r="234" spans="1:58" x14ac:dyDescent="0.3">
      <c r="A234" s="135">
        <v>232</v>
      </c>
      <c r="B234" s="135" t="s">
        <v>114</v>
      </c>
      <c r="C234" s="135" t="s">
        <v>115</v>
      </c>
      <c r="D234" s="135" t="s">
        <v>116</v>
      </c>
      <c r="E234" s="135" t="s">
        <v>117</v>
      </c>
      <c r="F234" s="135" t="s">
        <v>118</v>
      </c>
      <c r="G234" s="135" t="s">
        <v>144</v>
      </c>
      <c r="H234" s="136" t="s">
        <v>507</v>
      </c>
      <c r="I234" s="136" t="s">
        <v>508</v>
      </c>
      <c r="J234" s="135" t="s">
        <v>24</v>
      </c>
      <c r="K234" s="135" t="s">
        <v>98</v>
      </c>
      <c r="L234" s="154" t="s">
        <v>122</v>
      </c>
      <c r="M234" s="135" t="s">
        <v>235</v>
      </c>
      <c r="N234" s="135">
        <v>4610047671</v>
      </c>
      <c r="O234" s="158">
        <v>4900049351</v>
      </c>
      <c r="P234" s="137">
        <v>7</v>
      </c>
      <c r="Q234" s="139">
        <f t="shared" si="66"/>
        <v>3555742.9432000001</v>
      </c>
      <c r="R234" s="139">
        <v>507963.27760000003</v>
      </c>
      <c r="S234" s="139">
        <v>3590.3</v>
      </c>
      <c r="T234" s="139">
        <v>5983.83</v>
      </c>
      <c r="U234" s="141">
        <v>2289.5</v>
      </c>
      <c r="V234" s="141">
        <v>2410</v>
      </c>
      <c r="W234" s="135">
        <v>8643.33</v>
      </c>
      <c r="X234" s="135">
        <v>0</v>
      </c>
      <c r="Y234" s="135">
        <v>20</v>
      </c>
      <c r="Z234" s="135">
        <v>20</v>
      </c>
      <c r="AA234" s="135">
        <v>15</v>
      </c>
      <c r="AB234" s="135">
        <v>0</v>
      </c>
      <c r="AC234" s="137">
        <v>7</v>
      </c>
      <c r="AD234" s="139">
        <f t="shared" si="67"/>
        <v>0</v>
      </c>
      <c r="AE234" s="135">
        <f t="shared" si="68"/>
        <v>837736.20000000007</v>
      </c>
      <c r="AF234" s="151">
        <f t="shared" si="69"/>
        <v>320530</v>
      </c>
      <c r="AG234" s="151">
        <f t="shared" si="70"/>
        <v>253050</v>
      </c>
      <c r="AH234" s="152">
        <f t="shared" si="71"/>
        <v>0</v>
      </c>
      <c r="AI234" s="135">
        <f t="shared" si="72"/>
        <v>0</v>
      </c>
      <c r="AJ234" s="135">
        <f t="shared" si="73"/>
        <v>140</v>
      </c>
      <c r="AK234" s="135">
        <f t="shared" si="74"/>
        <v>140</v>
      </c>
      <c r="AL234" s="135">
        <f t="shared" si="75"/>
        <v>105</v>
      </c>
      <c r="AM234" s="135">
        <f t="shared" si="76"/>
        <v>0</v>
      </c>
      <c r="AN234" s="145">
        <f t="shared" si="77"/>
        <v>1411316.2000000002</v>
      </c>
      <c r="AO234" s="140">
        <f t="shared" si="78"/>
        <v>4967059.1432000007</v>
      </c>
      <c r="AP234" s="146">
        <f t="shared" si="79"/>
        <v>3.1478861591217383E-3</v>
      </c>
      <c r="AQ234" s="140">
        <f t="shared" si="80"/>
        <v>149011.77429600002</v>
      </c>
      <c r="AR234" s="153">
        <f t="shared" si="88"/>
        <v>100000</v>
      </c>
      <c r="AS234" s="147">
        <v>0</v>
      </c>
      <c r="AT234" s="146">
        <v>3.0000000000000001E-3</v>
      </c>
      <c r="AU234" s="140">
        <f t="shared" si="81"/>
        <v>142011.27369</v>
      </c>
      <c r="AV234" s="140">
        <f t="shared" si="82"/>
        <v>5209070.4168900009</v>
      </c>
      <c r="AW234" s="140">
        <f t="shared" si="83"/>
        <v>17078.919399639348</v>
      </c>
      <c r="BC234" s="21">
        <f t="shared" si="84"/>
        <v>744152.91669857153</v>
      </c>
      <c r="BD234" s="21">
        <f t="shared" si="85"/>
        <v>2439.8456285199068</v>
      </c>
      <c r="BE234" s="21">
        <f t="shared" si="86"/>
        <v>7516.6961282683997</v>
      </c>
      <c r="BF234" s="22">
        <f t="shared" si="87"/>
        <v>24.644905338584916</v>
      </c>
    </row>
    <row r="235" spans="1:58" x14ac:dyDescent="0.3">
      <c r="A235" s="135">
        <v>233</v>
      </c>
      <c r="B235" s="135" t="s">
        <v>114</v>
      </c>
      <c r="C235" s="135" t="s">
        <v>115</v>
      </c>
      <c r="D235" s="135" t="s">
        <v>116</v>
      </c>
      <c r="E235" s="135" t="s">
        <v>117</v>
      </c>
      <c r="F235" s="135" t="s">
        <v>118</v>
      </c>
      <c r="G235" s="135" t="s">
        <v>144</v>
      </c>
      <c r="H235" s="136" t="s">
        <v>509</v>
      </c>
      <c r="I235" s="136" t="s">
        <v>510</v>
      </c>
      <c r="J235" s="135" t="s">
        <v>24</v>
      </c>
      <c r="K235" s="135" t="s">
        <v>98</v>
      </c>
      <c r="L235" s="154" t="s">
        <v>122</v>
      </c>
      <c r="M235" s="135" t="s">
        <v>235</v>
      </c>
      <c r="N235" s="135">
        <v>4610047671</v>
      </c>
      <c r="O235" s="158">
        <v>4900049351</v>
      </c>
      <c r="P235" s="137">
        <v>7</v>
      </c>
      <c r="Q235" s="139">
        <f t="shared" si="66"/>
        <v>3555742.9432000001</v>
      </c>
      <c r="R235" s="139">
        <v>507963.27760000003</v>
      </c>
      <c r="S235" s="139">
        <v>3590.3</v>
      </c>
      <c r="T235" s="139">
        <v>5983.83</v>
      </c>
      <c r="U235" s="141">
        <v>2289.5</v>
      </c>
      <c r="V235" s="141">
        <v>2410</v>
      </c>
      <c r="W235" s="135">
        <v>8643.33</v>
      </c>
      <c r="X235" s="135">
        <v>0</v>
      </c>
      <c r="Y235" s="135">
        <v>20</v>
      </c>
      <c r="Z235" s="135">
        <v>20</v>
      </c>
      <c r="AA235" s="135">
        <v>15</v>
      </c>
      <c r="AB235" s="135">
        <v>0</v>
      </c>
      <c r="AC235" s="137">
        <v>7</v>
      </c>
      <c r="AD235" s="139">
        <f t="shared" si="67"/>
        <v>0</v>
      </c>
      <c r="AE235" s="135">
        <f t="shared" si="68"/>
        <v>837736.20000000007</v>
      </c>
      <c r="AF235" s="151">
        <f t="shared" si="69"/>
        <v>320530</v>
      </c>
      <c r="AG235" s="151">
        <f t="shared" si="70"/>
        <v>253050</v>
      </c>
      <c r="AH235" s="152">
        <f t="shared" si="71"/>
        <v>0</v>
      </c>
      <c r="AI235" s="135">
        <f t="shared" si="72"/>
        <v>0</v>
      </c>
      <c r="AJ235" s="135">
        <f t="shared" si="73"/>
        <v>140</v>
      </c>
      <c r="AK235" s="135">
        <f t="shared" si="74"/>
        <v>140</v>
      </c>
      <c r="AL235" s="135">
        <f t="shared" si="75"/>
        <v>105</v>
      </c>
      <c r="AM235" s="135">
        <f t="shared" si="76"/>
        <v>0</v>
      </c>
      <c r="AN235" s="145">
        <f t="shared" si="77"/>
        <v>1411316.2000000002</v>
      </c>
      <c r="AO235" s="140">
        <f t="shared" si="78"/>
        <v>4967059.1432000007</v>
      </c>
      <c r="AP235" s="146">
        <f t="shared" si="79"/>
        <v>3.1478861591217383E-3</v>
      </c>
      <c r="AQ235" s="140">
        <f t="shared" si="80"/>
        <v>149011.77429600002</v>
      </c>
      <c r="AR235" s="153">
        <f t="shared" si="88"/>
        <v>100000</v>
      </c>
      <c r="AS235" s="147">
        <v>0</v>
      </c>
      <c r="AT235" s="146">
        <v>3.0000000000000001E-3</v>
      </c>
      <c r="AU235" s="140">
        <f t="shared" si="81"/>
        <v>142011.27369</v>
      </c>
      <c r="AV235" s="140">
        <f t="shared" si="82"/>
        <v>5209070.4168900009</v>
      </c>
      <c r="AW235" s="140">
        <f t="shared" si="83"/>
        <v>17078.919399639348</v>
      </c>
      <c r="BC235" s="21">
        <f t="shared" si="84"/>
        <v>744152.91669857153</v>
      </c>
      <c r="BD235" s="21">
        <f t="shared" si="85"/>
        <v>2439.8456285199068</v>
      </c>
      <c r="BE235" s="21">
        <f t="shared" si="86"/>
        <v>7516.6961282683997</v>
      </c>
      <c r="BF235" s="22">
        <f t="shared" si="87"/>
        <v>24.644905338584916</v>
      </c>
    </row>
    <row r="236" spans="1:58" x14ac:dyDescent="0.3">
      <c r="A236" s="135">
        <v>234</v>
      </c>
      <c r="B236" s="135" t="s">
        <v>114</v>
      </c>
      <c r="C236" s="135" t="s">
        <v>115</v>
      </c>
      <c r="D236" s="135" t="s">
        <v>116</v>
      </c>
      <c r="E236" s="135" t="s">
        <v>117</v>
      </c>
      <c r="F236" s="135" t="s">
        <v>118</v>
      </c>
      <c r="G236" s="135" t="s">
        <v>144</v>
      </c>
      <c r="H236" s="136" t="s">
        <v>511</v>
      </c>
      <c r="I236" s="136" t="s">
        <v>512</v>
      </c>
      <c r="J236" s="135" t="s">
        <v>24</v>
      </c>
      <c r="K236" s="135" t="s">
        <v>100</v>
      </c>
      <c r="L236" s="154" t="s">
        <v>122</v>
      </c>
      <c r="M236" s="135" t="s">
        <v>235</v>
      </c>
      <c r="N236" s="135">
        <v>4610047671</v>
      </c>
      <c r="O236" s="158">
        <v>4900049351</v>
      </c>
      <c r="P236" s="137">
        <v>7</v>
      </c>
      <c r="Q236" s="139">
        <f t="shared" si="66"/>
        <v>3555966.9432000001</v>
      </c>
      <c r="R236" s="139">
        <v>507995.27760000003</v>
      </c>
      <c r="S236" s="139">
        <v>3590.3</v>
      </c>
      <c r="T236" s="139">
        <v>5983.83</v>
      </c>
      <c r="U236" s="141">
        <v>2289.5</v>
      </c>
      <c r="V236" s="141">
        <v>2410</v>
      </c>
      <c r="W236" s="135">
        <v>8643.33</v>
      </c>
      <c r="X236" s="135">
        <v>0</v>
      </c>
      <c r="Y236" s="135">
        <v>20</v>
      </c>
      <c r="Z236" s="135">
        <v>20</v>
      </c>
      <c r="AA236" s="135"/>
      <c r="AB236" s="135">
        <v>0</v>
      </c>
      <c r="AC236" s="137">
        <v>7</v>
      </c>
      <c r="AD236" s="139">
        <f t="shared" si="67"/>
        <v>0</v>
      </c>
      <c r="AE236" s="135">
        <f t="shared" si="68"/>
        <v>837736.20000000007</v>
      </c>
      <c r="AF236" s="151">
        <f t="shared" si="69"/>
        <v>320530</v>
      </c>
      <c r="AG236" s="151">
        <f t="shared" si="70"/>
        <v>0</v>
      </c>
      <c r="AH236" s="152">
        <f t="shared" si="71"/>
        <v>0</v>
      </c>
      <c r="AI236" s="135">
        <f t="shared" si="72"/>
        <v>0</v>
      </c>
      <c r="AJ236" s="135">
        <f t="shared" si="73"/>
        <v>140</v>
      </c>
      <c r="AK236" s="135">
        <f t="shared" si="74"/>
        <v>140</v>
      </c>
      <c r="AL236" s="135">
        <f t="shared" si="75"/>
        <v>0</v>
      </c>
      <c r="AM236" s="135">
        <f t="shared" si="76"/>
        <v>0</v>
      </c>
      <c r="AN236" s="145">
        <f t="shared" si="77"/>
        <v>1158266.2000000002</v>
      </c>
      <c r="AO236" s="140">
        <f t="shared" si="78"/>
        <v>4714233.1432000007</v>
      </c>
      <c r="AP236" s="146">
        <f t="shared" si="79"/>
        <v>2.9876570490746657E-3</v>
      </c>
      <c r="AQ236" s="140">
        <f t="shared" si="80"/>
        <v>141426.99429600002</v>
      </c>
      <c r="AR236" s="153">
        <f t="shared" si="88"/>
        <v>100000</v>
      </c>
      <c r="AS236" s="147">
        <v>0</v>
      </c>
      <c r="AT236" s="146">
        <v>3.0000000000000001E-3</v>
      </c>
      <c r="AU236" s="140">
        <f t="shared" si="81"/>
        <v>142011.27369</v>
      </c>
      <c r="AV236" s="140">
        <f t="shared" si="82"/>
        <v>4956244.4168900009</v>
      </c>
      <c r="AW236" s="140">
        <f t="shared" si="83"/>
        <v>16249.981694721315</v>
      </c>
      <c r="BC236" s="21">
        <f t="shared" si="84"/>
        <v>708034.91669857153</v>
      </c>
      <c r="BD236" s="21">
        <f t="shared" si="85"/>
        <v>2321.4259563887595</v>
      </c>
      <c r="BE236" s="21">
        <f t="shared" si="86"/>
        <v>7151.867845440117</v>
      </c>
      <c r="BF236" s="22">
        <f t="shared" si="87"/>
        <v>23.448747034229893</v>
      </c>
    </row>
    <row r="237" spans="1:58" x14ac:dyDescent="0.3">
      <c r="A237" s="135">
        <v>235</v>
      </c>
      <c r="B237" s="135" t="s">
        <v>114</v>
      </c>
      <c r="C237" s="135" t="s">
        <v>115</v>
      </c>
      <c r="D237" s="135" t="s">
        <v>116</v>
      </c>
      <c r="E237" s="135" t="s">
        <v>117</v>
      </c>
      <c r="F237" s="135" t="s">
        <v>118</v>
      </c>
      <c r="G237" s="135" t="s">
        <v>144</v>
      </c>
      <c r="H237" s="136" t="s">
        <v>513</v>
      </c>
      <c r="I237" s="136" t="s">
        <v>514</v>
      </c>
      <c r="J237" s="135" t="s">
        <v>24</v>
      </c>
      <c r="K237" s="135" t="s">
        <v>98</v>
      </c>
      <c r="L237" s="154" t="s">
        <v>122</v>
      </c>
      <c r="M237" s="135" t="s">
        <v>235</v>
      </c>
      <c r="N237" s="135">
        <v>4610047671</v>
      </c>
      <c r="O237" s="158">
        <v>4900049351</v>
      </c>
      <c r="P237" s="137">
        <v>7</v>
      </c>
      <c r="Q237" s="139">
        <f t="shared" si="66"/>
        <v>3555742.9432000001</v>
      </c>
      <c r="R237" s="139">
        <v>507963.27760000003</v>
      </c>
      <c r="S237" s="139">
        <v>3590.3</v>
      </c>
      <c r="T237" s="139">
        <v>5983.83</v>
      </c>
      <c r="U237" s="141">
        <v>2289.5</v>
      </c>
      <c r="V237" s="141">
        <v>2410</v>
      </c>
      <c r="W237" s="135">
        <v>8643.33</v>
      </c>
      <c r="X237" s="135">
        <v>0</v>
      </c>
      <c r="Y237" s="135">
        <v>20</v>
      </c>
      <c r="Z237" s="135">
        <v>20</v>
      </c>
      <c r="AA237" s="135">
        <v>15</v>
      </c>
      <c r="AB237" s="135">
        <v>0</v>
      </c>
      <c r="AC237" s="137">
        <v>7</v>
      </c>
      <c r="AD237" s="139">
        <f t="shared" si="67"/>
        <v>0</v>
      </c>
      <c r="AE237" s="135">
        <f t="shared" si="68"/>
        <v>837736.20000000007</v>
      </c>
      <c r="AF237" s="151">
        <f t="shared" si="69"/>
        <v>320530</v>
      </c>
      <c r="AG237" s="151">
        <f t="shared" si="70"/>
        <v>253050</v>
      </c>
      <c r="AH237" s="152">
        <f t="shared" si="71"/>
        <v>0</v>
      </c>
      <c r="AI237" s="135">
        <f t="shared" si="72"/>
        <v>0</v>
      </c>
      <c r="AJ237" s="135">
        <f t="shared" si="73"/>
        <v>140</v>
      </c>
      <c r="AK237" s="135">
        <f t="shared" si="74"/>
        <v>140</v>
      </c>
      <c r="AL237" s="135">
        <f t="shared" si="75"/>
        <v>105</v>
      </c>
      <c r="AM237" s="135">
        <f t="shared" si="76"/>
        <v>0</v>
      </c>
      <c r="AN237" s="145">
        <f t="shared" si="77"/>
        <v>1411316.2000000002</v>
      </c>
      <c r="AO237" s="140">
        <f t="shared" si="78"/>
        <v>4967059.1432000007</v>
      </c>
      <c r="AP237" s="146">
        <f t="shared" si="79"/>
        <v>3.1478861591217383E-3</v>
      </c>
      <c r="AQ237" s="140">
        <f t="shared" si="80"/>
        <v>149011.77429600002</v>
      </c>
      <c r="AR237" s="153">
        <f t="shared" si="88"/>
        <v>100000</v>
      </c>
      <c r="AS237" s="147">
        <v>0</v>
      </c>
      <c r="AT237" s="146">
        <v>3.0000000000000001E-3</v>
      </c>
      <c r="AU237" s="140">
        <f t="shared" si="81"/>
        <v>142011.27369</v>
      </c>
      <c r="AV237" s="140">
        <f t="shared" si="82"/>
        <v>5209070.4168900009</v>
      </c>
      <c r="AW237" s="140">
        <f t="shared" si="83"/>
        <v>17078.919399639348</v>
      </c>
      <c r="BC237" s="21">
        <f t="shared" si="84"/>
        <v>744152.91669857153</v>
      </c>
      <c r="BD237" s="21">
        <f t="shared" si="85"/>
        <v>2439.8456285199068</v>
      </c>
      <c r="BE237" s="21">
        <f t="shared" si="86"/>
        <v>7516.6961282683997</v>
      </c>
      <c r="BF237" s="22">
        <f t="shared" si="87"/>
        <v>24.644905338584916</v>
      </c>
    </row>
    <row r="238" spans="1:58" x14ac:dyDescent="0.3">
      <c r="A238" s="135">
        <v>240</v>
      </c>
      <c r="B238" s="135" t="s">
        <v>114</v>
      </c>
      <c r="C238" s="163" t="s">
        <v>1831</v>
      </c>
      <c r="D238" s="135" t="s">
        <v>488</v>
      </c>
      <c r="E238" s="135" t="s">
        <v>489</v>
      </c>
      <c r="F238" s="135" t="s">
        <v>208</v>
      </c>
      <c r="G238" s="135">
        <v>105959</v>
      </c>
      <c r="H238" s="75"/>
      <c r="I238" s="75"/>
      <c r="J238" s="135" t="s">
        <v>24</v>
      </c>
      <c r="K238" s="135" t="s">
        <v>490</v>
      </c>
      <c r="L238" s="135" t="s">
        <v>515</v>
      </c>
      <c r="M238" s="134" t="s">
        <v>25</v>
      </c>
      <c r="N238" s="134">
        <v>4610047675</v>
      </c>
      <c r="O238" s="162">
        <v>4900049537</v>
      </c>
      <c r="P238" s="137">
        <v>7</v>
      </c>
      <c r="Q238" s="139">
        <f t="shared" si="66"/>
        <v>5131536.0828900002</v>
      </c>
      <c r="R238" s="139">
        <v>733076.58327000006</v>
      </c>
      <c r="S238" s="140">
        <v>3590.3</v>
      </c>
      <c r="T238" s="140">
        <v>5983.83</v>
      </c>
      <c r="U238" s="141">
        <v>2289.5</v>
      </c>
      <c r="V238" s="141">
        <v>2410</v>
      </c>
      <c r="W238" s="141">
        <v>8643.33</v>
      </c>
      <c r="X238" s="135">
        <v>0</v>
      </c>
      <c r="Y238" s="135">
        <v>0</v>
      </c>
      <c r="Z238" s="135">
        <v>0</v>
      </c>
      <c r="AA238" s="135">
        <v>0</v>
      </c>
      <c r="AB238" s="135">
        <v>0</v>
      </c>
      <c r="AC238" s="137">
        <v>7</v>
      </c>
      <c r="AD238" s="139">
        <f t="shared" si="67"/>
        <v>0</v>
      </c>
      <c r="AE238" s="135">
        <f t="shared" si="68"/>
        <v>0</v>
      </c>
      <c r="AF238" s="151">
        <f t="shared" si="69"/>
        <v>0</v>
      </c>
      <c r="AG238" s="151">
        <f t="shared" si="70"/>
        <v>0</v>
      </c>
      <c r="AH238" s="152">
        <f t="shared" si="71"/>
        <v>0</v>
      </c>
      <c r="AI238" s="135">
        <f t="shared" si="72"/>
        <v>0</v>
      </c>
      <c r="AJ238" s="135">
        <f t="shared" si="73"/>
        <v>0</v>
      </c>
      <c r="AK238" s="135">
        <f t="shared" si="74"/>
        <v>0</v>
      </c>
      <c r="AL238" s="135">
        <f t="shared" si="75"/>
        <v>0</v>
      </c>
      <c r="AM238" s="135">
        <f t="shared" si="76"/>
        <v>0</v>
      </c>
      <c r="AN238" s="145">
        <f t="shared" si="77"/>
        <v>0</v>
      </c>
      <c r="AO238" s="140">
        <f t="shared" si="78"/>
        <v>5131536.0828900002</v>
      </c>
      <c r="AP238" s="146">
        <f t="shared" si="79"/>
        <v>3.2521238311562393E-3</v>
      </c>
      <c r="AQ238" s="140">
        <f t="shared" si="80"/>
        <v>153946.0824867</v>
      </c>
      <c r="AR238" s="147">
        <v>0</v>
      </c>
      <c r="AS238" s="147">
        <v>0</v>
      </c>
      <c r="AT238" s="146">
        <v>4.0000000000000001E-3</v>
      </c>
      <c r="AU238" s="140">
        <f t="shared" si="81"/>
        <v>189348.36491999999</v>
      </c>
      <c r="AV238" s="140">
        <f t="shared" si="82"/>
        <v>5320884.4478099998</v>
      </c>
      <c r="AW238" s="140">
        <f t="shared" si="83"/>
        <v>17445.522779704916</v>
      </c>
      <c r="AX238" s="148"/>
      <c r="AY238" s="148"/>
      <c r="AZ238" s="148"/>
      <c r="BA238" s="148"/>
      <c r="BB238" s="148"/>
      <c r="BC238" s="21">
        <f t="shared" si="84"/>
        <v>760126.34968714288</v>
      </c>
      <c r="BD238" s="21">
        <f t="shared" si="85"/>
        <v>2492.217539957845</v>
      </c>
      <c r="BE238" s="21">
        <f t="shared" si="86"/>
        <v>7678.0439362337665</v>
      </c>
      <c r="BF238" s="22">
        <f t="shared" si="87"/>
        <v>25.173914545028737</v>
      </c>
    </row>
    <row r="239" spans="1:58" x14ac:dyDescent="0.3">
      <c r="A239" s="135">
        <v>241</v>
      </c>
      <c r="B239" s="135" t="s">
        <v>114</v>
      </c>
      <c r="C239" s="163" t="s">
        <v>1831</v>
      </c>
      <c r="D239" s="135" t="s">
        <v>488</v>
      </c>
      <c r="E239" s="135" t="s">
        <v>489</v>
      </c>
      <c r="F239" s="135" t="s">
        <v>208</v>
      </c>
      <c r="G239" s="135">
        <v>105959</v>
      </c>
      <c r="H239" s="75"/>
      <c r="I239" s="75"/>
      <c r="J239" s="135" t="s">
        <v>24</v>
      </c>
      <c r="K239" s="135" t="s">
        <v>490</v>
      </c>
      <c r="L239" s="135" t="s">
        <v>515</v>
      </c>
      <c r="M239" s="134" t="s">
        <v>25</v>
      </c>
      <c r="N239" s="134">
        <v>4610047675</v>
      </c>
      <c r="O239" s="162">
        <v>4900049537</v>
      </c>
      <c r="P239" s="137">
        <v>7</v>
      </c>
      <c r="Q239" s="139">
        <f t="shared" si="66"/>
        <v>5131536.0828900002</v>
      </c>
      <c r="R239" s="139">
        <v>733076.58327000006</v>
      </c>
      <c r="S239" s="140">
        <v>3590.3</v>
      </c>
      <c r="T239" s="140">
        <v>5983.83</v>
      </c>
      <c r="U239" s="141">
        <v>2289.5</v>
      </c>
      <c r="V239" s="141">
        <v>2410</v>
      </c>
      <c r="W239" s="141">
        <v>8643.33</v>
      </c>
      <c r="X239" s="135">
        <v>0</v>
      </c>
      <c r="Y239" s="135">
        <v>0</v>
      </c>
      <c r="Z239" s="135">
        <v>0</v>
      </c>
      <c r="AA239" s="135">
        <v>0</v>
      </c>
      <c r="AB239" s="135">
        <v>0</v>
      </c>
      <c r="AC239" s="137">
        <v>7</v>
      </c>
      <c r="AD239" s="139">
        <f t="shared" si="67"/>
        <v>0</v>
      </c>
      <c r="AE239" s="135">
        <f t="shared" si="68"/>
        <v>0</v>
      </c>
      <c r="AF239" s="151">
        <f t="shared" si="69"/>
        <v>0</v>
      </c>
      <c r="AG239" s="151">
        <f t="shared" si="70"/>
        <v>0</v>
      </c>
      <c r="AH239" s="152">
        <f t="shared" si="71"/>
        <v>0</v>
      </c>
      <c r="AI239" s="135">
        <f t="shared" si="72"/>
        <v>0</v>
      </c>
      <c r="AJ239" s="135">
        <f t="shared" si="73"/>
        <v>0</v>
      </c>
      <c r="AK239" s="135">
        <f t="shared" si="74"/>
        <v>0</v>
      </c>
      <c r="AL239" s="135">
        <f t="shared" si="75"/>
        <v>0</v>
      </c>
      <c r="AM239" s="135">
        <f t="shared" si="76"/>
        <v>0</v>
      </c>
      <c r="AN239" s="145">
        <f t="shared" si="77"/>
        <v>0</v>
      </c>
      <c r="AO239" s="140">
        <f t="shared" si="78"/>
        <v>5131536.0828900002</v>
      </c>
      <c r="AP239" s="146">
        <f t="shared" si="79"/>
        <v>3.2521238311562393E-3</v>
      </c>
      <c r="AQ239" s="140">
        <f t="shared" si="80"/>
        <v>153946.0824867</v>
      </c>
      <c r="AR239" s="147">
        <v>0</v>
      </c>
      <c r="AS239" s="147">
        <v>0</v>
      </c>
      <c r="AT239" s="146">
        <v>4.0000000000000001E-3</v>
      </c>
      <c r="AU239" s="140">
        <f t="shared" si="81"/>
        <v>189348.36491999999</v>
      </c>
      <c r="AV239" s="140">
        <f t="shared" si="82"/>
        <v>5320884.4478099998</v>
      </c>
      <c r="AW239" s="140">
        <f t="shared" si="83"/>
        <v>17445.522779704916</v>
      </c>
      <c r="AX239" s="148"/>
      <c r="AY239" s="148"/>
      <c r="AZ239" s="148"/>
      <c r="BA239" s="148"/>
      <c r="BB239" s="148"/>
      <c r="BC239" s="21">
        <f t="shared" si="84"/>
        <v>760126.34968714288</v>
      </c>
      <c r="BD239" s="21">
        <f t="shared" si="85"/>
        <v>2492.217539957845</v>
      </c>
      <c r="BE239" s="21">
        <f t="shared" si="86"/>
        <v>7678.0439362337665</v>
      </c>
      <c r="BF239" s="22">
        <f t="shared" si="87"/>
        <v>25.173914545028737</v>
      </c>
    </row>
    <row r="240" spans="1:58" x14ac:dyDescent="0.3">
      <c r="AV240" s="167">
        <f>SUM(AV3:AV239)</f>
        <v>1264601840.7994204</v>
      </c>
      <c r="AW240" s="167">
        <f>SUM(AW3:AW239)</f>
        <v>4146235.543604651</v>
      </c>
      <c r="BF240" s="167">
        <f>SUM(BF3:BF239)</f>
        <v>5983.0238724453857</v>
      </c>
    </row>
    <row r="241" spans="7:49" ht="13.5" thickBot="1" x14ac:dyDescent="0.35">
      <c r="AV241" s="148"/>
      <c r="AW241" s="148"/>
    </row>
    <row r="242" spans="7:49" x14ac:dyDescent="0.3">
      <c r="G242" s="168" t="s">
        <v>477</v>
      </c>
      <c r="H242" s="169">
        <f>AV240</f>
        <v>1264601840.7994204</v>
      </c>
    </row>
    <row r="243" spans="7:49" ht="13.5" thickBot="1" x14ac:dyDescent="0.35">
      <c r="G243" s="170" t="s">
        <v>478</v>
      </c>
      <c r="H243" s="171">
        <f>AW240</f>
        <v>4146235.543604651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Summary_Savings Calculation</vt:lpstr>
      <vt:lpstr>Land_ June 2022</vt:lpstr>
      <vt:lpstr>Central_ June  2022</vt:lpstr>
      <vt:lpstr>Production Sup_June 2022</vt:lpstr>
      <vt:lpstr>West_June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Eyiyere, Victory SPDC-UPO/G/PSTN</dc:creator>
  <cp:lastModifiedBy>Adesanya, Emmanuel F SNEPCO-PTC/U/GL</cp:lastModifiedBy>
  <dcterms:created xsi:type="dcterms:W3CDTF">2018-11-08T07:56:40Z</dcterms:created>
  <dcterms:modified xsi:type="dcterms:W3CDTF">2022-07-05T07:46:40Z</dcterms:modified>
</cp:coreProperties>
</file>