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OST SAVING\"/>
    </mc:Choice>
  </mc:AlternateContent>
  <xr:revisionPtr revIDLastSave="0" documentId="13_ncr:1_{98627A88-BC55-4A97-A9E1-6CDECF518496}" xr6:coauthVersionLast="47" xr6:coauthVersionMax="47" xr10:uidLastSave="{00000000-0000-0000-0000-000000000000}"/>
  <bookViews>
    <workbookView xWindow="-120" yWindow="-120" windowWidth="20730" windowHeight="11160" xr2:uid="{F2091400-40EE-4BE0-8421-6C8AD1CB9936}"/>
  </bookViews>
  <sheets>
    <sheet name="Spares for Servicing " sheetId="1" r:id="rId1"/>
    <sheet name="SAVING ON CONDITION MONITORING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2" l="1"/>
  <c r="G47" i="2"/>
  <c r="G46" i="2"/>
  <c r="G45" i="2"/>
  <c r="G40" i="2"/>
  <c r="G39" i="2"/>
  <c r="G38" i="2"/>
  <c r="G33" i="2"/>
  <c r="G34" i="2"/>
  <c r="G32" i="2"/>
  <c r="G27" i="2"/>
  <c r="G26" i="2"/>
  <c r="G25" i="2"/>
  <c r="G19" i="2"/>
  <c r="G20" i="2"/>
  <c r="G18" i="2"/>
  <c r="G12" i="2"/>
  <c r="G13" i="2"/>
  <c r="G11" i="2"/>
  <c r="G5" i="2"/>
  <c r="G6" i="2"/>
  <c r="G4" i="2"/>
  <c r="G52" i="2"/>
  <c r="G49" i="2" l="1"/>
  <c r="G29" i="2"/>
  <c r="G36" i="2"/>
  <c r="G22" i="2"/>
  <c r="G15" i="2"/>
  <c r="G8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28" i="1"/>
  <c r="F27" i="1"/>
  <c r="F26" i="1"/>
  <c r="F25" i="1"/>
  <c r="F24" i="1"/>
  <c r="F23" i="1"/>
  <c r="F22" i="1"/>
</calcChain>
</file>

<file path=xl/sharedStrings.xml><?xml version="1.0" encoding="utf-8"?>
<sst xmlns="http://schemas.openxmlformats.org/spreadsheetml/2006/main" count="178" uniqueCount="88">
  <si>
    <t>S/N</t>
  </si>
  <si>
    <t>GENERATORS/CAPACITY</t>
  </si>
  <si>
    <t>SERVICING BASE ON 250RH</t>
  </si>
  <si>
    <t>REMARK</t>
  </si>
  <si>
    <t>IA SUSTATION</t>
  </si>
  <si>
    <t>SUBSTATION.1</t>
  </si>
  <si>
    <t>GEN1.1690KVA(D3516)</t>
  </si>
  <si>
    <t>GEN2.1100KVA(C32)</t>
  </si>
  <si>
    <t>SUBSTATION.2</t>
  </si>
  <si>
    <t>GEN1.2000KVA(D3516)</t>
  </si>
  <si>
    <t>GEN2.1500KVA(D3512)</t>
  </si>
  <si>
    <t>SUBSTATION.4</t>
  </si>
  <si>
    <t>GEN1.1000KVA(D3508)</t>
  </si>
  <si>
    <t>GEN2.500KVA(D3412)</t>
  </si>
  <si>
    <t>SUBSTATION.5</t>
  </si>
  <si>
    <t>GEN1.725KVA(D3412)</t>
  </si>
  <si>
    <t>GEN2.810KVA(D3412)</t>
  </si>
  <si>
    <t>SUBSTATION.6</t>
  </si>
  <si>
    <t>GEN1.500KVA(D3412)</t>
  </si>
  <si>
    <t>SUBSTATION.7</t>
  </si>
  <si>
    <t>GEN1.1500KVA(D3512)</t>
  </si>
  <si>
    <t>GEN2.1825KVA(D3516)</t>
  </si>
  <si>
    <t>GEN3.1100KVA(C32)</t>
  </si>
  <si>
    <t>SUBSTATION.8</t>
  </si>
  <si>
    <t>GEN2.1275KVA(D3512)</t>
  </si>
  <si>
    <t>GEN3.2000KVA(D3516)</t>
  </si>
  <si>
    <t>RH DIFFERENCE</t>
  </si>
  <si>
    <t>MATERIAL REQUIREMENT FOR SERVICING</t>
  </si>
  <si>
    <t>OIL F.IR-0746,FUEL F.IR-0749,AIR F.8N-6309,2DRUMS RIMULAXW40</t>
  </si>
  <si>
    <t>OIL F.IR-0746,FUEL F.IR-0749,AIR 287-1530&amp;269-7041,1.5DRUMS RIMULAXW40</t>
  </si>
  <si>
    <t>OIL F.IR-0746,FUEL F.IR-0749,AIR F208-9065208-9066,2DRUMS RIMULAXW40</t>
  </si>
  <si>
    <t>OIL F.IR-0746,FUEL F.IR-0749,AIR F.8N-3378,2DRUMS RIMULAXW40</t>
  </si>
  <si>
    <t>OIL F.IR-0726,FUEL F.IR-0716,AIR F.8N-6309,1DRUM RIMULXW40</t>
  </si>
  <si>
    <t>OIL F.IR-0726,FUEL F.IR-0716,AIR F.142-1339,1DRUM RIMULXW40</t>
  </si>
  <si>
    <t>OIL F.IR-0726,FUEL F.IR-0716,AIR F.974-1996,1DRUM RIMULXW40</t>
  </si>
  <si>
    <t>OIL F.IR-0746,FUEL F.IR-0749,AIR F.4P-0710,2DRUMS RIMULAXW40</t>
  </si>
  <si>
    <t>OIL F.IR-0746,FUEL F.IR-0749,AIR F.287-1530&amp;269-7041,1.5DRUMS RIMULAXW40</t>
  </si>
  <si>
    <t>OIL F.IR-0746,FUEL F.IR-0749,AIR F.IF-0710,2DRUMS RIMULAXW40</t>
  </si>
  <si>
    <t>OIL F.IR-0746,FUEL F.IR-0749,AIR F.4P-0710,1.5DRUMS RIMULAXW40</t>
  </si>
  <si>
    <t>OIL F.IR-0746,FUEL F.IR-0749,AIR F.IF-0710,1.5DRUMS RIMULAXW40</t>
  </si>
  <si>
    <t xml:space="preserve">SERVICING BASE ON CONDITION MONITORING </t>
  </si>
  <si>
    <t>NOT DUE</t>
  </si>
  <si>
    <t>RA SAVINGS</t>
  </si>
  <si>
    <t>IA SAVINGS</t>
  </si>
  <si>
    <t xml:space="preserve">D3508 OIL FILTER </t>
  </si>
  <si>
    <t>PART NO. 1R-0726</t>
  </si>
  <si>
    <t>PART NO. 1R-0756.</t>
  </si>
  <si>
    <t>D3412 FUEL FILTERS</t>
  </si>
  <si>
    <t>PART NO. 1R-0749.</t>
  </si>
  <si>
    <t xml:space="preserve">D3412 OIL FILTERS </t>
  </si>
  <si>
    <t>PART NO.1R-0716.</t>
  </si>
  <si>
    <t>D3508 AIR FILTERS</t>
  </si>
  <si>
    <t>PART NO. 8N-6309.</t>
  </si>
  <si>
    <t xml:space="preserve"> 4P-0710</t>
  </si>
  <si>
    <t>LUBE OIL  FOR SERVICING.</t>
  </si>
  <si>
    <t>11 drum</t>
  </si>
  <si>
    <t>JANUARY 31ST 2024</t>
  </si>
  <si>
    <t>NOVEMBER.2023 Report/Warning</t>
  </si>
  <si>
    <t>FEBRUARY 29TH 2024</t>
  </si>
  <si>
    <t>SUB. 1 GEN 1</t>
  </si>
  <si>
    <t>PAT NO.</t>
  </si>
  <si>
    <t>QTY</t>
  </si>
  <si>
    <t xml:space="preserve">UNIT PRICE </t>
  </si>
  <si>
    <t>AMOUNT</t>
  </si>
  <si>
    <r>
      <t>AMOUNT($</t>
    </r>
    <r>
      <rPr>
        <b/>
        <u val="singleAccounting"/>
        <sz val="11"/>
        <color theme="1"/>
        <rFont val="Book Antiqua"/>
        <family val="1"/>
      </rPr>
      <t>)</t>
    </r>
  </si>
  <si>
    <t>Oil filter</t>
  </si>
  <si>
    <t>1R-0726</t>
  </si>
  <si>
    <t>Fuel filter</t>
  </si>
  <si>
    <t>1R-0749</t>
  </si>
  <si>
    <t>Air filter</t>
  </si>
  <si>
    <t>8N-6309</t>
  </si>
  <si>
    <t xml:space="preserve">Rimula Oil </t>
  </si>
  <si>
    <t>XW40</t>
  </si>
  <si>
    <t>208-9065</t>
  </si>
  <si>
    <t>Sub. 7 Gen 3</t>
  </si>
  <si>
    <t xml:space="preserve">COST SAVINGS ON SPARES AND LUBRICATION FOR THE MONTH OF FEBRUARY IA </t>
  </si>
  <si>
    <t>SUB. 1 GEN 2</t>
  </si>
  <si>
    <t>1R-1808</t>
  </si>
  <si>
    <t>1R-7055</t>
  </si>
  <si>
    <t>Sub.2 Gen 1</t>
  </si>
  <si>
    <t>Sub.2 Gen 2</t>
  </si>
  <si>
    <t>Sub.4 Gen 1</t>
  </si>
  <si>
    <t>SUB. 8 GEN 3</t>
  </si>
  <si>
    <t>UNIT PRICE</t>
  </si>
  <si>
    <t>AMOUNT ($)</t>
  </si>
  <si>
    <t>RA SERVICING MATERIALS FOR FEBRUARY 2024</t>
  </si>
  <si>
    <t>DUE</t>
  </si>
  <si>
    <t xml:space="preserve">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</si>
</sst>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b/>
      <u val="singleAccounting"/>
      <sz val="11"/>
      <color theme="1"/>
      <name val="Book Antiqua"/>
      <family val="1"/>
    </font>
    <font>
      <sz val="11"/>
      <color theme="1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6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8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10" borderId="1" xfId="0" applyFont="1" applyFill="1" applyBorder="1"/>
    <xf numFmtId="0" fontId="0" fillId="10" borderId="6" xfId="0" applyFill="1" applyBorder="1"/>
    <xf numFmtId="0" fontId="0" fillId="10" borderId="0" xfId="0" applyFill="1"/>
    <xf numFmtId="0" fontId="0" fillId="10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3" fontId="0" fillId="0" borderId="20" xfId="0" applyNumberFormat="1" applyBorder="1"/>
    <xf numFmtId="3" fontId="5" fillId="0" borderId="21" xfId="0" applyNumberFormat="1" applyFont="1" applyBorder="1" applyAlignment="1">
      <alignment horizontal="right"/>
    </xf>
    <xf numFmtId="3" fontId="5" fillId="0" borderId="31" xfId="0" applyNumberFormat="1" applyFont="1" applyBorder="1" applyAlignment="1">
      <alignment horizontal="right"/>
    </xf>
    <xf numFmtId="164" fontId="5" fillId="0" borderId="21" xfId="1" applyNumberFormat="1" applyFont="1" applyBorder="1" applyAlignment="1">
      <alignment horizontal="right" vertical="center"/>
    </xf>
    <xf numFmtId="43" fontId="5" fillId="0" borderId="1" xfId="1" applyFont="1" applyBorder="1"/>
    <xf numFmtId="43" fontId="5" fillId="2" borderId="32" xfId="0" applyNumberFormat="1" applyFont="1" applyFill="1" applyBorder="1"/>
    <xf numFmtId="4" fontId="5" fillId="0" borderId="31" xfId="0" applyNumberFormat="1" applyFont="1" applyBorder="1" applyAlignment="1">
      <alignment horizontal="right"/>
    </xf>
    <xf numFmtId="43" fontId="5" fillId="4" borderId="1" xfId="1" applyFont="1" applyFill="1" applyBorder="1"/>
    <xf numFmtId="43" fontId="5" fillId="10" borderId="0" xfId="0" applyNumberFormat="1" applyFont="1" applyFill="1" applyBorder="1"/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horizontal="center"/>
    </xf>
    <xf numFmtId="3" fontId="5" fillId="0" borderId="35" xfId="0" applyNumberFormat="1" applyFont="1" applyBorder="1" applyAlignment="1">
      <alignment horizontal="right"/>
    </xf>
    <xf numFmtId="43" fontId="5" fillId="0" borderId="13" xfId="1" applyFont="1" applyBorder="1"/>
    <xf numFmtId="0" fontId="6" fillId="4" borderId="22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4" borderId="38" xfId="0" applyFont="1" applyFill="1" applyBorder="1" applyAlignment="1">
      <alignment horizontal="center" vertical="center"/>
    </xf>
    <xf numFmtId="43" fontId="6" fillId="4" borderId="19" xfId="1" applyFont="1" applyFill="1" applyBorder="1" applyAlignment="1">
      <alignment horizontal="center" vertical="center"/>
    </xf>
    <xf numFmtId="43" fontId="6" fillId="4" borderId="21" xfId="1" applyFont="1" applyFill="1" applyBorder="1" applyAlignment="1">
      <alignment horizontal="center" vertical="center"/>
    </xf>
    <xf numFmtId="43" fontId="6" fillId="4" borderId="22" xfId="1" applyFont="1" applyFill="1" applyBorder="1" applyAlignment="1">
      <alignment horizontal="center" vertical="center"/>
    </xf>
    <xf numFmtId="43" fontId="6" fillId="4" borderId="18" xfId="1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/>
    </xf>
    <xf numFmtId="43" fontId="8" fillId="0" borderId="13" xfId="1" applyFont="1" applyBorder="1" applyAlignment="1">
      <alignment horizontal="left"/>
    </xf>
    <xf numFmtId="43" fontId="8" fillId="0" borderId="13" xfId="1" applyFont="1" applyBorder="1" applyAlignment="1">
      <alignment horizontal="center"/>
    </xf>
    <xf numFmtId="43" fontId="8" fillId="0" borderId="13" xfId="1" applyFont="1" applyBorder="1"/>
    <xf numFmtId="43" fontId="8" fillId="0" borderId="40" xfId="1" applyFont="1" applyBorder="1"/>
    <xf numFmtId="0" fontId="6" fillId="0" borderId="41" xfId="0" applyFont="1" applyBorder="1" applyAlignment="1">
      <alignment horizontal="center"/>
    </xf>
    <xf numFmtId="43" fontId="8" fillId="0" borderId="1" xfId="1" applyFont="1" applyBorder="1" applyAlignment="1">
      <alignment horizontal="left"/>
    </xf>
    <xf numFmtId="43" fontId="8" fillId="0" borderId="1" xfId="1" applyFont="1" applyBorder="1" applyAlignment="1">
      <alignment horizontal="center"/>
    </xf>
    <xf numFmtId="43" fontId="8" fillId="0" borderId="1" xfId="1" applyFont="1" applyBorder="1"/>
    <xf numFmtId="43" fontId="8" fillId="0" borderId="6" xfId="1" applyFont="1" applyBorder="1"/>
    <xf numFmtId="43" fontId="8" fillId="0" borderId="12" xfId="1" applyFont="1" applyBorder="1"/>
    <xf numFmtId="43" fontId="8" fillId="0" borderId="42" xfId="1" applyFont="1" applyBorder="1"/>
    <xf numFmtId="43" fontId="8" fillId="0" borderId="11" xfId="1" applyFont="1" applyBorder="1"/>
    <xf numFmtId="43" fontId="6" fillId="2" borderId="38" xfId="1" applyFont="1" applyFill="1" applyBorder="1" applyAlignment="1">
      <alignment vertical="center"/>
    </xf>
    <xf numFmtId="43" fontId="6" fillId="2" borderId="20" xfId="1" applyFont="1" applyFill="1" applyBorder="1" applyAlignment="1">
      <alignment vertical="center"/>
    </xf>
    <xf numFmtId="0" fontId="6" fillId="0" borderId="43" xfId="0" applyFont="1" applyBorder="1" applyAlignment="1">
      <alignment horizontal="center"/>
    </xf>
    <xf numFmtId="43" fontId="8" fillId="0" borderId="12" xfId="1" applyFont="1" applyBorder="1" applyAlignment="1">
      <alignment horizontal="center"/>
    </xf>
    <xf numFmtId="43" fontId="8" fillId="0" borderId="17" xfId="1" applyFont="1" applyBorder="1"/>
    <xf numFmtId="43" fontId="8" fillId="0" borderId="44" xfId="1" applyFont="1" applyBorder="1"/>
    <xf numFmtId="43" fontId="6" fillId="4" borderId="19" xfId="1" applyFont="1" applyFill="1" applyBorder="1" applyAlignment="1">
      <alignment horizontal="center"/>
    </xf>
    <xf numFmtId="43" fontId="8" fillId="4" borderId="19" xfId="1" applyFont="1" applyFill="1" applyBorder="1" applyAlignment="1">
      <alignment horizontal="center"/>
    </xf>
    <xf numFmtId="43" fontId="8" fillId="4" borderId="19" xfId="1" applyFont="1" applyFill="1" applyBorder="1"/>
    <xf numFmtId="43" fontId="8" fillId="4" borderId="20" xfId="1" applyFont="1" applyFill="1" applyBorder="1"/>
    <xf numFmtId="43" fontId="6" fillId="2" borderId="38" xfId="1" applyFont="1" applyFill="1" applyBorder="1"/>
    <xf numFmtId="43" fontId="6" fillId="2" borderId="20" xfId="1" applyFont="1" applyFill="1" applyBorder="1"/>
    <xf numFmtId="43" fontId="6" fillId="4" borderId="20" xfId="1" applyFont="1" applyFill="1" applyBorder="1" applyAlignment="1">
      <alignment horizontal="center"/>
    </xf>
    <xf numFmtId="43" fontId="6" fillId="2" borderId="18" xfId="1" applyFont="1" applyFill="1" applyBorder="1"/>
    <xf numFmtId="43" fontId="8" fillId="0" borderId="45" xfId="1" applyFont="1" applyBorder="1"/>
    <xf numFmtId="43" fontId="6" fillId="2" borderId="22" xfId="1" applyFont="1" applyFill="1" applyBorder="1"/>
    <xf numFmtId="43" fontId="6" fillId="2" borderId="46" xfId="1" applyFont="1" applyFill="1" applyBorder="1"/>
    <xf numFmtId="43" fontId="8" fillId="10" borderId="18" xfId="0" applyNumberFormat="1" applyFont="1" applyFill="1" applyBorder="1"/>
    <xf numFmtId="43" fontId="8" fillId="0" borderId="0" xfId="1" applyFont="1" applyBorder="1"/>
    <xf numFmtId="43" fontId="6" fillId="0" borderId="18" xfId="1" applyFont="1" applyBorder="1"/>
    <xf numFmtId="43" fontId="6" fillId="2" borderId="22" xfId="0" applyNumberFormat="1" applyFont="1" applyFill="1" applyBorder="1"/>
    <xf numFmtId="43" fontId="6" fillId="2" borderId="18" xfId="0" applyNumberFormat="1" applyFont="1" applyFill="1" applyBorder="1"/>
    <xf numFmtId="43" fontId="6" fillId="10" borderId="1" xfId="1" applyFont="1" applyFill="1" applyBorder="1"/>
    <xf numFmtId="3" fontId="0" fillId="0" borderId="0" xfId="0" applyNumberFormat="1"/>
    <xf numFmtId="0" fontId="0" fillId="10" borderId="1" xfId="0" applyFill="1" applyBorder="1"/>
    <xf numFmtId="0" fontId="5" fillId="2" borderId="11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9D7B-B7E6-4818-AFA4-5001D9AE6945}">
  <dimension ref="A1:J40"/>
  <sheetViews>
    <sheetView tabSelected="1" workbookViewId="0">
      <selection activeCell="F18" sqref="F18"/>
    </sheetView>
  </sheetViews>
  <sheetFormatPr defaultRowHeight="15" x14ac:dyDescent="0.25"/>
  <cols>
    <col min="1" max="1" width="5.42578125" customWidth="1"/>
    <col min="2" max="2" width="20.7109375" style="53" customWidth="1"/>
    <col min="3" max="3" width="24.28515625" customWidth="1"/>
    <col min="4" max="4" width="40.28515625" customWidth="1"/>
    <col min="5" max="5" width="20.85546875" customWidth="1"/>
    <col min="6" max="6" width="19" customWidth="1"/>
    <col min="7" max="7" width="18.85546875" style="14" customWidth="1"/>
    <col min="8" max="8" width="18.28515625" style="14" customWidth="1"/>
    <col min="9" max="9" width="30.5703125" style="14" customWidth="1"/>
    <col min="10" max="10" width="23.42578125" customWidth="1"/>
  </cols>
  <sheetData>
    <row r="1" spans="1:10" s="30" customFormat="1" ht="31.5" customHeight="1" x14ac:dyDescent="0.25">
      <c r="A1" s="25" t="s">
        <v>0</v>
      </c>
      <c r="B1" s="27" t="s">
        <v>4</v>
      </c>
      <c r="C1" s="26" t="s">
        <v>1</v>
      </c>
      <c r="D1" s="28" t="s">
        <v>27</v>
      </c>
      <c r="E1" s="27" t="s">
        <v>56</v>
      </c>
      <c r="F1" s="28" t="s">
        <v>58</v>
      </c>
      <c r="G1" s="27" t="s">
        <v>26</v>
      </c>
      <c r="H1" s="28" t="s">
        <v>2</v>
      </c>
      <c r="I1" s="29" t="s">
        <v>40</v>
      </c>
      <c r="J1" s="21" t="s">
        <v>3</v>
      </c>
    </row>
    <row r="2" spans="1:10" s="18" customFormat="1" ht="27" customHeight="1" x14ac:dyDescent="0.25">
      <c r="A2" s="134">
        <v>1</v>
      </c>
      <c r="B2" s="132" t="s">
        <v>5</v>
      </c>
      <c r="C2" s="57" t="s">
        <v>6</v>
      </c>
      <c r="D2" s="6" t="s">
        <v>28</v>
      </c>
      <c r="E2" s="112">
        <v>6328</v>
      </c>
      <c r="F2" s="18">
        <v>6595</v>
      </c>
      <c r="G2" s="22">
        <f>F2-E2</f>
        <v>267</v>
      </c>
      <c r="H2" s="22" t="s">
        <v>87</v>
      </c>
      <c r="I2" s="19" t="s">
        <v>57</v>
      </c>
      <c r="J2" s="17"/>
    </row>
    <row r="3" spans="1:10" ht="30" x14ac:dyDescent="0.25">
      <c r="A3" s="135"/>
      <c r="B3" s="133"/>
      <c r="C3" s="57" t="s">
        <v>7</v>
      </c>
      <c r="D3" s="6" t="s">
        <v>36</v>
      </c>
      <c r="E3" s="16">
        <v>3840.9</v>
      </c>
      <c r="F3" s="16">
        <v>4136.1000000000004</v>
      </c>
      <c r="G3" s="22">
        <f t="shared" ref="G3:G16" si="0">F3-E3</f>
        <v>295.20000000000027</v>
      </c>
      <c r="H3" s="23" t="s">
        <v>86</v>
      </c>
      <c r="I3" s="19" t="s">
        <v>57</v>
      </c>
      <c r="J3" s="1"/>
    </row>
    <row r="4" spans="1:10" s="18" customFormat="1" ht="30" x14ac:dyDescent="0.25">
      <c r="A4" s="136">
        <v>2</v>
      </c>
      <c r="B4" s="138" t="s">
        <v>8</v>
      </c>
      <c r="C4" s="57" t="s">
        <v>9</v>
      </c>
      <c r="D4" s="6" t="s">
        <v>30</v>
      </c>
      <c r="E4" s="16">
        <v>4770.7</v>
      </c>
      <c r="F4" s="16">
        <v>4816.8</v>
      </c>
      <c r="G4" s="22">
        <f t="shared" si="0"/>
        <v>46.100000000000364</v>
      </c>
      <c r="H4" s="22" t="s">
        <v>41</v>
      </c>
      <c r="I4" s="19" t="s">
        <v>57</v>
      </c>
      <c r="J4" s="17"/>
    </row>
    <row r="5" spans="1:10" ht="30" x14ac:dyDescent="0.25">
      <c r="A5" s="137"/>
      <c r="B5" s="139"/>
      <c r="C5" s="58" t="s">
        <v>10</v>
      </c>
      <c r="D5" s="7" t="s">
        <v>31</v>
      </c>
      <c r="E5" s="16">
        <v>3074</v>
      </c>
      <c r="F5" s="16">
        <v>3318</v>
      </c>
      <c r="G5" s="22">
        <f t="shared" si="0"/>
        <v>244</v>
      </c>
      <c r="H5" s="23" t="s">
        <v>41</v>
      </c>
      <c r="I5" s="19" t="s">
        <v>57</v>
      </c>
      <c r="J5" s="1"/>
    </row>
    <row r="6" spans="1:10" ht="30" x14ac:dyDescent="0.25">
      <c r="A6" s="142">
        <v>3</v>
      </c>
      <c r="B6" s="140" t="s">
        <v>11</v>
      </c>
      <c r="C6" s="59" t="s">
        <v>12</v>
      </c>
      <c r="D6" s="8" t="s">
        <v>29</v>
      </c>
      <c r="E6" s="16">
        <v>19222</v>
      </c>
      <c r="F6" s="16">
        <v>19553</v>
      </c>
      <c r="G6" s="22">
        <f t="shared" si="0"/>
        <v>331</v>
      </c>
      <c r="H6" s="23" t="s">
        <v>87</v>
      </c>
      <c r="I6" s="19" t="s">
        <v>57</v>
      </c>
      <c r="J6" s="51"/>
    </row>
    <row r="7" spans="1:10" ht="30" x14ac:dyDescent="0.25">
      <c r="A7" s="143"/>
      <c r="B7" s="141"/>
      <c r="C7" s="59" t="s">
        <v>13</v>
      </c>
      <c r="D7" s="8" t="s">
        <v>32</v>
      </c>
      <c r="E7" s="16">
        <v>6902</v>
      </c>
      <c r="F7" s="16">
        <v>6902</v>
      </c>
      <c r="G7" s="22">
        <f t="shared" si="0"/>
        <v>0</v>
      </c>
      <c r="H7" s="23" t="s">
        <v>41</v>
      </c>
      <c r="I7" s="19" t="s">
        <v>57</v>
      </c>
      <c r="J7" s="1"/>
    </row>
    <row r="8" spans="1:10" ht="30" x14ac:dyDescent="0.25">
      <c r="A8" s="116">
        <v>4</v>
      </c>
      <c r="B8" s="118" t="s">
        <v>14</v>
      </c>
      <c r="C8" s="60" t="s">
        <v>15</v>
      </c>
      <c r="D8" s="9" t="s">
        <v>33</v>
      </c>
      <c r="E8" s="16">
        <v>775</v>
      </c>
      <c r="F8" s="16">
        <v>775</v>
      </c>
      <c r="G8" s="22">
        <f t="shared" si="0"/>
        <v>0</v>
      </c>
      <c r="H8" s="23" t="s">
        <v>41</v>
      </c>
      <c r="I8" s="19" t="s">
        <v>57</v>
      </c>
      <c r="J8" s="1"/>
    </row>
    <row r="9" spans="1:10" ht="30" x14ac:dyDescent="0.25">
      <c r="A9" s="117"/>
      <c r="B9" s="119"/>
      <c r="C9" s="60" t="s">
        <v>16</v>
      </c>
      <c r="D9" s="9" t="s">
        <v>34</v>
      </c>
      <c r="E9" s="16">
        <v>2452</v>
      </c>
      <c r="F9" s="16">
        <v>2581</v>
      </c>
      <c r="G9" s="22">
        <f t="shared" si="0"/>
        <v>129</v>
      </c>
      <c r="H9" s="23" t="s">
        <v>41</v>
      </c>
      <c r="I9" s="19" t="s">
        <v>57</v>
      </c>
      <c r="J9" s="1"/>
    </row>
    <row r="10" spans="1:10" ht="30" x14ac:dyDescent="0.25">
      <c r="A10" s="5">
        <v>5</v>
      </c>
      <c r="B10" s="56" t="s">
        <v>17</v>
      </c>
      <c r="C10" s="56" t="s">
        <v>18</v>
      </c>
      <c r="D10" s="10" t="s">
        <v>34</v>
      </c>
      <c r="E10" s="16">
        <v>5343</v>
      </c>
      <c r="F10" s="16">
        <v>5517</v>
      </c>
      <c r="G10" s="22">
        <f t="shared" si="0"/>
        <v>174</v>
      </c>
      <c r="H10" s="23" t="s">
        <v>41</v>
      </c>
      <c r="I10" s="19" t="s">
        <v>57</v>
      </c>
      <c r="J10" s="1"/>
    </row>
    <row r="11" spans="1:10" s="18" customFormat="1" ht="30" x14ac:dyDescent="0.25">
      <c r="A11" s="120">
        <v>6</v>
      </c>
      <c r="B11" s="123" t="s">
        <v>19</v>
      </c>
      <c r="C11" s="57" t="s">
        <v>20</v>
      </c>
      <c r="D11" s="6" t="s">
        <v>28</v>
      </c>
      <c r="E11" s="16">
        <v>4743.2</v>
      </c>
      <c r="F11" s="16">
        <v>4795.7</v>
      </c>
      <c r="G11" s="22">
        <f t="shared" si="0"/>
        <v>52.5</v>
      </c>
      <c r="H11" s="22" t="s">
        <v>41</v>
      </c>
      <c r="I11" s="19" t="s">
        <v>57</v>
      </c>
      <c r="J11" s="17"/>
    </row>
    <row r="12" spans="1:10" ht="30" x14ac:dyDescent="0.25">
      <c r="A12" s="121"/>
      <c r="B12" s="124"/>
      <c r="C12" s="61" t="s">
        <v>21</v>
      </c>
      <c r="D12" s="11" t="s">
        <v>35</v>
      </c>
      <c r="E12" s="16">
        <v>2313</v>
      </c>
      <c r="F12" s="16">
        <v>2499</v>
      </c>
      <c r="G12" s="22">
        <f t="shared" si="0"/>
        <v>186</v>
      </c>
      <c r="H12" s="23" t="s">
        <v>41</v>
      </c>
      <c r="I12" s="19" t="s">
        <v>57</v>
      </c>
      <c r="J12" s="1"/>
    </row>
    <row r="13" spans="1:10" s="18" customFormat="1" ht="30" x14ac:dyDescent="0.25">
      <c r="A13" s="122"/>
      <c r="B13" s="125"/>
      <c r="C13" s="57" t="s">
        <v>22</v>
      </c>
      <c r="D13" s="6" t="s">
        <v>36</v>
      </c>
      <c r="E13" s="16">
        <v>5203.8999999999996</v>
      </c>
      <c r="F13" s="16">
        <v>5458</v>
      </c>
      <c r="G13" s="22">
        <f t="shared" si="0"/>
        <v>254.10000000000036</v>
      </c>
      <c r="H13" s="22" t="s">
        <v>86</v>
      </c>
      <c r="I13" s="19" t="s">
        <v>57</v>
      </c>
      <c r="J13" s="17"/>
    </row>
    <row r="14" spans="1:10" ht="30" x14ac:dyDescent="0.25">
      <c r="A14" s="126">
        <v>7</v>
      </c>
      <c r="B14" s="129" t="s">
        <v>23</v>
      </c>
      <c r="C14" s="62" t="s">
        <v>9</v>
      </c>
      <c r="D14" s="12" t="s">
        <v>37</v>
      </c>
      <c r="E14" s="16">
        <v>3969</v>
      </c>
      <c r="F14" s="16">
        <v>4058</v>
      </c>
      <c r="G14" s="22">
        <f t="shared" si="0"/>
        <v>89</v>
      </c>
      <c r="H14" s="23" t="s">
        <v>41</v>
      </c>
      <c r="I14" s="19" t="s">
        <v>57</v>
      </c>
      <c r="J14" s="1"/>
    </row>
    <row r="15" spans="1:10" ht="30" x14ac:dyDescent="0.25">
      <c r="A15" s="127"/>
      <c r="B15" s="130"/>
      <c r="C15" s="62" t="s">
        <v>24</v>
      </c>
      <c r="D15" s="12" t="s">
        <v>38</v>
      </c>
      <c r="E15" s="16">
        <v>3743.8</v>
      </c>
      <c r="F15" s="16">
        <v>3936.9</v>
      </c>
      <c r="G15" s="22">
        <f t="shared" si="0"/>
        <v>193.09999999999991</v>
      </c>
      <c r="H15" s="23" t="s">
        <v>41</v>
      </c>
      <c r="I15" s="19" t="s">
        <v>57</v>
      </c>
      <c r="J15" s="1"/>
    </row>
    <row r="16" spans="1:10" ht="30" x14ac:dyDescent="0.25">
      <c r="A16" s="128"/>
      <c r="B16" s="131"/>
      <c r="C16" s="62" t="s">
        <v>25</v>
      </c>
      <c r="D16" s="12" t="s">
        <v>39</v>
      </c>
      <c r="E16" s="16">
        <v>1726.8</v>
      </c>
      <c r="F16" s="16">
        <v>1985</v>
      </c>
      <c r="G16" s="22">
        <f t="shared" si="0"/>
        <v>258.20000000000005</v>
      </c>
      <c r="H16" s="23" t="s">
        <v>86</v>
      </c>
      <c r="I16" s="19" t="s">
        <v>57</v>
      </c>
      <c r="J16" s="1"/>
    </row>
    <row r="17" spans="1:10" ht="15.75" thickBot="1" x14ac:dyDescent="0.3">
      <c r="A17" s="2"/>
      <c r="B17" s="52"/>
      <c r="C17" s="3"/>
      <c r="D17" s="3"/>
      <c r="E17" s="13"/>
      <c r="F17" s="13"/>
      <c r="G17" s="24"/>
      <c r="H17" s="24"/>
      <c r="I17" s="20"/>
      <c r="J17" s="4"/>
    </row>
    <row r="21" spans="1:10" x14ac:dyDescent="0.25">
      <c r="A21" s="113" t="s">
        <v>85</v>
      </c>
      <c r="B21" s="114"/>
      <c r="C21" s="114"/>
      <c r="D21" s="114"/>
      <c r="E21" s="114"/>
      <c r="F21" s="115"/>
      <c r="G21"/>
      <c r="H21"/>
      <c r="I21"/>
    </row>
    <row r="22" spans="1:10" ht="15.75" thickBot="1" x14ac:dyDescent="0.3">
      <c r="A22" s="63">
        <v>1</v>
      </c>
      <c r="B22" s="64" t="s">
        <v>44</v>
      </c>
      <c r="C22" s="65" t="s">
        <v>45</v>
      </c>
      <c r="D22" s="65">
        <v>0</v>
      </c>
      <c r="E22" s="66">
        <v>46000</v>
      </c>
      <c r="F22" s="67">
        <f>D22*E22</f>
        <v>0</v>
      </c>
      <c r="G22"/>
      <c r="H22"/>
      <c r="I22"/>
    </row>
    <row r="23" spans="1:10" ht="15.75" thickBot="1" x14ac:dyDescent="0.3">
      <c r="A23" s="39">
        <v>2</v>
      </c>
      <c r="B23" s="55" t="s">
        <v>44</v>
      </c>
      <c r="C23" s="40" t="s">
        <v>46</v>
      </c>
      <c r="D23" s="40">
        <v>0</v>
      </c>
      <c r="E23" s="44">
        <v>23000</v>
      </c>
      <c r="F23" s="46">
        <f t="shared" ref="F23:F28" si="1">D23*E23</f>
        <v>0</v>
      </c>
      <c r="G23"/>
      <c r="H23"/>
      <c r="I23"/>
    </row>
    <row r="24" spans="1:10" ht="15.75" thickBot="1" x14ac:dyDescent="0.3">
      <c r="A24" s="37">
        <v>3</v>
      </c>
      <c r="B24" s="54" t="s">
        <v>47</v>
      </c>
      <c r="C24" s="38" t="s">
        <v>48</v>
      </c>
      <c r="D24" s="38">
        <v>0</v>
      </c>
      <c r="E24" s="45">
        <v>23000</v>
      </c>
      <c r="F24" s="46">
        <f t="shared" si="1"/>
        <v>0</v>
      </c>
      <c r="G24"/>
      <c r="H24"/>
      <c r="I24"/>
    </row>
    <row r="25" spans="1:10" ht="15.75" thickBot="1" x14ac:dyDescent="0.3">
      <c r="A25" s="39">
        <v>4</v>
      </c>
      <c r="B25" s="55" t="s">
        <v>49</v>
      </c>
      <c r="C25" s="40" t="s">
        <v>50</v>
      </c>
      <c r="D25" s="40">
        <v>0</v>
      </c>
      <c r="E25" s="44">
        <v>46000</v>
      </c>
      <c r="F25" s="46">
        <f t="shared" si="1"/>
        <v>0</v>
      </c>
      <c r="G25"/>
      <c r="H25"/>
      <c r="I25"/>
    </row>
    <row r="26" spans="1:10" ht="15.75" thickBot="1" x14ac:dyDescent="0.3">
      <c r="A26" s="37">
        <v>5</v>
      </c>
      <c r="B26" s="54" t="s">
        <v>51</v>
      </c>
      <c r="C26" s="38" t="s">
        <v>52</v>
      </c>
      <c r="D26" s="38">
        <v>0</v>
      </c>
      <c r="E26" s="43">
        <v>90000</v>
      </c>
      <c r="F26" s="46">
        <f t="shared" si="1"/>
        <v>0</v>
      </c>
      <c r="G26"/>
      <c r="H26"/>
      <c r="I26"/>
    </row>
    <row r="27" spans="1:10" ht="15.75" thickBot="1" x14ac:dyDescent="0.3">
      <c r="A27" s="37">
        <v>7</v>
      </c>
      <c r="B27" s="54" t="s">
        <v>51</v>
      </c>
      <c r="C27" s="38" t="s">
        <v>53</v>
      </c>
      <c r="D27" s="38">
        <v>0</v>
      </c>
      <c r="E27" s="43">
        <v>90000</v>
      </c>
      <c r="F27" s="46">
        <f t="shared" si="1"/>
        <v>0</v>
      </c>
      <c r="G27"/>
      <c r="H27"/>
      <c r="I27"/>
    </row>
    <row r="28" spans="1:10" ht="15.75" thickBot="1" x14ac:dyDescent="0.3">
      <c r="A28" s="39">
        <v>8</v>
      </c>
      <c r="B28" s="55" t="s">
        <v>54</v>
      </c>
      <c r="C28" s="40" t="s">
        <v>55</v>
      </c>
      <c r="D28" s="40">
        <v>0</v>
      </c>
      <c r="E28" s="48">
        <v>3560.96</v>
      </c>
      <c r="F28" s="49">
        <f t="shared" si="1"/>
        <v>0</v>
      </c>
      <c r="G28"/>
      <c r="H28"/>
      <c r="I28"/>
    </row>
    <row r="29" spans="1:10" ht="15.75" thickBot="1" x14ac:dyDescent="0.3">
      <c r="A29" s="37"/>
      <c r="B29" s="54"/>
      <c r="C29" s="41"/>
      <c r="D29" s="41"/>
      <c r="E29" s="42"/>
      <c r="F29" s="47">
        <v>0</v>
      </c>
      <c r="G29"/>
      <c r="H29"/>
      <c r="I29"/>
    </row>
    <row r="30" spans="1:10" x14ac:dyDescent="0.25">
      <c r="A30" s="50"/>
      <c r="B30"/>
      <c r="C30" s="14"/>
      <c r="D30" s="14"/>
      <c r="G30"/>
      <c r="H30"/>
      <c r="I30"/>
    </row>
    <row r="32" spans="1:10" x14ac:dyDescent="0.25">
      <c r="B32" s="14"/>
      <c r="C32" s="14"/>
      <c r="D32" s="14"/>
      <c r="G32"/>
      <c r="H32"/>
      <c r="I32"/>
    </row>
    <row r="33" spans="2:9" x14ac:dyDescent="0.25">
      <c r="B33" s="14"/>
      <c r="C33" s="14"/>
      <c r="D33" s="14"/>
      <c r="G33"/>
      <c r="H33"/>
      <c r="I33"/>
    </row>
    <row r="34" spans="2:9" x14ac:dyDescent="0.25">
      <c r="B34" s="14"/>
      <c r="C34" s="14"/>
      <c r="D34" s="14"/>
      <c r="G34"/>
      <c r="H34"/>
      <c r="I34"/>
    </row>
    <row r="35" spans="2:9" x14ac:dyDescent="0.25">
      <c r="B35" s="14"/>
      <c r="C35" s="14"/>
      <c r="D35" s="14"/>
      <c r="G35"/>
      <c r="H35"/>
      <c r="I35"/>
    </row>
    <row r="36" spans="2:9" x14ac:dyDescent="0.25">
      <c r="B36" s="14"/>
      <c r="C36" s="14"/>
      <c r="D36" s="14"/>
      <c r="G36"/>
      <c r="H36"/>
      <c r="I36"/>
    </row>
    <row r="37" spans="2:9" x14ac:dyDescent="0.25">
      <c r="B37" s="14"/>
      <c r="C37" s="14"/>
      <c r="D37" s="14"/>
      <c r="G37"/>
      <c r="H37"/>
      <c r="I37"/>
    </row>
    <row r="38" spans="2:9" x14ac:dyDescent="0.25">
      <c r="B38" s="14"/>
      <c r="C38" s="14"/>
      <c r="D38" s="14"/>
      <c r="G38"/>
      <c r="H38"/>
      <c r="I38"/>
    </row>
    <row r="39" spans="2:9" x14ac:dyDescent="0.25">
      <c r="B39" s="14"/>
      <c r="C39" s="14"/>
      <c r="D39" s="14"/>
      <c r="G39"/>
      <c r="H39"/>
      <c r="I39"/>
    </row>
    <row r="40" spans="2:9" x14ac:dyDescent="0.25">
      <c r="B40" s="14"/>
      <c r="C40" s="14"/>
      <c r="D40" s="14"/>
      <c r="G40"/>
      <c r="H40"/>
      <c r="I40"/>
    </row>
  </sheetData>
  <mergeCells count="13">
    <mergeCell ref="B2:B3"/>
    <mergeCell ref="A2:A3"/>
    <mergeCell ref="A4:A5"/>
    <mergeCell ref="B4:B5"/>
    <mergeCell ref="B6:B7"/>
    <mergeCell ref="A6:A7"/>
    <mergeCell ref="A21:F21"/>
    <mergeCell ref="A8:A9"/>
    <mergeCell ref="B8:B9"/>
    <mergeCell ref="A11:A13"/>
    <mergeCell ref="B11:B13"/>
    <mergeCell ref="A14:A16"/>
    <mergeCell ref="B14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1891-1AD3-451C-B28F-4A1916E7C640}">
  <dimension ref="B1:J55"/>
  <sheetViews>
    <sheetView topLeftCell="A34" workbookViewId="0">
      <selection activeCell="H55" sqref="H55"/>
    </sheetView>
  </sheetViews>
  <sheetFormatPr defaultRowHeight="15" x14ac:dyDescent="0.25"/>
  <cols>
    <col min="2" max="2" width="8.7109375" style="15"/>
    <col min="3" max="3" width="26.85546875" customWidth="1"/>
    <col min="4" max="4" width="14.140625" style="14" customWidth="1"/>
    <col min="5" max="5" width="13" style="14" customWidth="1"/>
    <col min="6" max="6" width="17.42578125" customWidth="1"/>
    <col min="7" max="7" width="20.28515625" customWidth="1"/>
    <col min="8" max="8" width="17.7109375" customWidth="1"/>
    <col min="13" max="13" width="12.5703125" bestFit="1" customWidth="1"/>
  </cols>
  <sheetData>
    <row r="1" spans="2:8" ht="15.75" thickBot="1" x14ac:dyDescent="0.3">
      <c r="B1" s="149" t="s">
        <v>75</v>
      </c>
      <c r="C1" s="150"/>
      <c r="D1" s="150"/>
      <c r="E1" s="150"/>
      <c r="F1" s="150"/>
      <c r="G1" s="150"/>
      <c r="H1" s="151"/>
    </row>
    <row r="2" spans="2:8" ht="15.75" thickBot="1" x14ac:dyDescent="0.3">
      <c r="B2" s="146"/>
      <c r="C2" s="147"/>
      <c r="D2" s="147"/>
      <c r="E2" s="147"/>
      <c r="F2" s="147"/>
      <c r="G2" s="147"/>
      <c r="H2" s="148"/>
    </row>
    <row r="3" spans="2:8" ht="18" thickBot="1" x14ac:dyDescent="0.3">
      <c r="B3" s="70">
        <v>1</v>
      </c>
      <c r="C3" s="71" t="s">
        <v>59</v>
      </c>
      <c r="D3" s="71" t="s">
        <v>60</v>
      </c>
      <c r="E3" s="71" t="s">
        <v>61</v>
      </c>
      <c r="F3" s="72" t="s">
        <v>62</v>
      </c>
      <c r="G3" s="73" t="s">
        <v>63</v>
      </c>
      <c r="H3" s="74" t="s">
        <v>64</v>
      </c>
    </row>
    <row r="4" spans="2:8" ht="16.5" x14ac:dyDescent="0.3">
      <c r="B4" s="75"/>
      <c r="C4" s="76" t="s">
        <v>65</v>
      </c>
      <c r="D4" s="77" t="s">
        <v>66</v>
      </c>
      <c r="E4" s="77">
        <v>3</v>
      </c>
      <c r="F4" s="78">
        <v>46000</v>
      </c>
      <c r="G4" s="78">
        <f>E4*F4</f>
        <v>138000</v>
      </c>
      <c r="H4" s="79"/>
    </row>
    <row r="5" spans="2:8" ht="16.5" x14ac:dyDescent="0.3">
      <c r="B5" s="80"/>
      <c r="C5" s="81" t="s">
        <v>67</v>
      </c>
      <c r="D5" s="82" t="s">
        <v>68</v>
      </c>
      <c r="E5" s="82">
        <v>5</v>
      </c>
      <c r="F5" s="83">
        <v>23000</v>
      </c>
      <c r="G5" s="78">
        <f t="shared" ref="G5:G6" si="0">E5*F5</f>
        <v>115000</v>
      </c>
      <c r="H5" s="84"/>
    </row>
    <row r="6" spans="2:8" ht="16.5" x14ac:dyDescent="0.3">
      <c r="B6" s="80"/>
      <c r="C6" s="81" t="s">
        <v>69</v>
      </c>
      <c r="D6" s="82" t="s">
        <v>70</v>
      </c>
      <c r="E6" s="82">
        <v>2</v>
      </c>
      <c r="F6" s="83">
        <v>90000</v>
      </c>
      <c r="G6" s="78">
        <f t="shared" si="0"/>
        <v>180000</v>
      </c>
      <c r="H6" s="84"/>
    </row>
    <row r="7" spans="2:8" ht="21.4" customHeight="1" thickBot="1" x14ac:dyDescent="0.35">
      <c r="B7" s="80"/>
      <c r="C7" s="83" t="s">
        <v>71</v>
      </c>
      <c r="D7" s="82" t="s">
        <v>72</v>
      </c>
      <c r="E7" s="82">
        <v>2</v>
      </c>
      <c r="F7" s="83"/>
      <c r="G7" s="85"/>
      <c r="H7" s="86">
        <v>3560.96</v>
      </c>
    </row>
    <row r="8" spans="2:8" ht="16.899999999999999" customHeight="1" thickBot="1" x14ac:dyDescent="0.35">
      <c r="B8" s="80"/>
      <c r="C8" s="83"/>
      <c r="D8" s="82"/>
      <c r="E8" s="82"/>
      <c r="F8" s="87"/>
      <c r="G8" s="88">
        <f>G4+G5+G6</f>
        <v>433000</v>
      </c>
      <c r="H8" s="89">
        <v>7121.92</v>
      </c>
    </row>
    <row r="9" spans="2:8" ht="16.899999999999999" customHeight="1" thickBot="1" x14ac:dyDescent="0.35">
      <c r="B9" s="90"/>
      <c r="C9" s="85"/>
      <c r="D9" s="91"/>
      <c r="E9" s="91"/>
      <c r="F9" s="85"/>
      <c r="G9" s="92"/>
      <c r="H9" s="93"/>
    </row>
    <row r="10" spans="2:8" ht="16.899999999999999" customHeight="1" thickBot="1" x14ac:dyDescent="0.35">
      <c r="B10" s="68">
        <v>2</v>
      </c>
      <c r="C10" s="94" t="s">
        <v>76</v>
      </c>
      <c r="D10" s="95"/>
      <c r="E10" s="95"/>
      <c r="F10" s="96"/>
      <c r="G10" s="96"/>
      <c r="H10" s="97"/>
    </row>
    <row r="11" spans="2:8" ht="16.899999999999999" customHeight="1" x14ac:dyDescent="0.3">
      <c r="B11" s="75"/>
      <c r="C11" s="78" t="s">
        <v>65</v>
      </c>
      <c r="D11" s="77" t="s">
        <v>77</v>
      </c>
      <c r="E11" s="77">
        <v>1</v>
      </c>
      <c r="F11" s="78">
        <v>46000</v>
      </c>
      <c r="G11" s="78">
        <f>E11*F11</f>
        <v>46000</v>
      </c>
      <c r="H11" s="79"/>
    </row>
    <row r="12" spans="2:8" ht="16.899999999999999" customHeight="1" x14ac:dyDescent="0.3">
      <c r="B12" s="80"/>
      <c r="C12" s="83" t="s">
        <v>67</v>
      </c>
      <c r="D12" s="82" t="s">
        <v>78</v>
      </c>
      <c r="E12" s="82">
        <v>5</v>
      </c>
      <c r="F12" s="83">
        <v>23000</v>
      </c>
      <c r="G12" s="78">
        <f t="shared" ref="G12:G13" si="1">E12*F12</f>
        <v>115000</v>
      </c>
      <c r="H12" s="84"/>
    </row>
    <row r="13" spans="2:8" ht="16.899999999999999" customHeight="1" x14ac:dyDescent="0.3">
      <c r="B13" s="80"/>
      <c r="C13" s="83" t="s">
        <v>69</v>
      </c>
      <c r="D13" s="82" t="s">
        <v>73</v>
      </c>
      <c r="E13" s="82">
        <v>2</v>
      </c>
      <c r="F13" s="83">
        <v>295000</v>
      </c>
      <c r="G13" s="78">
        <f t="shared" si="1"/>
        <v>590000</v>
      </c>
      <c r="H13" s="84"/>
    </row>
    <row r="14" spans="2:8" ht="16.899999999999999" customHeight="1" thickBot="1" x14ac:dyDescent="0.35">
      <c r="B14" s="80"/>
      <c r="C14" s="83" t="s">
        <v>71</v>
      </c>
      <c r="D14" s="82" t="s">
        <v>72</v>
      </c>
      <c r="E14" s="82">
        <v>1</v>
      </c>
      <c r="F14" s="83"/>
      <c r="G14" s="85"/>
      <c r="H14" s="86">
        <v>3560.96</v>
      </c>
    </row>
    <row r="15" spans="2:8" ht="16.899999999999999" customHeight="1" thickBot="1" x14ac:dyDescent="0.35">
      <c r="B15" s="80"/>
      <c r="C15" s="83"/>
      <c r="D15" s="82"/>
      <c r="E15" s="82"/>
      <c r="F15" s="87"/>
      <c r="G15" s="98">
        <f>G11+G12+G13</f>
        <v>751000</v>
      </c>
      <c r="H15" s="99">
        <v>3560.96</v>
      </c>
    </row>
    <row r="16" spans="2:8" ht="17.25" thickBot="1" x14ac:dyDescent="0.35">
      <c r="B16" s="90"/>
      <c r="C16" s="85"/>
      <c r="D16" s="91"/>
      <c r="E16" s="91"/>
      <c r="F16" s="85"/>
      <c r="G16" s="92"/>
      <c r="H16" s="93"/>
    </row>
    <row r="17" spans="2:8" ht="15.75" thickBot="1" x14ac:dyDescent="0.3">
      <c r="B17" s="68">
        <v>3</v>
      </c>
      <c r="C17" s="94" t="s">
        <v>79</v>
      </c>
      <c r="D17" s="94"/>
      <c r="E17" s="94"/>
      <c r="F17" s="94"/>
      <c r="G17" s="94"/>
      <c r="H17" s="100"/>
    </row>
    <row r="18" spans="2:8" ht="16.5" x14ac:dyDescent="0.3">
      <c r="B18" s="75"/>
      <c r="C18" s="78" t="s">
        <v>65</v>
      </c>
      <c r="D18" s="77" t="s">
        <v>66</v>
      </c>
      <c r="E18" s="77">
        <v>3</v>
      </c>
      <c r="F18" s="78">
        <v>46000</v>
      </c>
      <c r="G18" s="78">
        <f>E18*F18</f>
        <v>138000</v>
      </c>
      <c r="H18" s="79"/>
    </row>
    <row r="19" spans="2:8" ht="16.5" x14ac:dyDescent="0.3">
      <c r="B19" s="80"/>
      <c r="C19" s="83" t="s">
        <v>67</v>
      </c>
      <c r="D19" s="82" t="s">
        <v>68</v>
      </c>
      <c r="E19" s="82">
        <v>5</v>
      </c>
      <c r="F19" s="83">
        <v>23000</v>
      </c>
      <c r="G19" s="78">
        <f t="shared" ref="G19:G20" si="2">E19*F19</f>
        <v>115000</v>
      </c>
      <c r="H19" s="84"/>
    </row>
    <row r="20" spans="2:8" ht="16.5" x14ac:dyDescent="0.3">
      <c r="B20" s="80"/>
      <c r="C20" s="83" t="s">
        <v>69</v>
      </c>
      <c r="D20" s="82" t="s">
        <v>70</v>
      </c>
      <c r="E20" s="82">
        <v>2</v>
      </c>
      <c r="F20" s="83">
        <v>90000</v>
      </c>
      <c r="G20" s="78">
        <f t="shared" si="2"/>
        <v>180000</v>
      </c>
      <c r="H20" s="84"/>
    </row>
    <row r="21" spans="2:8" ht="17.25" thickBot="1" x14ac:dyDescent="0.35">
      <c r="B21" s="80"/>
      <c r="C21" s="83" t="s">
        <v>71</v>
      </c>
      <c r="D21" s="82" t="s">
        <v>72</v>
      </c>
      <c r="E21" s="82">
        <v>2</v>
      </c>
      <c r="F21" s="83"/>
      <c r="G21" s="85"/>
      <c r="H21" s="86">
        <v>3560.96</v>
      </c>
    </row>
    <row r="22" spans="2:8" ht="16.5" x14ac:dyDescent="0.3">
      <c r="B22" s="80"/>
      <c r="C22" s="83"/>
      <c r="D22" s="82"/>
      <c r="E22" s="82"/>
      <c r="F22" s="87"/>
      <c r="G22" s="104">
        <f>G18+G19+G20</f>
        <v>433000</v>
      </c>
      <c r="H22" s="104">
        <v>7121.92</v>
      </c>
    </row>
    <row r="23" spans="2:8" ht="17.25" thickBot="1" x14ac:dyDescent="0.35">
      <c r="B23" s="90"/>
      <c r="C23" s="85"/>
      <c r="D23" s="91"/>
      <c r="E23" s="91"/>
      <c r="F23" s="102"/>
      <c r="G23" s="110"/>
      <c r="H23" s="110"/>
    </row>
    <row r="24" spans="2:8" ht="15.75" thickBot="1" x14ac:dyDescent="0.3">
      <c r="B24" s="68">
        <v>4</v>
      </c>
      <c r="C24" s="94" t="s">
        <v>80</v>
      </c>
      <c r="D24" s="94"/>
      <c r="E24" s="94"/>
      <c r="F24" s="94"/>
      <c r="G24" s="94"/>
      <c r="H24" s="100"/>
    </row>
    <row r="25" spans="2:8" ht="16.5" x14ac:dyDescent="0.3">
      <c r="B25" s="90"/>
      <c r="C25" s="78" t="s">
        <v>65</v>
      </c>
      <c r="D25" s="77" t="s">
        <v>66</v>
      </c>
      <c r="E25" s="77">
        <v>3</v>
      </c>
      <c r="F25" s="78">
        <v>46000</v>
      </c>
      <c r="G25" s="78">
        <f>E25*F25</f>
        <v>138000</v>
      </c>
      <c r="H25" s="79"/>
    </row>
    <row r="26" spans="2:8" ht="16.5" x14ac:dyDescent="0.3">
      <c r="B26" s="90"/>
      <c r="C26" s="83" t="s">
        <v>67</v>
      </c>
      <c r="D26" s="82" t="s">
        <v>68</v>
      </c>
      <c r="E26" s="82">
        <v>5</v>
      </c>
      <c r="F26" s="83">
        <v>23000</v>
      </c>
      <c r="G26" s="78">
        <f t="shared" ref="G26:G27" si="3">E26*F26</f>
        <v>115000</v>
      </c>
      <c r="H26" s="84"/>
    </row>
    <row r="27" spans="2:8" ht="16.5" x14ac:dyDescent="0.3">
      <c r="B27" s="90"/>
      <c r="C27" s="83" t="s">
        <v>69</v>
      </c>
      <c r="D27" s="82" t="s">
        <v>70</v>
      </c>
      <c r="E27" s="82">
        <v>2</v>
      </c>
      <c r="F27" s="83">
        <v>90000</v>
      </c>
      <c r="G27" s="78">
        <f t="shared" si="3"/>
        <v>180000</v>
      </c>
      <c r="H27" s="84"/>
    </row>
    <row r="28" spans="2:8" ht="17.25" thickBot="1" x14ac:dyDescent="0.35">
      <c r="B28" s="90"/>
      <c r="C28" s="83" t="s">
        <v>71</v>
      </c>
      <c r="D28" s="82" t="s">
        <v>72</v>
      </c>
      <c r="E28" s="82">
        <v>2</v>
      </c>
      <c r="F28" s="83"/>
      <c r="G28" s="85"/>
      <c r="H28" s="86">
        <v>3560.96</v>
      </c>
    </row>
    <row r="29" spans="2:8" ht="16.5" x14ac:dyDescent="0.3">
      <c r="B29" s="90"/>
      <c r="C29" s="83"/>
      <c r="D29" s="82"/>
      <c r="E29" s="82"/>
      <c r="F29" s="87"/>
      <c r="G29" s="104">
        <f>G25+G26+G27</f>
        <v>433000</v>
      </c>
      <c r="H29" s="104">
        <v>7121.92</v>
      </c>
    </row>
    <row r="30" spans="2:8" ht="17.25" thickBot="1" x14ac:dyDescent="0.35">
      <c r="B30" s="90"/>
      <c r="C30" s="85"/>
      <c r="D30" s="91"/>
      <c r="E30" s="91"/>
      <c r="F30" s="85"/>
      <c r="G30" s="83"/>
      <c r="H30" s="83"/>
    </row>
    <row r="31" spans="2:8" ht="15.75" thickBot="1" x14ac:dyDescent="0.3">
      <c r="B31" s="68">
        <v>5</v>
      </c>
      <c r="C31" s="94" t="s">
        <v>81</v>
      </c>
      <c r="D31" s="94" t="s">
        <v>60</v>
      </c>
      <c r="E31" s="94" t="s">
        <v>61</v>
      </c>
      <c r="F31" s="94" t="s">
        <v>83</v>
      </c>
      <c r="G31" s="94" t="s">
        <v>63</v>
      </c>
      <c r="H31" s="100" t="s">
        <v>84</v>
      </c>
    </row>
    <row r="32" spans="2:8" ht="16.5" x14ac:dyDescent="0.3">
      <c r="B32" s="75"/>
      <c r="C32" s="78" t="s">
        <v>65</v>
      </c>
      <c r="D32" s="77" t="s">
        <v>66</v>
      </c>
      <c r="E32" s="77">
        <v>3</v>
      </c>
      <c r="F32" s="78">
        <v>46000</v>
      </c>
      <c r="G32" s="78">
        <f>E32*F32</f>
        <v>138000</v>
      </c>
      <c r="H32" s="79"/>
    </row>
    <row r="33" spans="2:8" ht="16.5" x14ac:dyDescent="0.3">
      <c r="B33" s="80"/>
      <c r="C33" s="83" t="s">
        <v>67</v>
      </c>
      <c r="D33" s="82" t="s">
        <v>68</v>
      </c>
      <c r="E33" s="82">
        <v>5</v>
      </c>
      <c r="F33" s="83">
        <v>23000</v>
      </c>
      <c r="G33" s="78">
        <f t="shared" ref="G33:G34" si="4">E33*F33</f>
        <v>115000</v>
      </c>
      <c r="H33" s="84"/>
    </row>
    <row r="34" spans="2:8" ht="16.5" x14ac:dyDescent="0.3">
      <c r="B34" s="80"/>
      <c r="C34" s="83" t="s">
        <v>69</v>
      </c>
      <c r="D34" s="82" t="s">
        <v>70</v>
      </c>
      <c r="E34" s="82">
        <v>2</v>
      </c>
      <c r="F34" s="83">
        <v>90000</v>
      </c>
      <c r="G34" s="78">
        <f t="shared" si="4"/>
        <v>180000</v>
      </c>
      <c r="H34" s="84"/>
    </row>
    <row r="35" spans="2:8" ht="17.25" thickBot="1" x14ac:dyDescent="0.35">
      <c r="B35" s="80"/>
      <c r="C35" s="83" t="s">
        <v>71</v>
      </c>
      <c r="D35" s="82" t="s">
        <v>72</v>
      </c>
      <c r="E35" s="82">
        <v>2</v>
      </c>
      <c r="F35" s="83"/>
      <c r="G35" s="85"/>
      <c r="H35" s="86">
        <v>3560.96</v>
      </c>
    </row>
    <row r="36" spans="2:8" ht="17.25" thickBot="1" x14ac:dyDescent="0.35">
      <c r="B36" s="90"/>
      <c r="C36" s="85"/>
      <c r="D36" s="91"/>
      <c r="E36" s="91"/>
      <c r="F36" s="102"/>
      <c r="G36" s="103">
        <f>G32+G33+G34</f>
        <v>433000</v>
      </c>
      <c r="H36" s="101">
        <v>7121.92</v>
      </c>
    </row>
    <row r="37" spans="2:8" ht="15.75" thickBot="1" x14ac:dyDescent="0.3">
      <c r="B37" s="68">
        <v>6</v>
      </c>
      <c r="C37" s="94" t="s">
        <v>74</v>
      </c>
      <c r="D37" s="94" t="s">
        <v>60</v>
      </c>
      <c r="E37" s="94" t="s">
        <v>61</v>
      </c>
      <c r="F37" s="94" t="s">
        <v>83</v>
      </c>
      <c r="G37" s="94" t="s">
        <v>63</v>
      </c>
      <c r="H37" s="100" t="s">
        <v>84</v>
      </c>
    </row>
    <row r="38" spans="2:8" ht="16.5" x14ac:dyDescent="0.3">
      <c r="B38" s="75"/>
      <c r="C38" s="78" t="s">
        <v>65</v>
      </c>
      <c r="D38" s="77" t="s">
        <v>77</v>
      </c>
      <c r="E38" s="77">
        <v>1</v>
      </c>
      <c r="F38" s="78">
        <v>46000</v>
      </c>
      <c r="G38" s="78">
        <f>E38*F38</f>
        <v>46000</v>
      </c>
      <c r="H38" s="79"/>
    </row>
    <row r="39" spans="2:8" ht="16.5" x14ac:dyDescent="0.3">
      <c r="B39" s="80"/>
      <c r="C39" s="83" t="s">
        <v>67</v>
      </c>
      <c r="D39" s="82" t="s">
        <v>78</v>
      </c>
      <c r="E39" s="82">
        <v>5</v>
      </c>
      <c r="F39" s="83">
        <v>23000</v>
      </c>
      <c r="G39" s="78">
        <f t="shared" ref="G39" si="5">E39*F39</f>
        <v>115000</v>
      </c>
      <c r="H39" s="84"/>
    </row>
    <row r="40" spans="2:8" ht="16.5" x14ac:dyDescent="0.3">
      <c r="B40" s="80"/>
      <c r="C40" s="83" t="s">
        <v>69</v>
      </c>
      <c r="D40" s="82" t="s">
        <v>73</v>
      </c>
      <c r="E40" s="82">
        <v>2</v>
      </c>
      <c r="F40" s="83">
        <v>295000</v>
      </c>
      <c r="G40" s="78">
        <f t="shared" ref="G40" si="6">E40*F40</f>
        <v>590000</v>
      </c>
      <c r="H40" s="84"/>
    </row>
    <row r="41" spans="2:8" ht="17.25" thickBot="1" x14ac:dyDescent="0.35">
      <c r="B41" s="80"/>
      <c r="C41" s="83" t="s">
        <v>71</v>
      </c>
      <c r="D41" s="82" t="s">
        <v>72</v>
      </c>
      <c r="E41" s="82">
        <v>1</v>
      </c>
      <c r="F41" s="83"/>
      <c r="G41" s="85"/>
      <c r="H41" s="86">
        <v>3560.96</v>
      </c>
    </row>
    <row r="42" spans="2:8" ht="17.25" thickBot="1" x14ac:dyDescent="0.35">
      <c r="B42" s="80"/>
      <c r="C42" s="85"/>
      <c r="D42" s="91"/>
      <c r="E42" s="91"/>
      <c r="F42" s="102"/>
      <c r="G42" s="101">
        <v>751000</v>
      </c>
      <c r="H42" s="101">
        <v>3560.96</v>
      </c>
    </row>
    <row r="43" spans="2:8" ht="17.25" thickBot="1" x14ac:dyDescent="0.35">
      <c r="B43" s="80"/>
      <c r="C43" s="83"/>
      <c r="D43" s="82"/>
      <c r="E43" s="82"/>
      <c r="F43" s="83"/>
      <c r="G43" s="78"/>
      <c r="H43" s="79"/>
    </row>
    <row r="44" spans="2:8" ht="18" thickBot="1" x14ac:dyDescent="0.3">
      <c r="B44" s="70">
        <v>7</v>
      </c>
      <c r="C44" s="71" t="s">
        <v>82</v>
      </c>
      <c r="D44" s="71" t="s">
        <v>60</v>
      </c>
      <c r="E44" s="71" t="s">
        <v>61</v>
      </c>
      <c r="F44" s="72" t="s">
        <v>62</v>
      </c>
      <c r="G44" s="73" t="s">
        <v>63</v>
      </c>
      <c r="H44" s="74" t="s">
        <v>64</v>
      </c>
    </row>
    <row r="45" spans="2:8" ht="16.5" x14ac:dyDescent="0.3">
      <c r="B45" s="75"/>
      <c r="C45" s="76" t="s">
        <v>65</v>
      </c>
      <c r="D45" s="77" t="s">
        <v>66</v>
      </c>
      <c r="E45" s="77">
        <v>3</v>
      </c>
      <c r="F45" s="78">
        <v>46000</v>
      </c>
      <c r="G45" s="78">
        <f>E45*F45</f>
        <v>138000</v>
      </c>
      <c r="H45" s="79"/>
    </row>
    <row r="46" spans="2:8" ht="16.5" x14ac:dyDescent="0.3">
      <c r="B46" s="80"/>
      <c r="C46" s="81" t="s">
        <v>67</v>
      </c>
      <c r="D46" s="82" t="s">
        <v>68</v>
      </c>
      <c r="E46" s="82">
        <v>5</v>
      </c>
      <c r="F46" s="83">
        <v>23000</v>
      </c>
      <c r="G46" s="78">
        <f t="shared" ref="G46:G47" si="7">E46*F46</f>
        <v>115000</v>
      </c>
      <c r="H46" s="84"/>
    </row>
    <row r="47" spans="2:8" ht="16.5" x14ac:dyDescent="0.3">
      <c r="B47" s="80"/>
      <c r="C47" s="81" t="s">
        <v>69</v>
      </c>
      <c r="D47" s="82" t="s">
        <v>70</v>
      </c>
      <c r="E47" s="82">
        <v>2</v>
      </c>
      <c r="F47" s="83">
        <v>90000</v>
      </c>
      <c r="G47" s="78">
        <f t="shared" si="7"/>
        <v>180000</v>
      </c>
      <c r="H47" s="84"/>
    </row>
    <row r="48" spans="2:8" ht="17.25" thickBot="1" x14ac:dyDescent="0.35">
      <c r="B48" s="80"/>
      <c r="C48" s="83" t="s">
        <v>71</v>
      </c>
      <c r="D48" s="82" t="s">
        <v>72</v>
      </c>
      <c r="E48" s="82">
        <v>2</v>
      </c>
      <c r="F48" s="83"/>
      <c r="G48" s="85"/>
      <c r="H48" s="86">
        <v>3560.96</v>
      </c>
    </row>
    <row r="49" spans="2:10" ht="17.25" thickBot="1" x14ac:dyDescent="0.35">
      <c r="B49" s="80"/>
      <c r="C49" s="83"/>
      <c r="D49" s="82"/>
      <c r="E49" s="82"/>
      <c r="F49" s="87"/>
      <c r="G49" s="88">
        <f>G45+G46+G47</f>
        <v>433000</v>
      </c>
      <c r="H49" s="89">
        <v>7121.92</v>
      </c>
      <c r="J49" s="111"/>
    </row>
    <row r="50" spans="2:10" ht="17.25" thickBot="1" x14ac:dyDescent="0.35">
      <c r="B50" s="69"/>
      <c r="C50" s="31"/>
      <c r="D50" s="32"/>
      <c r="E50" s="144" t="s">
        <v>43</v>
      </c>
      <c r="F50" s="145"/>
      <c r="G50" s="105">
        <v>3667000</v>
      </c>
      <c r="H50" s="105">
        <v>42731.519999999997</v>
      </c>
    </row>
    <row r="51" spans="2:10" ht="17.25" thickBot="1" x14ac:dyDescent="0.35">
      <c r="B51" s="33"/>
      <c r="E51" s="144" t="s">
        <v>42</v>
      </c>
      <c r="F51" s="145"/>
      <c r="G51" s="106">
        <v>0</v>
      </c>
      <c r="H51" s="107">
        <v>0</v>
      </c>
    </row>
    <row r="52" spans="2:10" ht="15.75" thickBot="1" x14ac:dyDescent="0.3">
      <c r="B52" s="34"/>
      <c r="C52" s="35"/>
      <c r="D52" s="36"/>
      <c r="E52" s="36"/>
      <c r="F52" s="35"/>
      <c r="G52" s="108">
        <f>G50+G51</f>
        <v>3667000</v>
      </c>
      <c r="H52" s="109">
        <f>H50+H51</f>
        <v>42731.519999999997</v>
      </c>
    </row>
    <row r="53" spans="2:10" x14ac:dyDescent="0.25">
      <c r="B53"/>
      <c r="D53"/>
      <c r="E53"/>
    </row>
    <row r="54" spans="2:10" x14ac:dyDescent="0.25">
      <c r="B54"/>
      <c r="D54"/>
      <c r="E54"/>
    </row>
    <row r="55" spans="2:10" x14ac:dyDescent="0.25">
      <c r="B55"/>
      <c r="D55"/>
      <c r="E55"/>
    </row>
  </sheetData>
  <mergeCells count="4">
    <mergeCell ref="E50:F50"/>
    <mergeCell ref="E51:F51"/>
    <mergeCell ref="B2:H2"/>
    <mergeCell ref="B1:H1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Spares for Servicing </vt:lpstr>
      <vt:lpstr>SAVING ON CONDITION MONITORING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Onoriode, Festus SPDCTP-TPA</cp:lastModifiedBy>
  <dcterms:created xsi:type="dcterms:W3CDTF">2023-03-07T10:15:41Z</dcterms:created>
  <dcterms:modified xsi:type="dcterms:W3CDTF">2024-05-14T11:37:44Z</dcterms:modified>
</cp:coreProperties>
</file>