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Oladesemola\Desktop\"/>
    </mc:Choice>
  </mc:AlternateContent>
  <xr:revisionPtr revIDLastSave="0" documentId="8_{515B6F16-D376-4D71-9DD7-F2FB891B94A0}" xr6:coauthVersionLast="47" xr6:coauthVersionMax="47" xr10:uidLastSave="{00000000-0000-0000-0000-000000000000}"/>
  <bookViews>
    <workbookView xWindow="-120" yWindow="-120" windowWidth="29040" windowHeight="15720" xr2:uid="{1224CAE9-222E-4892-BC79-BC1DA356B3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24" i="1"/>
  <c r="H23" i="1"/>
  <c r="E20" i="1"/>
  <c r="F20" i="1"/>
  <c r="G20" i="1"/>
  <c r="H20" i="1"/>
  <c r="E8" i="1"/>
  <c r="F8" i="1"/>
  <c r="G8" i="1"/>
  <c r="H8" i="1"/>
  <c r="H19" i="1"/>
  <c r="G19" i="1"/>
  <c r="H18" i="1"/>
  <c r="G18" i="1"/>
  <c r="H17" i="1"/>
  <c r="G17" i="1"/>
  <c r="H16" i="1"/>
  <c r="G16" i="1"/>
  <c r="H15" i="1"/>
  <c r="G15" i="1"/>
  <c r="H7" i="1"/>
  <c r="H6" i="1"/>
  <c r="H5" i="1"/>
  <c r="H4" i="1"/>
  <c r="G7" i="1"/>
  <c r="G6" i="1"/>
  <c r="G5" i="1"/>
  <c r="G4" i="1"/>
  <c r="H3" i="1"/>
  <c r="G3" i="1"/>
</calcChain>
</file>

<file path=xl/sharedStrings.xml><?xml version="1.0" encoding="utf-8"?>
<sst xmlns="http://schemas.openxmlformats.org/spreadsheetml/2006/main" count="38" uniqueCount="27">
  <si>
    <t>S/N</t>
  </si>
  <si>
    <t>MODEL</t>
  </si>
  <si>
    <t>SUBSTATIONS IA</t>
  </si>
  <si>
    <t>NO. OF GEN SET AVAILABLE</t>
  </si>
  <si>
    <t>COST OF SPARES USED FOR SERVICING PER GEN (NAIRA)</t>
  </si>
  <si>
    <t>COST OF ENGINE OIL PER GEN SET (DOLLAR)</t>
  </si>
  <si>
    <t>TOTAL COST OF SPARES USED (NAIRA)</t>
  </si>
  <si>
    <t>1 &amp; 7</t>
  </si>
  <si>
    <t>1, 2, 7, 8 &amp; 8</t>
  </si>
  <si>
    <t>2, 7 &amp; 8</t>
  </si>
  <si>
    <t>5, 4 &amp; 6</t>
  </si>
  <si>
    <t>C32</t>
  </si>
  <si>
    <t>D3516</t>
  </si>
  <si>
    <t>D3512</t>
  </si>
  <si>
    <t>D3508</t>
  </si>
  <si>
    <t>D3412</t>
  </si>
  <si>
    <t>SUBSTATIONS RA</t>
  </si>
  <si>
    <t>1, &amp; 5</t>
  </si>
  <si>
    <t>RA GEN SETA</t>
  </si>
  <si>
    <t>IA GEN SETS</t>
  </si>
  <si>
    <t>TOTAL COST OF  ENGINE OIL (DOLLAR)</t>
  </si>
  <si>
    <t>TOTAL COST OF ENGINE OIL (DOLLAR)</t>
  </si>
  <si>
    <t>1,3,4,5,6</t>
  </si>
  <si>
    <t>2,3,7</t>
  </si>
  <si>
    <t>TOTAL $</t>
  </si>
  <si>
    <t>TOTAL N</t>
  </si>
  <si>
    <t>TOTAL F$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</si>
</sst>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2" xfId="0" applyFont="1" applyBorder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left"/>
    </xf>
    <xf numFmtId="164" fontId="0" fillId="0" borderId="1" xfId="1" applyFont="1" applyBorder="1" applyAlignment="1">
      <alignment horizontal="left"/>
    </xf>
    <xf numFmtId="164" fontId="0" fillId="0" borderId="3" xfId="1" applyFont="1" applyBorder="1" applyAlignment="1">
      <alignment horizontal="left"/>
    </xf>
    <xf numFmtId="164" fontId="0" fillId="0" borderId="10" xfId="1" applyFont="1" applyBorder="1" applyAlignment="1">
      <alignment horizontal="left"/>
    </xf>
    <xf numFmtId="164" fontId="0" fillId="0" borderId="11" xfId="1" applyFont="1" applyBorder="1" applyAlignment="1">
      <alignment horizontal="left"/>
    </xf>
    <xf numFmtId="164" fontId="0" fillId="0" borderId="1" xfId="1" applyFont="1" applyBorder="1"/>
    <xf numFmtId="164" fontId="0" fillId="0" borderId="3" xfId="1" applyFont="1" applyBorder="1"/>
    <xf numFmtId="164" fontId="0" fillId="0" borderId="10" xfId="1" applyFont="1" applyBorder="1"/>
    <xf numFmtId="164" fontId="0" fillId="0" borderId="11" xfId="1" applyFont="1" applyBorder="1"/>
    <xf numFmtId="164" fontId="1" fillId="0" borderId="12" xfId="0" applyNumberFormat="1" applyFon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164" fontId="1" fillId="0" borderId="12" xfId="0" applyNumberFormat="1" applyFont="1" applyBorder="1"/>
    <xf numFmtId="164" fontId="1" fillId="0" borderId="13" xfId="0" applyNumberFormat="1" applyFont="1" applyBorder="1"/>
    <xf numFmtId="164" fontId="2" fillId="2" borderId="13" xfId="0" applyNumberFormat="1" applyFont="1" applyFill="1" applyBorder="1"/>
    <xf numFmtId="164" fontId="2" fillId="2" borderId="14" xfId="0" applyNumberFormat="1" applyFont="1" applyFill="1" applyBorder="1"/>
    <xf numFmtId="164" fontId="2" fillId="2" borderId="13" xfId="0" applyNumberFormat="1" applyFont="1" applyFill="1" applyBorder="1" applyAlignment="1">
      <alignment horizontal="left"/>
    </xf>
    <xf numFmtId="164" fontId="2" fillId="2" borderId="14" xfId="0" applyNumberFormat="1" applyFont="1" applyFill="1" applyBorder="1" applyAlignment="1">
      <alignment horizontal="lef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498AB-F077-4B4E-9063-766C5AF3B104}">
  <dimension ref="A1:H25"/>
  <sheetViews>
    <sheetView tabSelected="1" workbookViewId="0">
      <selection activeCell="M25" sqref="M25"/>
    </sheetView>
  </sheetViews>
  <sheetFormatPr defaultRowHeight="15" x14ac:dyDescent="0.25"/>
  <cols>
    <col min="2" max="2" width="18.42578125" customWidth="1"/>
    <col min="3" max="3" width="8.85546875" customWidth="1"/>
    <col min="4" max="4" width="25.5703125" customWidth="1"/>
    <col min="5" max="5" width="20.85546875" customWidth="1"/>
    <col min="6" max="6" width="16.140625" customWidth="1"/>
    <col min="7" max="7" width="17.85546875" customWidth="1"/>
    <col min="8" max="8" width="15.28515625" customWidth="1"/>
  </cols>
  <sheetData>
    <row r="1" spans="1:8" ht="18.75" x14ac:dyDescent="0.3">
      <c r="A1" s="46" t="s">
        <v>19</v>
      </c>
      <c r="B1" s="47"/>
      <c r="C1" s="47"/>
      <c r="D1" s="47"/>
      <c r="E1" s="47"/>
      <c r="F1" s="47"/>
      <c r="G1" s="47"/>
      <c r="H1" s="48"/>
    </row>
    <row r="2" spans="1:8" ht="45" x14ac:dyDescent="0.25">
      <c r="A2" s="7" t="s">
        <v>0</v>
      </c>
      <c r="B2" s="5" t="s">
        <v>2</v>
      </c>
      <c r="C2" s="5" t="s">
        <v>1</v>
      </c>
      <c r="D2" s="5" t="s">
        <v>3</v>
      </c>
      <c r="E2" s="6" t="s">
        <v>4</v>
      </c>
      <c r="F2" s="6" t="s">
        <v>5</v>
      </c>
      <c r="G2" s="6" t="s">
        <v>6</v>
      </c>
      <c r="H2" s="8" t="s">
        <v>20</v>
      </c>
    </row>
    <row r="3" spans="1:8" x14ac:dyDescent="0.25">
      <c r="A3" s="11">
        <v>1</v>
      </c>
      <c r="B3" s="12" t="s">
        <v>7</v>
      </c>
      <c r="C3" s="12" t="s">
        <v>11</v>
      </c>
      <c r="D3" s="16">
        <v>2</v>
      </c>
      <c r="E3" s="27">
        <v>843000</v>
      </c>
      <c r="F3" s="27">
        <v>3560.96</v>
      </c>
      <c r="G3" s="27">
        <f>E3*D3</f>
        <v>1686000</v>
      </c>
      <c r="H3" s="28">
        <f>F3*D3</f>
        <v>7121.92</v>
      </c>
    </row>
    <row r="4" spans="1:8" x14ac:dyDescent="0.25">
      <c r="A4" s="11">
        <v>2</v>
      </c>
      <c r="B4" s="12" t="s">
        <v>8</v>
      </c>
      <c r="C4" s="12" t="s">
        <v>12</v>
      </c>
      <c r="D4" s="16">
        <v>5</v>
      </c>
      <c r="E4" s="27">
        <v>433000</v>
      </c>
      <c r="F4" s="27">
        <v>7121.92</v>
      </c>
      <c r="G4" s="27">
        <f t="shared" ref="G4:G7" si="0">E4*D4</f>
        <v>2165000</v>
      </c>
      <c r="H4" s="28">
        <f t="shared" ref="H4:H7" si="1">F4*D4</f>
        <v>35609.599999999999</v>
      </c>
    </row>
    <row r="5" spans="1:8" x14ac:dyDescent="0.25">
      <c r="A5" s="11">
        <v>3</v>
      </c>
      <c r="B5" s="12" t="s">
        <v>9</v>
      </c>
      <c r="C5" s="12" t="s">
        <v>13</v>
      </c>
      <c r="D5" s="16">
        <v>3</v>
      </c>
      <c r="E5" s="27">
        <v>433000</v>
      </c>
      <c r="F5" s="27">
        <v>7121.92</v>
      </c>
      <c r="G5" s="27">
        <f t="shared" si="0"/>
        <v>1299000</v>
      </c>
      <c r="H5" s="28">
        <f t="shared" si="1"/>
        <v>21365.760000000002</v>
      </c>
    </row>
    <row r="6" spans="1:8" x14ac:dyDescent="0.25">
      <c r="A6" s="11">
        <v>4</v>
      </c>
      <c r="B6" s="13">
        <v>4</v>
      </c>
      <c r="C6" s="12" t="s">
        <v>14</v>
      </c>
      <c r="D6" s="16">
        <v>2</v>
      </c>
      <c r="E6" s="27">
        <v>433000</v>
      </c>
      <c r="F6" s="27">
        <v>7121.92</v>
      </c>
      <c r="G6" s="27">
        <f t="shared" si="0"/>
        <v>866000</v>
      </c>
      <c r="H6" s="28">
        <f t="shared" si="1"/>
        <v>14243.84</v>
      </c>
    </row>
    <row r="7" spans="1:8" ht="15.75" thickBot="1" x14ac:dyDescent="0.3">
      <c r="A7" s="14">
        <v>5</v>
      </c>
      <c r="B7" s="15" t="s">
        <v>10</v>
      </c>
      <c r="C7" s="15" t="s">
        <v>15</v>
      </c>
      <c r="D7" s="17">
        <v>4</v>
      </c>
      <c r="E7" s="29">
        <v>138000</v>
      </c>
      <c r="F7" s="29">
        <v>3560.96</v>
      </c>
      <c r="G7" s="29">
        <f t="shared" si="0"/>
        <v>552000</v>
      </c>
      <c r="H7" s="30">
        <f t="shared" si="1"/>
        <v>14243.84</v>
      </c>
    </row>
    <row r="8" spans="1:8" ht="19.5" thickBot="1" x14ac:dyDescent="0.35">
      <c r="A8" s="24"/>
      <c r="B8" s="25"/>
      <c r="C8" s="25"/>
      <c r="D8" s="24"/>
      <c r="E8" s="35">
        <f>SUM(E3:E7)</f>
        <v>2280000</v>
      </c>
      <c r="F8" s="36">
        <f>SUM(F3:F7)</f>
        <v>28487.68</v>
      </c>
      <c r="G8" s="41">
        <f>SUM(G3:G7)</f>
        <v>6568000</v>
      </c>
      <c r="H8" s="42">
        <f>SUM(H3:H7)</f>
        <v>92584.959999999992</v>
      </c>
    </row>
    <row r="9" spans="1:8" x14ac:dyDescent="0.25">
      <c r="A9" s="24"/>
      <c r="B9" s="25"/>
      <c r="C9" s="25"/>
      <c r="D9" s="24"/>
      <c r="E9" s="26"/>
      <c r="F9" s="26"/>
      <c r="G9" s="26"/>
      <c r="H9" s="26"/>
    </row>
    <row r="10" spans="1:8" x14ac:dyDescent="0.25">
      <c r="A10" s="24"/>
      <c r="B10" s="25"/>
      <c r="C10" s="25"/>
      <c r="D10" s="24"/>
      <c r="E10" s="26"/>
      <c r="F10" s="26"/>
      <c r="G10" s="26"/>
      <c r="H10" s="26"/>
    </row>
    <row r="11" spans="1:8" x14ac:dyDescent="0.25">
      <c r="A11" s="24"/>
      <c r="B11" s="25"/>
      <c r="C11" s="25"/>
      <c r="D11" s="24"/>
      <c r="E11" s="26"/>
      <c r="F11" s="26"/>
      <c r="G11" s="26"/>
      <c r="H11" s="26"/>
    </row>
    <row r="12" spans="1:8" ht="15.75" thickBot="1" x14ac:dyDescent="0.3">
      <c r="A12" s="1"/>
    </row>
    <row r="13" spans="1:8" ht="18.75" x14ac:dyDescent="0.3">
      <c r="A13" s="43" t="s">
        <v>18</v>
      </c>
      <c r="B13" s="44"/>
      <c r="C13" s="44"/>
      <c r="D13" s="44"/>
      <c r="E13" s="44"/>
      <c r="F13" s="44"/>
      <c r="G13" s="44"/>
      <c r="H13" s="45"/>
    </row>
    <row r="14" spans="1:8" ht="45" x14ac:dyDescent="0.25">
      <c r="A14" s="7" t="s">
        <v>0</v>
      </c>
      <c r="B14" s="5" t="s">
        <v>16</v>
      </c>
      <c r="C14" s="5" t="s">
        <v>1</v>
      </c>
      <c r="D14" s="5" t="s">
        <v>3</v>
      </c>
      <c r="E14" s="6" t="s">
        <v>4</v>
      </c>
      <c r="F14" s="6" t="s">
        <v>5</v>
      </c>
      <c r="G14" s="6" t="s">
        <v>6</v>
      </c>
      <c r="H14" s="8" t="s">
        <v>21</v>
      </c>
    </row>
    <row r="15" spans="1:8" x14ac:dyDescent="0.25">
      <c r="A15" s="9">
        <v>1</v>
      </c>
      <c r="B15" s="3" t="s">
        <v>17</v>
      </c>
      <c r="C15" s="3" t="s">
        <v>12</v>
      </c>
      <c r="D15" s="2">
        <v>2</v>
      </c>
      <c r="E15" s="31">
        <v>433000</v>
      </c>
      <c r="F15" s="31">
        <v>7121.92</v>
      </c>
      <c r="G15" s="31">
        <f t="shared" ref="G15:G19" si="2">E15*D15</f>
        <v>866000</v>
      </c>
      <c r="H15" s="32">
        <f t="shared" ref="H15:H19" si="3">F15*D15</f>
        <v>14243.84</v>
      </c>
    </row>
    <row r="16" spans="1:8" x14ac:dyDescent="0.25">
      <c r="A16" s="9">
        <v>2</v>
      </c>
      <c r="B16" s="4">
        <v>4</v>
      </c>
      <c r="C16" s="3" t="s">
        <v>13</v>
      </c>
      <c r="D16" s="2">
        <v>1</v>
      </c>
      <c r="E16" s="31">
        <v>433000</v>
      </c>
      <c r="F16" s="31">
        <v>7121.92</v>
      </c>
      <c r="G16" s="31">
        <f t="shared" si="2"/>
        <v>433000</v>
      </c>
      <c r="H16" s="32">
        <f t="shared" si="3"/>
        <v>7121.92</v>
      </c>
    </row>
    <row r="17" spans="1:8" x14ac:dyDescent="0.25">
      <c r="A17" s="9">
        <v>3</v>
      </c>
      <c r="B17" s="4" t="s">
        <v>22</v>
      </c>
      <c r="C17" s="3" t="s">
        <v>14</v>
      </c>
      <c r="D17" s="2">
        <v>5</v>
      </c>
      <c r="E17" s="31">
        <v>433000</v>
      </c>
      <c r="F17" s="31">
        <v>7121.92</v>
      </c>
      <c r="G17" s="31">
        <f t="shared" si="2"/>
        <v>2165000</v>
      </c>
      <c r="H17" s="32">
        <f t="shared" si="3"/>
        <v>35609.599999999999</v>
      </c>
    </row>
    <row r="18" spans="1:8" x14ac:dyDescent="0.25">
      <c r="A18" s="19">
        <v>4</v>
      </c>
      <c r="B18" s="20" t="s">
        <v>23</v>
      </c>
      <c r="C18" s="20" t="s">
        <v>15</v>
      </c>
      <c r="D18" s="21">
        <v>5</v>
      </c>
      <c r="E18" s="33">
        <v>138000</v>
      </c>
      <c r="F18" s="33">
        <v>3560.96</v>
      </c>
      <c r="G18" s="33">
        <f t="shared" si="2"/>
        <v>690000</v>
      </c>
      <c r="H18" s="34">
        <f t="shared" si="3"/>
        <v>17804.8</v>
      </c>
    </row>
    <row r="19" spans="1:8" ht="15.75" thickBot="1" x14ac:dyDescent="0.3">
      <c r="A19" s="22">
        <v>5</v>
      </c>
      <c r="B19" s="23">
        <v>3</v>
      </c>
      <c r="C19" s="10" t="s">
        <v>11</v>
      </c>
      <c r="D19" s="18">
        <v>1</v>
      </c>
      <c r="E19" s="33">
        <v>843000</v>
      </c>
      <c r="F19" s="33">
        <v>3560.96</v>
      </c>
      <c r="G19" s="33">
        <f t="shared" si="2"/>
        <v>843000</v>
      </c>
      <c r="H19" s="34">
        <f t="shared" si="3"/>
        <v>3560.96</v>
      </c>
    </row>
    <row r="20" spans="1:8" ht="19.5" thickBot="1" x14ac:dyDescent="0.35">
      <c r="E20" s="37">
        <f>SUM(E15:E19)</f>
        <v>2280000</v>
      </c>
      <c r="F20" s="38">
        <f>SUM(F15:F19)</f>
        <v>28487.68</v>
      </c>
      <c r="G20" s="39">
        <f>SUM(G15:G19)</f>
        <v>4997000</v>
      </c>
      <c r="H20" s="40">
        <f>SUM(H15:H19)</f>
        <v>78341.12000000001</v>
      </c>
    </row>
    <row r="23" spans="1:8" x14ac:dyDescent="0.25">
      <c r="G23" t="s">
        <v>24</v>
      </c>
      <c r="H23" s="49">
        <f>H8+H20</f>
        <v>170926.08000000002</v>
      </c>
    </row>
    <row r="24" spans="1:8" x14ac:dyDescent="0.25">
      <c r="G24" t="s">
        <v>25</v>
      </c>
      <c r="H24" s="49">
        <f>G8+G20</f>
        <v>11565000</v>
      </c>
    </row>
    <row r="25" spans="1:8" x14ac:dyDescent="0.25">
      <c r="G25" t="s">
        <v>26</v>
      </c>
      <c r="H25" s="49">
        <f>H23+H24/1450</f>
        <v>178901.94206896552</v>
      </c>
    </row>
  </sheetData>
  <mergeCells count="2">
    <mergeCell ref="A13:H13"/>
    <mergeCell ref="A1:H1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Oladesemola, Joel A SPDC-REE/N/CU</cp:lastModifiedBy>
  <dcterms:created xsi:type="dcterms:W3CDTF">2024-06-27T09:40:57Z</dcterms:created>
  <dcterms:modified xsi:type="dcterms:W3CDTF">2024-07-05T09:54:34Z</dcterms:modified>
</cp:coreProperties>
</file>