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8800" windowHeight="11910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1" i="1" l="1"/>
  <c r="P12" i="1" l="1"/>
  <c r="L12" i="1"/>
  <c r="I12" i="1"/>
  <c r="I8" i="1"/>
  <c r="E8" i="1"/>
  <c r="P7" i="1"/>
  <c r="P8" i="1" s="1"/>
  <c r="L7" i="1"/>
  <c r="L8" i="1" s="1"/>
  <c r="I7" i="1"/>
  <c r="H7" i="1"/>
  <c r="H8" i="1" s="1"/>
  <c r="G7" i="1"/>
  <c r="G8" i="1" s="1"/>
  <c r="F7" i="1"/>
  <c r="F8" i="1" s="1"/>
  <c r="E7" i="1"/>
  <c r="D7" i="1"/>
  <c r="D8" i="1" s="1"/>
  <c r="C7" i="1"/>
  <c r="C8" i="1" s="1"/>
  <c r="B7" i="1"/>
  <c r="B8" i="1" s="1"/>
  <c r="Q2" i="1"/>
  <c r="M2" i="1"/>
  <c r="J2" i="1"/>
  <c r="L9" i="1" l="1"/>
  <c r="L13" i="1"/>
  <c r="C9" i="1"/>
  <c r="C13" i="1"/>
  <c r="G9" i="1"/>
  <c r="G13" i="1" s="1"/>
  <c r="P9" i="1"/>
  <c r="P13" i="1"/>
  <c r="B9" i="1"/>
  <c r="B13" i="1"/>
  <c r="F9" i="1"/>
  <c r="F13" i="1" s="1"/>
  <c r="D9" i="1"/>
  <c r="D13" i="1" s="1"/>
  <c r="H13" i="1"/>
  <c r="H9" i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/>
  <c r="G14" i="1"/>
  <c r="G16" i="1"/>
  <c r="H14" i="1"/>
  <c r="H16" i="1" s="1"/>
  <c r="C14" i="1"/>
  <c r="C16" i="1"/>
  <c r="B14" i="1"/>
  <c r="B16" i="1"/>
  <c r="L14" i="1"/>
  <c r="L16" i="1"/>
  <c r="L18" i="1" s="1"/>
  <c r="P14" i="1"/>
  <c r="P16" i="1" s="1"/>
  <c r="P18" i="1" s="1"/>
  <c r="I20" i="1" l="1"/>
  <c r="I23" i="1"/>
  <c r="P20" i="1"/>
  <c r="P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<sst xmlns="http://schemas.openxmlformats.org/spreadsheetml/2006/main" count="69" uniqueCount="32">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</sst>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43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43" fontId="5" fillId="0" borderId="0" xfId="2" applyNumberFormat="1" applyFont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3">
    <cellStyle name="Comma 10 6" xfId="1"/>
    <cellStyle name="Comma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320.39230346679687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-132.87600708007812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-143.49270629882812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168.55349731445312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173.66769409179687</v>
          </cell>
          <cell r="J12">
            <v>173.66709899902344</v>
          </cell>
          <cell r="K12">
            <v>173.66720581054687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16.206100463867187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-182.23410034179687</v>
          </cell>
          <cell r="J20">
            <v>-254.81350708007812</v>
          </cell>
          <cell r="K20">
            <v>-412.20458984375</v>
          </cell>
          <cell r="L20">
            <v>-417.57571411132812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603.99990844726562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484.77340698242187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-33.062698364257812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254.81350708007812</v>
          </cell>
          <cell r="K55">
            <v>412.20458984375</v>
          </cell>
          <cell r="L55">
            <v>417.57571411132812</v>
          </cell>
          <cell r="M55">
            <v>335.49020385742187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293.19241333007812</v>
          </cell>
          <cell r="F58">
            <v>330.435302734375</v>
          </cell>
          <cell r="G58">
            <v>337.35589599609375</v>
          </cell>
          <cell r="H58">
            <v>343.23849487304687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328.75149536132812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764.77340698242187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275.73049926757812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68.138534545898437</v>
          </cell>
          <cell r="I31">
            <v>66.548446655273437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338.70468139648437</v>
          </cell>
          <cell r="E64">
            <v>389.43386840820312</v>
          </cell>
          <cell r="F64">
            <v>390.7794189453125</v>
          </cell>
          <cell r="G64">
            <v>400.46942138671875</v>
          </cell>
          <cell r="H64">
            <v>404.72683715820312</v>
          </cell>
          <cell r="I64">
            <v>381.8765869140625</v>
          </cell>
          <cell r="J64">
            <v>373.81161499023437</v>
          </cell>
          <cell r="K64">
            <v>368.00167846679687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348.16116333007812</v>
          </cell>
          <cell r="J67">
            <v>333.0972900390625</v>
          </cell>
          <cell r="K67">
            <v>308.40121459960937</v>
          </cell>
          <cell r="L67">
            <v>289.16372680664062</v>
          </cell>
          <cell r="M67">
            <v>263.94650268554687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501.06314086914062</v>
          </cell>
          <cell r="M68">
            <v>450.62435913085937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1611.2642211914062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7506.5686645507812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7506.5686645507812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7244.5880737304687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2941.1765747070312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2941.1765747070312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963.73941040039062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6768.0239868164062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350.23001098632812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350.23001098632812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2553.3671264648437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2652.0427856445312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460.22396850585937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460.22396850585937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9321.1052856445312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1628.9400024414062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1126.3247680664062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563.16238403320312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563.16238403320312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6004.6896362304687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366.44290161132812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356.93435668945312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356.93435668945312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212294.06225585937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212294.06225585937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7430.1453247070312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1409.5733032226562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1409.5733032226562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291.10586547851562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9803.9214477539062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9803.9214477539062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9.6389999389648437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9953.0000610351562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9953.0000610351562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511.92001342773437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511.92001342773437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2175.6823120117187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2175.6823120117187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2219.0216674804687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2219.0216674804687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8869.4707641601562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8869.4707641601562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2959.9999389648437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1767.0289916992187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1767.0289916992187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3297.0289916992187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3297.0289916992187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3297.0289916992187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3297.0289916992187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212.97647094726562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1596.0800170898437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1596.0800170898437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10510.953247070312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4503.5292358398437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328.61764526367187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8238.3926391601562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8238.3926391601562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1112.7000122070312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1152.6000366210937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1152.6000366210937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6750.1776733398437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6750.1776733398437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347.35354614257812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5553.8427124023437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5553.8427124023437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2091.4080200195312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139.41360473632812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139.41360473632812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1462.6799926757812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1462.6799926757812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16580.196655273437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16580.196655273437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7384.0966186523437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7384.0966186523437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122.39999389648437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122.39999389648437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5913.1342163085937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5913.1342163085937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10382.484497070312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10382.484497070312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386.57070922851562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9434.3639526367187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9434.3639526367187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27019.575805664062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894.54000854492187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894.54000854492187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528.74063110351562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528.74063110351562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812.10800170898437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812.10800170898437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105.39999389648437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105.39999389648437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6507.3543090820312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6507.3543090820312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105.39999389648437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105.39999389648437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139.39999389648437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139.39999389648437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528.74063110351562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528.74063110351562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207.39999389648437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207.39999389648437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757.64700317382812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1409.1124877929687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1409.1124877929687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1743.3681030273437</v>
          </cell>
          <cell r="AJ389">
            <v>52.301040649414062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1743.3681030273437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351.15432739257812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351.15432739257812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749.46743774414062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749.46743774414062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557.00161743164062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557.00161743164062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9378.4313354492187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9378.4313354492187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110.18447875976562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1771.7399291992187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1771.7399291992187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140.55599975585937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1839.2709350585937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1193.0418090820312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1248.1935424804687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1248.1935424804687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122.39999389648437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220.31997680664062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230.74099731445312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230.74099731445312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630.48239135742187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1398.7351684570312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9803.9214477539062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9803.9214477539062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1978.4706420898437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8384.4508666992187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311146.02905273437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1999.0499877929687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1195.2059936523437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3070.2000122070312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10415.029907226562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324.35000610351562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837.40072631835937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10178.213256835937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2169.1380004882812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3322.0800170898437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194107.16967773437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301719.79614257812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576.91201782226562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6868.4590454101562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2906.4398803710937</v>
          </cell>
          <cell r="AB595">
            <v>0</v>
          </cell>
          <cell r="AC595">
            <v>1818.4469604492187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2631.7763061523437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138926.95092773437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103411.31811523437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214157.19799804687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214715.87573242187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2149.6740112304687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9348.4198608398437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2509.6528930664062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9015.7529907226562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1477.7300415039062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325.43984985351562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50543.169555664062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7622.8970336914062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149417.96704101562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155054.54711914062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8011.9415893554687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848.77798461914062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130.58401489257812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130.58401489257812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737.33761596679687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101715.76098632812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252756.97729492187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2341.1076049804687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153671.47875976562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1011.3120727539062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829054.60961914062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207147.07934570312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29812.120239257812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5.2017898559570312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4002.4800415039062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120783.48754882812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163789.61938476562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124853.96020507812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438.59249877929687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6540.9650268554687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5760.5219116210937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7131.0347290039062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5756.9400024414062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8880.2100219726562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7462.6080932617187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724.99899291992187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989895.12036132812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429.19619750976562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280628.11791992187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136118.88305664062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167.08029174804687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219503.20922851562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175.13400268554687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5705.4601440429687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2595.6762084960937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1325.3679809570312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279550.69995117187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335531.04174804687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331200.83129882812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579608.80053710937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834.50906372070312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1624.8290405273437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583151.39770507812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3015.0079956054687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128582.81127929687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154.22000122070312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9464.8367309570312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3283342.6938476562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3218793.5961914062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10000.000122070312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10000.000122070312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8460.5850219726562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3057.4180297851562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4915.6439819335937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111575.46020507812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525067.64672851562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2411.2319946289062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16722.453002929687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4961.5879516601562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222129.09936523437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281857.28393554687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120389.35180664062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1370354.1000976562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4089.3208618164062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205134.13061523437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9288.6801147460937</v>
          </cell>
          <cell r="AB1147">
            <v>0</v>
          </cell>
          <cell r="AC1147">
            <v>7199.3945922851562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7626.5599975585937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197.85299682617187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8466.9817504882812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156839.59838867187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1981738.7397460937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1844.3259887695312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9199.1399536132812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27393.088012695312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28967.645874023437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25183.209838867187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3065.3114624023437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264802.21118164062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184782.01342773437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6250.2760620117187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7849.2158813476562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160319.51293945312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7311.6950073242187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8256.8930053710937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8126.6113891601562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1254.6539916992187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25925.100463867187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1333.0313110351562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2396662.5131835937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383.63998413085937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2361.0884399414062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129.94009399414062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423.72500610351562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267804.70288085937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133.00399780273437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1196309.4819335937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296.85928344726562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359.73727416992187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108.23727416992187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129.16915893554687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57.359146118164062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139.08004760742187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303.84927368164062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190.87326049804687</v>
          </cell>
          <cell r="O59">
            <v>161.05540466308594</v>
          </cell>
          <cell r="P59">
            <v>144.16995239257812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39.901168823242187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180.83926391601562</v>
          </cell>
          <cell r="O60">
            <v>168.05860900878906</v>
          </cell>
          <cell r="P60">
            <v>142.23880004882812</v>
          </cell>
          <cell r="Q60">
            <v>111.02902221679687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129.16915893554687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139.08004760742187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190.87326049804687</v>
          </cell>
          <cell r="O68">
            <v>161.05540466308594</v>
          </cell>
          <cell r="P68">
            <v>144.16995239257812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39.901168823242187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262.68411254882812</v>
          </cell>
          <cell r="L70">
            <v>382.02703857421875</v>
          </cell>
          <cell r="M70">
            <v>472.09890747070312</v>
          </cell>
          <cell r="N70">
            <v>413.94662475585937</v>
          </cell>
          <cell r="O70">
            <v>324.72891235351562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86.140182495117187</v>
          </cell>
          <cell r="T70">
            <v>53.368282318115234</v>
          </cell>
          <cell r="U70">
            <v>28.64410400390625</v>
          </cell>
          <cell r="V70">
            <v>9.9834671020507812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26.869064331054687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3.1812515258789062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264.35110473632812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253.64779663085937</v>
          </cell>
          <cell r="O150">
            <v>258.72076416015625</v>
          </cell>
          <cell r="P150">
            <v>263.89517211914062</v>
          </cell>
          <cell r="Q150">
            <v>269.17306518554687</v>
          </cell>
          <cell r="R150">
            <v>274.55654907226562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9803.9214477539062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tabSelected="1" zoomScale="85" zoomScaleNormal="85" workbookViewId="0">
      <selection activeCell="P31" sqref="P31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 t="shared" ref="P7" si="1">P6*P5*1000</f>
        <v>0</v>
      </c>
    </row>
    <row r="8" spans="1:18" ht="15.75" thickBot="1" x14ac:dyDescent="0.3">
      <c r="A8" s="7" t="s">
        <v>12</v>
      </c>
      <c r="B8" s="16">
        <f t="shared" ref="B8:I8" si="2">+B7*B4</f>
        <v>0</v>
      </c>
      <c r="C8" s="16">
        <f t="shared" si="2"/>
        <v>0</v>
      </c>
      <c r="D8" s="16">
        <f t="shared" si="2"/>
        <v>0</v>
      </c>
      <c r="E8" s="16">
        <f t="shared" si="2"/>
        <v>0</v>
      </c>
      <c r="F8" s="16">
        <f t="shared" si="2"/>
        <v>0</v>
      </c>
      <c r="G8" s="16">
        <f t="shared" si="2"/>
        <v>0</v>
      </c>
      <c r="H8" s="16">
        <f t="shared" si="2"/>
        <v>0</v>
      </c>
      <c r="I8" s="17">
        <f t="shared" si="2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3">-B8*0.2</f>
        <v>0</v>
      </c>
      <c r="C9" s="18">
        <f t="shared" si="3"/>
        <v>0</v>
      </c>
      <c r="D9" s="18">
        <f t="shared" si="3"/>
        <v>0</v>
      </c>
      <c r="E9" s="18">
        <f t="shared" si="3"/>
        <v>0</v>
      </c>
      <c r="F9" s="18">
        <f t="shared" si="3"/>
        <v>0</v>
      </c>
      <c r="G9" s="18">
        <f t="shared" si="3"/>
        <v>0</v>
      </c>
      <c r="H9" s="19">
        <f t="shared" si="3"/>
        <v>0</v>
      </c>
      <c r="I9" s="20">
        <f t="shared" si="3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0</v>
      </c>
      <c r="K10" s="7" t="s">
        <v>17</v>
      </c>
      <c r="L10" s="18"/>
      <c r="O10" s="7" t="s">
        <v>17</v>
      </c>
      <c r="P10" s="18">
        <v>9186</v>
      </c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4">+B8+B9</f>
        <v>0</v>
      </c>
      <c r="C13" s="21">
        <f t="shared" si="4"/>
        <v>0</v>
      </c>
      <c r="D13" s="21">
        <f t="shared" si="4"/>
        <v>0</v>
      </c>
      <c r="E13" s="21">
        <f t="shared" si="4"/>
        <v>0</v>
      </c>
      <c r="F13" s="21">
        <f t="shared" si="4"/>
        <v>0</v>
      </c>
      <c r="G13" s="21">
        <f t="shared" si="4"/>
        <v>0</v>
      </c>
      <c r="H13" s="22">
        <f t="shared" si="4"/>
        <v>0</v>
      </c>
      <c r="I13" s="21">
        <f>+I8+I9+I10+I11+I12</f>
        <v>0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9186</v>
      </c>
    </row>
    <row r="14" spans="1:18" x14ac:dyDescent="0.25">
      <c r="A14" s="7" t="s">
        <v>22</v>
      </c>
      <c r="B14" s="18">
        <f t="shared" ref="B14:H14" si="5">-B13*0.85</f>
        <v>0</v>
      </c>
      <c r="C14" s="18">
        <f t="shared" si="5"/>
        <v>0</v>
      </c>
      <c r="D14" s="18">
        <f t="shared" si="5"/>
        <v>0</v>
      </c>
      <c r="E14" s="18">
        <f t="shared" si="5"/>
        <v>0</v>
      </c>
      <c r="F14" s="18">
        <f t="shared" si="5"/>
        <v>0</v>
      </c>
      <c r="G14" s="18">
        <f t="shared" si="5"/>
        <v>0</v>
      </c>
      <c r="H14" s="19">
        <f t="shared" si="5"/>
        <v>0</v>
      </c>
      <c r="I14" s="18">
        <f>-I13*0.85</f>
        <v>0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-2755.7999999999997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6">+B13+B14</f>
        <v>0</v>
      </c>
      <c r="C16" s="27">
        <f t="shared" si="6"/>
        <v>0</v>
      </c>
      <c r="D16" s="27">
        <f t="shared" si="6"/>
        <v>0</v>
      </c>
      <c r="E16" s="27">
        <f t="shared" si="6"/>
        <v>0</v>
      </c>
      <c r="F16" s="27">
        <f t="shared" si="6"/>
        <v>0</v>
      </c>
      <c r="G16" s="27">
        <f t="shared" si="6"/>
        <v>0</v>
      </c>
      <c r="H16" s="27">
        <f t="shared" si="6"/>
        <v>0</v>
      </c>
      <c r="I16" s="16">
        <f t="shared" si="6"/>
        <v>0</v>
      </c>
      <c r="K16" s="26" t="s">
        <v>25</v>
      </c>
      <c r="L16" s="16">
        <f t="shared" ref="L16" si="7">+L13+L14</f>
        <v>0</v>
      </c>
      <c r="O16" s="26" t="s">
        <v>25</v>
      </c>
      <c r="P16" s="16">
        <f t="shared" ref="P16" si="8">+P13+P14</f>
        <v>6430.2000000000007</v>
      </c>
    </row>
    <row r="17" spans="1:17" ht="15.75" thickTop="1" x14ac:dyDescent="0.25"/>
    <row r="18" spans="1:17" ht="15.75" thickBot="1" x14ac:dyDescent="0.3">
      <c r="A18" t="s">
        <v>26</v>
      </c>
      <c r="I18" s="28">
        <f>I16-I12</f>
        <v>0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>
        <f>P16-P12</f>
        <v>6430.2000000000007</v>
      </c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0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>
        <f>P18-P14</f>
        <v>9186</v>
      </c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0</v>
      </c>
      <c r="K23" t="s">
        <v>30</v>
      </c>
      <c r="L23" s="35">
        <f>L18*0.3</f>
        <v>0</v>
      </c>
      <c r="O23" t="s">
        <v>29</v>
      </c>
      <c r="P23" s="35">
        <f>P18*0.3</f>
        <v>1929.0600000000002</v>
      </c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30" spans="1:17" x14ac:dyDescent="0.25">
      <c r="A30" t="s">
        <v>31</v>
      </c>
      <c r="I30" s="33">
        <f>I23+L23+P23</f>
        <v>1929.0600000000002</v>
      </c>
    </row>
    <row r="31" spans="1:17" x14ac:dyDescent="0.25">
      <c r="I31" s="33"/>
      <c r="P31">
        <f>2778950/302.5</f>
        <v>9186.6115702479347</v>
      </c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Dahunsi, Olatunbosun A SPDC-UPO/G/PLK</cp:lastModifiedBy>
  <dcterms:created xsi:type="dcterms:W3CDTF">2018-04-10T10:58:05Z</dcterms:created>
  <dcterms:modified xsi:type="dcterms:W3CDTF">2018-04-12T11:18:43Z</dcterms:modified>
</cp:coreProperties>
</file>