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7095" windowHeight="61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0000000">"SIPM_APPL\"</definedName>
    <definedName name="AACOSTSUM">TRUE</definedName>
    <definedName name="Above_High">'[1]Main menu guidance'!$S$41</definedName>
    <definedName name="Above_low">'[1]Main menu guidance'!$Q$41</definedName>
    <definedName name="Below_High">'[1]Main menu guidance'!$P$42</definedName>
    <definedName name="Bonny_differential" localSheetId="0">#REF!</definedName>
    <definedName name="Bonny_differential">#REF!</definedName>
    <definedName name="Brent_Grid">'[1]Main menu guidance'!$C$39:$L$39</definedName>
    <definedName name="Brent_Price">'[1]Main menu guidance'!$C$41</definedName>
    <definedName name="But_Base_Price_Dom" localSheetId="0">#REF!</definedName>
    <definedName name="But_Base_Price_Dom">#REF!</definedName>
    <definedName name="But_Charge_Dom" localSheetId="0">#REF!</definedName>
    <definedName name="But_Charge_Dom">#REF!</definedName>
    <definedName name="Ceiling_Brent">'[1]Main menu guidance'!$C$42</definedName>
    <definedName name="Ceiling_Price_Scalor">'[1]Main menu guidance'!$C$44</definedName>
    <definedName name="ChangeCat">[2]Reference!$C$1:$C$3</definedName>
    <definedName name="Condensate_Price" localSheetId="0">#REF!</definedName>
    <definedName name="Condensate_Price">#REF!</definedName>
    <definedName name="Fdgas_Price_Manual_T16" localSheetId="0">#REF!</definedName>
    <definedName name="Fdgas_Price_Manual_T16">#REF!</definedName>
    <definedName name="Fdgas_Price_Mult_Method_T16_pretax" localSheetId="0">#REF!</definedName>
    <definedName name="Fdgas_Price_Mult_Method_T16_pretax">#REF!</definedName>
    <definedName name="Fdgas_Price_T16" localSheetId="0">#REF!</definedName>
    <definedName name="Fdgas_Price_T16">#REF!</definedName>
    <definedName name="Feedgas_Ext_Pr_T16">[3]DataIN!$I$274:$AV$274</definedName>
    <definedName name="Feedgas_Ext_Prop_T16">[3]DataIN!$H$272</definedName>
    <definedName name="Feedgas_Inp_Sw_T16">[4]DataIN!$H$273</definedName>
    <definedName name="HV_Brent_Price">'[1]Main menu guidance'!$C$43</definedName>
    <definedName name="Hydro">[2]Reference!$A$1:$A$2</definedName>
    <definedName name="IN_Gas_Prod_kbd_GES" localSheetId="0">[5]PRICES!#REF!</definedName>
    <definedName name="IN_Gas_Prod_kbd_GES">[5]PRICES!#REF!</definedName>
    <definedName name="IN_Oil_Prod_kbd_GES" localSheetId="0">[5]PRICES!#REF!</definedName>
    <definedName name="IN_Oil_Prod_kbd_GES">[5]PRICES!#REF!</definedName>
    <definedName name="IYB">[2]Reference!$E$1:$E$2</definedName>
    <definedName name="LELV">[2]Reference!$F$1:$F$2</definedName>
    <definedName name="Naph_Base_Price_For" localSheetId="0">#REF!</definedName>
    <definedName name="Naph_Base_Price_For">#REF!</definedName>
    <definedName name="Naph_Charge_For" localSheetId="0">#REF!</definedName>
    <definedName name="Naph_Charge_For">#REF!</definedName>
    <definedName name="new" localSheetId="0">#REF!</definedName>
    <definedName name="new">#REF!</definedName>
    <definedName name="nlng_intercept" localSheetId="0">#REF!</definedName>
    <definedName name="nlng_intercept">#REF!</definedName>
    <definedName name="nlng_interpolation_end_yr" localSheetId="0">#REF!</definedName>
    <definedName name="nlng_interpolation_end_yr">#REF!</definedName>
    <definedName name="nlng_slope" localSheetId="0">#REF!</definedName>
    <definedName name="nlng_slope">#REF!</definedName>
    <definedName name="Prcs">[2]Reference!$G$1:$G$2</definedName>
    <definedName name="proj" localSheetId="0">#REF!</definedName>
    <definedName name="proj">#REF!</definedName>
    <definedName name="PSV" localSheetId="0">#REF!</definedName>
    <definedName name="PSV">#REF!</definedName>
    <definedName name="Rescat">[2]Reference!$B$1:$B$16</definedName>
    <definedName name="SAPBEXhrIndnt">1</definedName>
    <definedName name="SAPBEXrevision">2</definedName>
    <definedName name="SAPBEXsysID">"PC9"</definedName>
    <definedName name="SAPBEXwbID">"4HBQ3I7WDI5GBWKNRYIEXIBIW"</definedName>
    <definedName name="SF_Price_Feedgas_T16">[3]DataIN!$H$98</definedName>
    <definedName name="tab" localSheetId="0">#REF!</definedName>
    <definedName name="tab">#REF!</definedName>
    <definedName name="Tech">[2]Reference!$D$1:$D$7</definedName>
    <definedName name="zzzPES_Currency">"150"+"USDollar"+"51d5b589-c803-4119-9b46-b08138ff329e"+"BP14"</definedName>
    <definedName name="zzzPES_Framework_Version">"3.8.900.9"</definedName>
    <definedName name="zzzPES_LastActiveDoc">"Shell UI Financial Statements v1.0"</definedName>
    <definedName name="zzzPES_Periodicity">"3"</definedName>
    <definedName name="zzzPES_REPORT_001">"Shell UI Financial Statements v1.0"+"7ea1368c-a862-4987-8a71-75cd56c08057"</definedName>
    <definedName name="zzzPES_REPORT_DATE_000">'[6]Profit &amp; Loss'!$E$9:$O$9+"3"+"2012"+"2031"+"0"</definedName>
    <definedName name="zzzPES_REPORT_DATE_001">'[6]Balance Sheet'!$E$9:$O$9+"3"+"2012"+"2031"+"0"</definedName>
    <definedName name="zzzPES_REPORT_DATE_002">[6]Cashflow!$E$9:$O$9+"3"+"2012"+"2031"+"0"</definedName>
    <definedName name="zzzPES_REPORT_FORMULA_000">'[6]Profit &amp; Loss'!$E$90:$O$90+"3"+"2012"+"2031"</definedName>
    <definedName name="zzzPES_REPORT_FORMULA_001">'[6]Balance Sheet'!$E$14:$O$14+"3"+"2012"+"2031"</definedName>
    <definedName name="zzzPES_REPORT_FORMULA_002">'[6]Balance Sheet'!$E$20:$O$20+"3"+"2012"+"2031"</definedName>
    <definedName name="zzzPES_REPORT_FORMULA_003">'[6]Balance Sheet'!$E$24:$O$24+"3"+"2012"+"2031"</definedName>
    <definedName name="zzzPES_REPORT_FORMULA_004">'[6]Balance Sheet'!$E$69:$O$69+"3"+"2012"+"2031"</definedName>
    <definedName name="zzzPES_REPORT_FORMULA_005">'[6]Balance Sheet'!$E$87:$O$87+"3"+"2012"+"2031"</definedName>
    <definedName name="zzzPES_REPORT_FORMULA_006">'[6]Balance Sheet'!$E$112:$O$112+"3"+"2012"+"2031"</definedName>
    <definedName name="zzzPES_REPORT_FORMULA_007">'[6]Balance Sheet'!$E$29:$O$29+"3"+"2012"+"2031"</definedName>
    <definedName name="zzzPES_REPORT_FORMULA_008">'[6]Balance Sheet'!$E$46:$O$46+"3"+"2013"+"2023"</definedName>
    <definedName name="zzzPES_REPORT_FORMULA_009">'[6]Balance Sheet'!$E$34:$O$34+"3"+"2013"+"2023"</definedName>
    <definedName name="zzzPES_REPORT_FORMULA_010">[6]Cashflow!$E$98:$O$98+"3"+"2012"+"2031"</definedName>
    <definedName name="zzzPES_REPORT_FORMULA_011">'[6]Profit &amp; Loss'!$E$88:$O$88+"3"+"2013"+"2023"</definedName>
    <definedName name="zzzPES_REPORT_FORMULA_012">'[6]Profit &amp; Loss'!$E$89:$O$89+"3"+"2013"+"2023"</definedName>
    <definedName name="zzzPES_REPORT_FORMULA_013">'[6]Profit &amp; Loss'!$E$91:$O$91+"3"+"2013"+"2023"</definedName>
    <definedName name="zzzPES_REPORT_FORMULA_014">'[6]Profit &amp; Loss'!$E$92:$O$92+"3"+"2013"+"2023"</definedName>
    <definedName name="zzzPES_REPORT_FORMULA_015">'[6]Profit &amp; Loss'!$E$93:$O$93+"3"+"2013"+"2023"</definedName>
    <definedName name="zzzPES_REPORT_FORMULA_016">'[6]Profit &amp; Loss'!$E$94:$O$94+"3"+"2013"+"2023"</definedName>
    <definedName name="zzzPES_REPORT_FORMULA_017">'[6]Profit &amp; Loss'!$E$95:$O$95+"3"+"2013"+"2023"</definedName>
    <definedName name="zzzPES_REPORT_RESULT_0001_TIMESERIESDOUBLE">"ff8c4ae4-4429-44c7-a6b5-f56937e2d557"+"Net Sales Proceeds Link1"+'[6]Profit &amp; Loss'!$E$11:$O$11+"Gross"+"1"+"2"+"Header&amp;Summary"+"0"+"0"+"0"+"0"+"False"+"0"</definedName>
    <definedName name="zzzPES_REPORT_RESULT_0016_TIMESERIESDOUBLE">"b88555a6-e352-4da4-b346-31b25a47c061"+"Total Other Revenue Link1"+'[6]Profit &amp; Loss'!$E$17:$O$17+"Gross"+"1"+"2"+"Header&amp;Summary"+"0"+"0"+"0"+"0"+"False"+"0"</definedName>
    <definedName name="zzzPES_REPORT_RESULT_0027_TIMESERIESDOUBLE">"c04fd4ab-8691-41dc-87bf-861221160531"+"Pipeline Revenue Link1"+'[6]Profit &amp; Loss'!$E$18:$O$18+"Gross"+"1"+"2"+"Header&amp;Summary"+"0"+"0"+"0"+"0"+"False"+"0"</definedName>
    <definedName name="zzzPES_REPORT_RESULT_0038_TIMESERIESDOUBLE">"b37a8d2c-44cd-49ff-a533-cca21dfada81"+"Other Revenue Link1"+'[6]Profit &amp; Loss'!$E$19:$O$19+"Gross"+"1"+"2"+"Header&amp;Summary"+"0"+"0"+"0"+"0"+"False"+"0"</definedName>
    <definedName name="zzzPES_REPORT_RESULT_0049_TIMESERIESDOUBLE">"16b8f292-b9f4-48e9-8db8-ce7de9af0ae5"+"EP Costs Link1"+'[6]Profit &amp; Loss'!$E$21:$O$21+"Gross"+"1"+"2"+"Header&amp;Summary"+"0"+"0"+"0"+"0"+"False"+"0"</definedName>
    <definedName name="zzzPES_REPORT_RESULT_0050_TIMESERIESDOUBLE">"6cf19b77-6f30-4b19-9a83-08a65541aee4"+"Purchases Link1"+'[6]Profit &amp; Loss'!$E$23:$O$23+"Gross"+"1"+"2"+"Header&amp;Summary"+"0"+"0"+"0"+"0"+"False"+"0"</definedName>
    <definedName name="zzzPES_REPORT_RESULT_0061_TIMESERIESDOUBLE">"e77a48a9-a7b8-443d-8006-d046e4c33865"+"Royalties Link1"+'[6]Profit &amp; Loss'!$E$25:$O$25+"Gross"+"1"+"2"+"Header&amp;Summary"+"0"+"0"+"0"+"0"+"False"+"0"</definedName>
    <definedName name="zzzPES_REPORT_RESULT_0072_TIMESERIESDOUBLE">"c68b379d-1aae-400a-b153-3ebc02d2480a"+"Cost of Sales - Disposals Link1"+'[6]Profit &amp; Loss'!$E$27:$O$27+"Gross"+"1"+"2"+"Header&amp;Summary"+"0"+"0"+"0"+"0"+"False"+"0"</definedName>
    <definedName name="zzzPES_REPORT_RESULT_0083_TIMESERIESDOUBLE">"de852294-d27e-4271-86af-813d8ebc008c"+"P/L on Disposal - Group Companies Link1"+'[6]Profit &amp; Loss'!$E$28:$O$28+"Gross"+"1"+"2"+"Header&amp;Summary"+"0"+"0"+"0"+"0"+"False"+"0"</definedName>
    <definedName name="zzzPES_REPORT_RESULT_0094_TIMESERIESDOUBLE">"fba102dd-f4d0-4529-a304-a5d650dcfaf6"+"CCTD Release - Cost of Sales Link1"+'[6]Profit &amp; Loss'!$E$29:$O$29+"Gross"+"1"+"2"+"Header&amp;Summary"+"0"+"0"+"0"+"0"+"False"+"0"</definedName>
    <definedName name="zzzPES_REPORT_RESULT_0105_TIMESERIESDOUBLE">"17ffd85e-e9d0-410c-b7f8-f78914ad8cb1"+"Total Opex Link1"+'[6]Profit &amp; Loss'!$E$31:$O$31+"Gross"+"1"+"2"+"Header&amp;Summary"+"0"+"0"+"0"+"0"+"False"+"0"</definedName>
    <definedName name="zzzPES_REPORT_RESULT_0116_TIMESERIESDOUBLE">"ab419261-f988-4458-8f8f-a7717494541e"+"Production Operation Link1"+'[6]Profit &amp; Loss'!$E$32:$O$32+"Gross"+"1"+"2"+"Header&amp;Summary"+"0"+"0"+"0"+"0"+"False"+"0"</definedName>
    <definedName name="zzzPES_REPORT_RESULT_0127_TIMESERIESDOUBLE">"b7f4aab7-c5ff-4419-a4c1-32a2145a591c"+"Maintenance Link1"+'[6]Profit &amp; Loss'!$E$33:$O$33+"Gross"+"1"+"2"+"Header&amp;Summary"+"0"+"0"+"0"+"0"+"False"+"0"</definedName>
    <definedName name="zzzPES_REPORT_RESULT_0138_TIMESERIESDOUBLE">"001ea066-7c36-4f77-99d4-0f76b96a4574"+"Pipeline Tariffs Link1"+'[6]Profit &amp; Loss'!$E$35:$O$35+"Gross"+"1"+"2"+"Header&amp;Summary"+"0"+"0"+"0"+"0"+"False"+"0"</definedName>
    <definedName name="zzzPES_REPORT_RESULT_0149_TIMESERIESDOUBLE">"32c14e9f-94cf-4d8c-9f55-395d9d578c1d"+"Total Other Costs Link1"+'[6]Profit &amp; Loss'!$E$37:$O$37+"Gross"+"1"+"2"+"Header&amp;Summary"+"0"+"0"+"0"+"0"+"False"+"0"</definedName>
    <definedName name="zzzPES_REPORT_RESULT_0150_TIMESERIESDOUBLE">"0526ca40-5cb8-4c88-bdce-4780a20c5cab"+"Feasex - Pre-FID Costs Link1"+'[6]Profit &amp; Loss'!$E$39:$O$39+"Gross"+"1"+"2"+"Header&amp;Summary"+"0"+"0"+"0"+"0"+"False"+"0"</definedName>
    <definedName name="zzzPES_REPORT_RESULT_0161_TIMESERIESDOUBLE">"cf59c2fe-b8c4-4640-af96-5e9682fde2e1"+"Total Expex Link1"+'[6]Profit &amp; Loss'!$E$42:$O$42+"Gross"+"1"+"2"+"Header&amp;Summary"+"0"+"0"+"0"+"0"+"False"+"0"</definedName>
    <definedName name="zzzPES_REPORT_RESULT_0172_TIMESERIESDOUBLE">"97faed29-d913-4e3f-a52d-e6e8b9e5685b"+"Exploration - Seismic Link1"+'[6]Profit &amp; Loss'!$E$43:$O$43+"Gross"+"1"+"2"+"Header&amp;Summary"+"0"+"0"+"0"+"0"+"False"+"0"</definedName>
    <definedName name="zzzPES_REPORT_RESULT_0183_TIMESERIESDOUBLE">"b405427a-09e5-4e40-be47-b9f9ac731943"+"Exploration - Other Link1"+'[6]Profit &amp; Loss'!$E$44:$O$44+"Gross"+"1"+"2"+"Header&amp;Summary"+"0"+"0"+"0"+"0"+"False"+"0"</definedName>
    <definedName name="zzzPES_REPORT_RESULT_0194_TIMESERIESDOUBLE">"5ab39e60-23a0-477b-86af-568e239ff1c4"+"Exploration - Wells Write Offs Link1"+'[6]Profit &amp; Loss'!$E$45:$O$45+"Gross"+"1"+"2"+"Header&amp;Summary"+"0"+"0"+"0"+"0"+"False"+"0"</definedName>
    <definedName name="zzzPES_REPORT_RESULT_0205_TIMESERIESDOUBLE">"535e9dbe-3cc7-4ed1-93c8-11dfc7bfb293"+"Depreciation Link1"+'[6]Profit &amp; Loss'!$E$47:$O$47+"Gross"+"1"+"2"+"Header&amp;Summary"+"0"+"0"+"0"+"0"+"False"+"0"</definedName>
    <definedName name="zzzPES_REPORT_RESULT_0216_TIMESERIESDOUBLE">"0a2c2483-8d51-4306-9f51-dc01a3588472"+"Depreciation Operating Expenses Link1"+'[6]Profit &amp; Loss'!$E$48:$O$48+"Gross"+"1"+"2"+"Header&amp;Summary"+"0"+"0"+"0"+"0"+"False"+"0"</definedName>
    <definedName name="zzzPES_REPORT_RESULT_0227_TIMESERIESDOUBLE">"88449ddd-f800-4b55-85b8-f88480c23690"+"Production Operation Link2"+'[6]Profit &amp; Loss'!$E$49:$O$49+"Gross"+"1"+"2"+"Header&amp;Summary"+"0"+"0"+"0"+"0"+"False"+"0"</definedName>
    <definedName name="zzzPES_REPORT_RESULT_0238_TIMESERIESDOUBLE">"52762a1e-4413-4509-aac9-f0cbf8ffc33f"+"ARO - Depreciation Link1"+'[6]Profit &amp; Loss'!$E$50:$O$50+"Gross"+"1"+"2"+"Header&amp;Summary"+"0"+"0"+"0"+"0"+"False"+"0"</definedName>
    <definedName name="zzzPES_REPORT_RESULT_0249_TIMESERIESDOUBLE">"b5a8f8ca-269c-4203-912a-0af571c1e84c"+"Exploration Depreciation Link1"+'[6]Profit &amp; Loss'!$E$52:$O$52+"Gross"+"1"+"2"+"Header&amp;Summary"+"0"+"0"+"0"+"0"+"False"+"0"</definedName>
    <definedName name="zzzPES_REPORT_RESULT_0250_TIMESERIESDOUBLE">"41036b9f-e7af-4104-bfe7-d7ba0208eb9f"+"Net (Income) Loss After Tax (A) Link1"+'[6]Profit &amp; Loss'!$E$56:$O$56+"Gross"+"1"+"2"+"Header&amp;Summary"+"0"+"0"+"0"+"0"+"False"+"0"</definedName>
    <definedName name="zzzPES_REPORT_RESULT_0261_TIMESERIESDOUBLE">"dc53eb37-8dde-43e8-84ac-68cc87b2e08e"+"Operating Profit Link1"+'[6]Profit &amp; Loss'!$E$58:$O$58+"Gross"+"1"+"2"+"Header&amp;Summary"+"0"+"0"+"0"+"0"+"False"+"0"</definedName>
    <definedName name="zzzPES_REPORT_RESULT_0272_TIMESERIESDOUBLE">"b2d1d47e-63df-440a-bc0a-d95792a03130"+"Interest and Other Link1"+'[6]Profit &amp; Loss'!$E$60:$O$60+"Gross"+"1"+"2"+"Header&amp;Summary"+"0"+"0"+"0"+"0"+"False"+"0"</definedName>
    <definedName name="zzzPES_REPORT_RESULT_0286_TIMESERIESDOUBLE">"58f72601-d0f1-41cb-bf36-bb6f890372c7"+"Interest Expense Link1"+'[6]Profit &amp; Loss'!$E$67:$O$67+"Gross"+"1"+"2"+"Header&amp;Summary"+"0"+"0"+"0"+"0"+"False"+"0"</definedName>
    <definedName name="zzzPES_REPORT_RESULT_0297_TIMESERIESDOUBLE">"fe6b0a2d-1024-4eb1-a4f0-058a55d08694"+"IG Interest Expense Link1"+'[6]Profit &amp; Loss'!$E$68:$O$68+"Gross"+"1"+"2"+"Header&amp;Summary"+"0"+"0"+"0"+"0"+"False"+"0"</definedName>
    <definedName name="zzzPES_REPORT_RESULT_0308_TIMESERIESDOUBLE">"ff399bea-e753-4a2d-a73e-e230af40a9ad"+"IG Interest Income Link1"+'[6]Profit &amp; Loss'!$E$69:$O$69+"Gross"+"1"+"2"+"Header&amp;Summary"+"0"+"0"+"0"+"0"+"False"+"0"</definedName>
    <definedName name="zzzPES_REPORT_RESULT_0320_TIMESERIESDOUBLE">"70b1b4ca-a68b-4b38-962d-6de7e99e0af6"+"Capitalised Interest (Ungeared) Link1"+'[6]Profit &amp; Loss'!$E$71:$O$71+"Gross"+"1"+"2"+"Header&amp;Summary"+"0"+"0"+"0"+"0"+"False"+"0"</definedName>
    <definedName name="zzzPES_REPORT_RESULT_0342_TIMESERIESDOUBLE">"f9aafef3-2032-47eb-898c-fdf8003e70ac"+"Income Before Taxation Link1"+'[6]Profit &amp; Loss'!$E$74:$O$74+"Gross"+"1"+"2"+"Header&amp;Summary"+"0"+"0"+"0"+"0"+"False"+"0"</definedName>
    <definedName name="zzzPES_REPORT_RESULT_0353_TIMESERIESDOUBLE">"15b9b952-c3b7-4500-911c-c5d2d09f8a8a"+"Taxation Link1"+'[6]Profit &amp; Loss'!$E$76:$O$76+"Gross"+"1"+"2"+"Header&amp;Summary"+"0"+"0"+"0"+"0"+"False"+"0"</definedName>
    <definedName name="zzzPES_REPORT_RESULT_0364_TIMESERIESDOUBLE">"d6d9076c-229d-4c25-bccd-be22e0302ee5"+"Current Taxation (Recovery) Link1"+'[6]Profit &amp; Loss'!$E$77:$O$77+"Gross"+"1"+"2"+"Header&amp;Summary"+"0"+"0"+"0"+"0"+"False"+"0"</definedName>
    <definedName name="zzzPES_REPORT_RESULT_0375_TIMESERIESDOUBLE">"80e2d37c-00f3-47f2-af11-421b80d20499"+"Corporate Current Tax Link1"+'[6]Profit &amp; Loss'!$E$78:$O$78+"Gross"+"1"+"2"+"Header&amp;Summary"+"0"+"0"+"0"+"0"+"False"+"0"</definedName>
    <definedName name="zzzPES_REPORT_RESULT_0386_TIMESERIESDOUBLE">"a0ac93a8-f164-446c-b363-c16a24c0a8b7"+"Other Taxation Link1"+'[6]Profit &amp; Loss'!$E$79:$O$79+"Gross"+"1"+"2"+"Header&amp;Summary"+"0"+"0"+"0"+"0"+"False"+"0"</definedName>
    <definedName name="zzzPES_REPORT_RESULT_0397_TIMESERIESDOUBLE">"941581b9-54cd-4aa4-bcf3-9b781d89b303"+"Deferred Taxation (Recovery) Link1"+'[6]Profit &amp; Loss'!$E$80:$O$80+"Gross"+"1"+"2"+"Header&amp;Summary"+"0"+"0"+"0"+"0"+"False"+"0"</definedName>
    <definedName name="zzzPES_REPORT_RESULT_0408_TIMESERIESDOUBLE">"c902a993-5d51-40ba-a559-e0321d0f0880"+"Deferred Tax Link1"+'[6]Profit &amp; Loss'!$E$81:$O$81+"Gross"+"1"+"2"+"Header&amp;Summary"+"0"+"0"+"0"+"0"+"False"+"0"</definedName>
    <definedName name="zzzPES_REPORT_RESULT_0419_TIMESERIESDOUBLE">"ed593a55-2812-49fe-87f3-29d12458d23a"+"Net (Income) Loss Aft Tax incl. Min Link1"+'[6]Profit &amp; Loss'!$E$83:$O$83+"Gross"+"1"+"2"+"Header&amp;Summary"+"0"+"0"+"0"+"0"+"False"+"0"</definedName>
    <definedName name="zzzPES_REPORT_RESULT_0420_TIMESERIESDOUBLE">"9b8e3bf2-93a5-40a2-8412-7eb27f89bfff"+"Net Income (Loss) from Minority Interests Link1"+'[6]Profit &amp; Loss'!$E$84:$O$84+"Gross"+"1"+"2"+"Header&amp;Summary"+"0"+"0"+"0"+"0"+"False"+"0"</definedName>
    <definedName name="zzzPES_REPORT_RESULT_0431_TIMESERIESDOUBLE">"e2a88960-2061-4fa5-83eb-9cfb00f1a999"+"Net (Income) Loss After Tax Link1"+'[6]Profit &amp; Loss'!$E$85:$O$85+"Gross"+"1"+"2"+"Header&amp;Summary"+"0"+"0"+"0"+"0"+"False"+"0"</definedName>
    <definedName name="zzzPES_REPORT_RESULT_0497_TIMESERIESDOUBLE">"e3ba2a82-f84a-4a19-a0c0-8edb9ce2174f"+"NIBIAT Link1"+'[6]Profit &amp; Loss'!$E$96:$O$96+"Gross"+"1"+"2"+"Header&amp;Summary"+"0"+"0"+"0"+"0"+"False"+"0"</definedName>
    <definedName name="zzzPES_REPORT_RESULT_0508_TIMESERIESDOUBLE">"8f1d833d-1d27-436b-a725-88eed39c38d5"+"Net Sales Proceeds (A) Link1"+'[6]Profit &amp; Loss'!$E$100:$O$100+"Gross"+"1"+"2"+"Header&amp;Summary"+"0"+"0"+"0"+"0"+"False"+"0"</definedName>
    <definedName name="zzzPES_REPORT_RESULT_0513_TIMESERIESDOUBLE">"bec51c5d-2610-4560-83bc-ceb5a697e04b"+"Total Other Revenue (A) Link1"+'[6]Profit &amp; Loss'!$E$106:$O$106+"Gross"+"1"+"2"+"Header&amp;Summary"+"0"+"0"+"0"+"0"+"False"+"0"</definedName>
    <definedName name="zzzPES_REPORT_RESULT_0546_TIMESERIESDOUBLE">"8b5935fc-284a-4868-9297-a565c8177f5b"+"EP Costs (A) Link1"+'[6]Profit &amp; Loss'!$E$108:$O$108+"Gross"+"1"+"2"+"Header&amp;Summary"+"0"+"0"+"0"+"0"+"False"+"0"</definedName>
    <definedName name="zzzPES_REPORT_RESULT_0557_TIMESERIESDOUBLE">"ccad990e-92c2-468f-a452-2449513e9f8c"+"Purchases (A) Link1"+'[6]Profit &amp; Loss'!$E$110:$O$110+"Gross"+"1"+"2"+"Header&amp;Summary"+"0"+"0"+"0"+"0"+"False"+"0"</definedName>
    <definedName name="zzzPES_REPORT_RESULT_0568_TIMESERIESDOUBLE">"07fc1370-5d46-4b92-be5e-61ae0f6e8e46"+"Royalties (A) Link1"+'[6]Profit &amp; Loss'!$E$112:$O$112+"Gross"+"1"+"2"+"Header&amp;Summary"+"0"+"0"+"0"+"0"+"False"+"0"</definedName>
    <definedName name="zzzPES_REPORT_RESULT_0572_TIMESERIESDOUBLE">"e4c53302-62ed-492e-824c-1f9485ea6c65"+"Total Opex (A) Link1"+'[6]Profit &amp; Loss'!$E$114:$O$114+"Gross"+"1"+"2"+"Header&amp;Summary"+"0"+"0"+"0"+"0"+"False"+"0"</definedName>
    <definedName name="zzzPES_REPORT_RESULT_0583_TIMESERIESDOUBLE">"f70f861a-b954-4bdb-8a5e-ffb16645f1dc"+"Production Operation (A) Link1"+'[6]Profit &amp; Loss'!$E$115:$O$115+"Gross"+"1"+"2"+"Header&amp;Summary"+"0"+"0"+"0"+"0"+"False"+"0"</definedName>
    <definedName name="zzzPES_REPORT_RESULT_0594_TIMESERIESDOUBLE">"bfb123d0-9bb5-4af8-a2a3-10bdaa2b07d0"+"Maintenance (A) Link1"+'[6]Profit &amp; Loss'!$E$116:$O$116+"Gross"+"1"+"2"+"Header&amp;Summary"+"0"+"0"+"0"+"0"+"False"+"0"</definedName>
    <definedName name="zzzPES_REPORT_RESULT_0605_TIMESERIESDOUBLE">"21ff7eec-b03f-4146-aed7-2b344c9b97d7"+"Pipeline Tariffs (A) Link1"+'[6]Profit &amp; Loss'!$E$118:$O$118+"Gross"+"1"+"2"+"Header&amp;Summary"+"0"+"0"+"0"+"0"+"False"+"0"</definedName>
    <definedName name="zzzPES_REPORT_RESULT_0616_TIMESERIESDOUBLE">"b33e78e0-bebf-4739-8288-853397ec55b8"+"Total Other Costs (A) Link1"+'[6]Profit &amp; Loss'!$E$120:$O$120+"Gross"+"1"+"2"+"Header&amp;Summary"+"0"+"0"+"0"+"0"+"False"+"0"</definedName>
    <definedName name="zzzPES_REPORT_RESULT_0638_TIMESERIESDOUBLE">"249bef57-3397-4a60-9430-fb2cd51d0154"+"Total Expex (A) Link1"+'[6]Profit &amp; Loss'!$E$122:$O$122+"Gross"+"1"+"2"+"Header&amp;Summary"+"0"+"0"+"0"+"0"+"False"+"0"</definedName>
    <definedName name="zzzPES_REPORT_RESULT_0672_TIMESERIESDOUBLE">"67f6d1cf-ef5d-44fe-b4d2-ed33c738dc04"+"Depreciation (A) Link1"+'[6]Profit &amp; Loss'!$E$124:$O$124+"Gross"+"1"+"2"+"Header&amp;Summary"+"0"+"0"+"0"+"0"+"False"+"0"</definedName>
    <definedName name="zzzPES_REPORT_RESULT_0727_TIMESERIESDOUBLE">"df62a997-3324-40f6-bb83-2f2896eeebdf"+"Operating Profit (A) Link1"+'[6]Profit &amp; Loss'!$E$126:$O$126+"Gross"+"1"+"2"+"Header&amp;Summary"+"0"+"0"+"0"+"0"+"False"+"0"</definedName>
    <definedName name="zzzPES_REPORT_RESULT_0738_TIMESERIESDOUBLE">"0185b639-e8d8-4460-ad35-adfa68f7551b"+"Interest and Other (A) Link1"+'[6]Profit &amp; Loss'!$E$128:$O$128+"Gross"+"1"+"2"+"Header&amp;Summary"+"0"+"0"+"0"+"0"+"False"+"0"</definedName>
    <definedName name="zzzPES_REPORT_RESULT_0749_TIMESERIESDOUBLE">"8724f127-3827-4082-a996-ed3ca9c3d21a"+"Interest and Other Income (A) Link1"+'[6]Profit &amp; Loss'!$E$129:$O$129+"Gross"+"1"+"2"+"Header&amp;Summary"+"0"+"0"+"0"+"0"+"False"+"0"</definedName>
    <definedName name="zzzPES_REPORT_RESULT_0786_TIMESERIESDOUBLE">"fc959224-1eb3-4bd2-9f2d-10b7cf64c875"+"Capitalised Interest (Ungeared) (A) Link1"+'[6]Profit &amp; Loss'!$E$131:$O$131+"Gross"+"1"+"2"+"Header&amp;Summary"+"0"+"0"+"0"+"0"+"False"+"0"</definedName>
    <definedName name="zzzPES_REPORT_RESULT_0808_TIMESERIESDOUBLE">"6675ec80-b46b-4e42-86a2-f4e4cff65245"+"Income Before Taxation (A) Link1"+'[6]Profit &amp; Loss'!$E$134:$O$134+"Gross"+"1"+"2"+"Header&amp;Summary"+"0"+"0"+"0"+"0"+"False"+"0"</definedName>
    <definedName name="zzzPES_REPORT_RESULT_0819_TIMESERIESDOUBLE">"3ccff234-2330-48cb-a810-246597cabcf6"+"Taxation (A) Link1"+'[6]Profit &amp; Loss'!$E$136:$O$136+"Gross"+"1"+"2"+"Header&amp;Summary"+"0"+"0"+"0"+"0"+"False"+"0"</definedName>
    <definedName name="zzzPES_REPORT_RESULT_0831_TIMESERIESDOUBLE">"40d554b4-d7ee-4bb3-a276-d8bb242269f1"+"Corporate Current Tax (A) Link2"+'[6]Profit &amp; Loss'!$E$137:$O$137+"Gross"+"1"+"2"+"Header&amp;Summary"+"0"+"0"+"0"+"0"+"False"+"0"</definedName>
    <definedName name="zzzPES_REPORT_RESULT_0842_TIMESERIESDOUBLE">"0fa4cff4-f6d0-4686-befc-c0f1a6a8ce37"+"Other Taxation (A) Link1"+'[6]Profit &amp; Loss'!$E$138:$O$138+"Gross"+"1"+"2"+"Header&amp;Summary"+"0"+"0"+"0"+"0"+"False"+"0"</definedName>
    <definedName name="zzzPES_REPORT_RESULT_0853_TIMESERIESDOUBLE">"150a1e42-7038-4608-88f1-847a45797caa"+"Deferred Taxation (Recovery) (A) Link1"+'[6]Profit &amp; Loss'!$E$139:$O$139+"Gross"+"1"+"2"+"Header&amp;Summary"+"0"+"0"+"0"+"0"+"False"+"0"</definedName>
    <definedName name="zzzPES_REPORT_RESULT_0875_TIMESERIESDOUBLE">"41036b9f-e7af-4104-bfe7-d7ba0208eb9f"+"Net (Income) Loss After Tax (A) Link2"+'[6]Profit &amp; Loss'!$E$141:$O$141+"Gross"+"1"+"2"+"Header&amp;Summary"+"0"+"0"+"0"+"0"+"False"+"0"</definedName>
    <definedName name="zzzPES_REPORT_RESULT_0889_TIMESERIESDOUBLE">"52d2771d-739d-481b-bc66-9bd50124fee3"+"EP Sales Proceeds Link1"+'[6]Profit &amp; Loss'!$E$12:$O$12+"Gross"+"1"+"2"+"Header&amp;Summary"+"0"+"0"+"0"+"0"+"False"+"0"</definedName>
    <definedName name="zzzPES_REPORT_RESULT_0890_TIMESERIESDOUBLE">"66dc509e-de88-4b9b-b93f-3f3e781d34d6"+"Total Third Party Sales Proceeds Link1"+'[6]Profit &amp; Loss'!$E$13:$O$13+"Gross"+"1"+"2"+"Header&amp;Summary"+"0"+"0"+"0"+"0"+"False"+"0"</definedName>
    <definedName name="zzzPES_REPORT_RESULT_0901_TIMESERIESDOUBLE">"f1982dd3-34c3-480c-b708-d361062f5867"+"Oil Third Party Sales Proceeds Link1"+'[6]Profit &amp; Loss'!$E$14:$O$14+"Gross"+"1"+"2"+"Header&amp;Summary"+"0"+"0"+"0"+"0"+"False"+"0"</definedName>
    <definedName name="zzzPES_REPORT_RESULT_0912_TIMESERIESDOUBLE">"704865b8-7272-4045-9cf6-3f190dbcdba4"+"Gas Third Party Sales Proceeds Link1"+'[6]Profit &amp; Loss'!$E$15:$O$15+"Gross"+"1"+"2"+"Header&amp;Summary"+"0"+"0"+"0"+"0"+"False"+"0"</definedName>
    <definedName name="zzzPES_REPORT_RESULT_0923_TIMESERIESDOUBLE">"babed45d-f809-4aae-a3e6-730b35afd5dc"+"NGL/Condensate Third Party Sales Proceeds Link1"+'[6]Profit &amp; Loss'!$E$16:$O$16+"Gross"+"1"+"2"+"Header&amp;Summary"+"0"+"0"+"0"+"0"+"False"+"0"</definedName>
    <definedName name="zzzPES_REPORT_RESULT_0934_TIMESERIESDOUBLE">"8a775ba1-1af7-4bd9-8576-54aab1401253"+"Interest and Other Income Link1"+'[6]Profit &amp; Loss'!$E$61:$O$61+"Gross"+"1"+"2"+"Header&amp;Summary"+"0"+"0"+"0"+"0"+"False"+"0"</definedName>
    <definedName name="zzzPES_REPORT_RESULT_0945_TIMESERIESDOUBLE">"491c42ea-a5a3-40f4-9ca0-ae95f6898420"+"Interest Income Link1"+'[6]Profit &amp; Loss'!$E$62:$O$62+"Gross"+"1"+"2"+"Header&amp;Summary"+"0"+"0"+"0"+"0"+"False"+"0"</definedName>
    <definedName name="zzzPES_REPORT_RESULT_0956_TIMESERIESDOUBLE">"14890725-a1d7-4074-a32e-d2671885a845"+"Other Income Link1"+'[6]Profit &amp; Loss'!$E$63:$O$63+"Gross"+"1"+"2"+"Header&amp;Summary"+"0"+"0"+"0"+"0"+"False"+"0"</definedName>
    <definedName name="zzzPES_REPORT_RESULT_0967_TIMESERIESDOUBLE">"98f45f6c-356b-4d4a-a722-3f1b1b82ac63"+"Other Income - Other Associate Income Link1"+'[6]Profit &amp; Loss'!$E$64:$O$64+"Gross"+"1"+"2"+"Header&amp;Summary"+"0"+"0"+"0"+"0"+"False"+"0"</definedName>
    <definedName name="zzzPES_REPORT_RESULT_0978_TIMESERIESDOUBLE">"9ee01253-6f46-4d5c-8c12-9b9b26f8865e"+"Other Income - Other Investment Income Link1"+'[6]Profit &amp; Loss'!$E$65:$O$65+"Gross"+"1"+"2"+"Header&amp;Summary"+"0"+"0"+"0"+"0"+"False"+"0"</definedName>
    <definedName name="zzzPES_REPORT_RESULT_0989_TIMESERIESDOUBLE">"784ecc8d-d642-441f-bf31-5875ba373c56"+"P/L on Disposal of Associates Link1"+'[6]Profit &amp; Loss'!$E$66:$O$66+"Gross"+"1"+"2"+"Header&amp;Summary"+"0"+"0"+"0"+"0"+"False"+"0"</definedName>
    <definedName name="zzzPES_REPORT_RESULT_0990_TIMESERIESDOUBLE">"bbc607df-9fa9-41f1-8469-63860040499a"+"EP Sales Proceeds (A) Link1"+'[6]Profit &amp; Loss'!$E$101:$O$101+"Gross"+"1"+"2"+"Header&amp;Summary"+"0"+"0"+"0"+"0"+"False"+"0"</definedName>
    <definedName name="zzzPES_REPORT_RESULT_1001_TIMESERIESDOUBLE">"e1d31780-0d9b-458f-b20f-4217b4b3f140"+"Total Third Party Sales Proceeds (A) Link1"+'[6]Profit &amp; Loss'!$E$102:$O$102+"Gross"+"1"+"2"+"Header&amp;Summary"+"0"+"0"+"0"+"0"+"False"+"0"</definedName>
    <definedName name="zzzPES_REPORT_RESULT_1012_TIMESERIESDOUBLE">"a97425cd-704e-4915-b9fc-68f814ca4745"+"Oil Third Party Sales Proceeds (A) Link1"+'[6]Profit &amp; Loss'!$E$103:$O$103+"Gross"+"1"+"2"+"Header&amp;Summary"+"0"+"0"+"0"+"0"+"False"+"0"</definedName>
    <definedName name="zzzPES_REPORT_RESULT_1023_TIMESERIESDOUBLE">"d63e80f3-3cad-4a2f-af2f-c566eddcaa80"+"Gas Third Party Sales Proceeds (A) Link1"+'[6]Profit &amp; Loss'!$E$104:$O$104+"Gross"+"1"+"2"+"Header&amp;Summary"+"0"+"0"+"0"+"0"+"False"+"0"</definedName>
    <definedName name="zzzPES_REPORT_RESULT_1034_TIMESERIESDOUBLE">"2a796cd3-c293-432f-a115-3bbe4827f8e6"+"NGL/Condensate Third Party Sales Proceeds (A) Link1"+'[6]Profit &amp; Loss'!$E$105:$O$105+"Gross"+"1"+"2"+"Header&amp;Summary"+"0"+"0"+"0"+"0"+"False"+"0"</definedName>
    <definedName name="zzzPES_REPORT_RESULT_1046_TIMESERIESDOUBLE">"838574fc-49e1-4bbf-9150-50d5cf7ffef4"+"Fixed Assets CB Link1"+'[6]Balance Sheet'!$E$11:$O$11+"Gross"+"1"+"2"+"Header&amp;Summary"+"0"+"0"+"0"+"0"+"False"+"0"</definedName>
    <definedName name="zzzPES_REPORT_RESULT_1057_TIMESERIESDOUBLE">"3ac26808-a9bf-44b0-8c80-87adbddf23f8"+"Tangible Fixed Assets CB Link1"+'[6]Balance Sheet'!$E$12:$O$12+"Gross"+"1"+"2"+"Header&amp;Summary"+"0"+"0"+"0"+"0"+"False"+"0"</definedName>
    <definedName name="zzzPES_REPORT_RESULT_1068_TIMESERIESDOUBLE">"3c425857-ee29-4833-8358-f30710611da9"+"PP&amp;E CB Link1"+'[6]Balance Sheet'!$E$13:$O$13+"Gross"+"1"+"2"+"Header&amp;Summary"+"0"+"0"+"0"+"0"+"False"+"0"</definedName>
    <definedName name="zzzPES_REPORT_RESULT_1079_TIMESERIESDOUBLE">"d518da91-4900-4436-8da2-7dda46296419"+"Sales, IG Transfers &amp; Other Mvt Link1"+'[6]Balance Sheet'!$E$15:$O$15+"Gross"+"1"+"2"+"Header&amp;Summary"+"0"+"0"+"0"+"0"+"False"+"0"</definedName>
    <definedName name="zzzPES_REPORT_RESULT_1080_TIMESERIESDOUBLE">"b91b518c-1048-4e59-aa24-603e3d97ec4f"+"Capital Expenditure Link1"+'[6]Balance Sheet'!$E$16:$O$16+"Gross"+"1"+"2"+"Header&amp;Summary"+"0"+"0"+"0"+"0"+"False"+"0"</definedName>
    <definedName name="zzzPES_REPORT_RESULT_1091_TIMESERIESDOUBLE">"c35d53b7-6838-4ef9-9a7d-c5b38e6adb51"+"PP&amp;E CCTD Movements Link1"+'[6]Balance Sheet'!$E$17:$O$17+"Gross"+"1"+"2"+"Header&amp;Summary"+"0"+"0"+"0"+"0"+"False"+"0"</definedName>
    <definedName name="zzzPES_REPORT_RESULT_1102_TIMESERIESDOUBLE">"53f9d7ad-adc7-4515-9d15-b09ad58a2570"+"ARO Additions Link1"+'[6]Balance Sheet'!$E$18:$O$18+"Gross"+"1"+"2"+"Header&amp;Summary"+"0"+"0"+"0"+"0"+"False"+"0"</definedName>
    <definedName name="zzzPES_REPORT_RESULT_1113_TIMESERIESDOUBLE">"c5a29488-5447-4b3c-9e6f-6de2438ef83a"+"PP&amp;E Accum Depreciation CB Link1"+'[6]Balance Sheet'!$E$19:$O$19+"Gross"+"1"+"2"+"Header&amp;Summary"+"0"+"0"+"0"+"0"+"False"+"0"</definedName>
    <definedName name="zzzPES_REPORT_RESULT_1124_TIMESERIESDOUBLE">"f329bd50-82c9-4a5b-beeb-dd9835a398f4"+"Depreciation Additions Link1"+'[6]Balance Sheet'!$E$21:$O$21+"Gross"+"1"+"2"+"Header&amp;Summary"+"0"+"0"+"0"+"0"+"False"+"0"</definedName>
    <definedName name="zzzPES_REPORT_RESULT_1135_TIMESERIESDOUBLE">"b9398825-e739-4fa4-b03d-2fc70cd1cd9a"+"Intangible Assets (Goodwill/Software/FAS87/Other) CB Link1"+'[6]Balance Sheet'!$E$22:$O$22+"Gross"+"1"+"2"+"Header&amp;Summary"+"0"+"0"+"0"+"0"+"False"+"0"</definedName>
    <definedName name="zzzPES_REPORT_RESULT_1146_TIMESERIESDOUBLE">"bf5d64d6-df12-41f2-ae1e-b7a6a6b86c1d"+"Intangible Assets CB Link1"+'[6]Balance Sheet'!$E$23:$O$23+"Gross"+"1"+"2"+"Header&amp;Summary"+"0"+"0"+"0"+"0"+"False"+"0"</definedName>
    <definedName name="zzzPES_REPORT_RESULT_1157_TIMESERIESDOUBLE">"17452f35-0bb7-4010-8f14-ea8aad1271e7"+"Intangible Asset Sales &amp; Other Mvt Link1"+'[6]Balance Sheet'!$E$25:$O$25+"Gross"+"1"+"2"+"Header&amp;Summary"+"0"+"0"+"0"+"0"+"False"+"0"</definedName>
    <definedName name="zzzPES_REPORT_RESULT_1168_TIMESERIESDOUBLE">"fb6359c7-e146-42d7-8545-b6f21b70efd0"+"Intangible Asset Other Moves CCTD Link1"+'[6]Balance Sheet'!$E$26:$O$26+"Gross"+"1"+"2"+"Header&amp;Summary"+"0"+"0"+"0"+"0"+"False"+"0"</definedName>
    <definedName name="zzzPES_REPORT_RESULT_1179_TIMESERIESDOUBLE">"5ece9153-e138-4685-b6ed-7f85e9a4982a"+"Investments CB Link1"+'[6]Balance Sheet'!$E$27:$O$27+"Gross"+"1"+"2"+"Header&amp;Summary"+"0"+"0"+"0"+"0"+"False"+"0"</definedName>
    <definedName name="zzzPES_REPORT_RESULT_1181_TIMESERIESDOUBLE">"dbc8a60c-1d1b-4569-a20c-ddc978f927a2"+"Other LT Assets CB Link1"+'[6]Balance Sheet'!$E$43:$O$43+"Gross"+"1"+"2"+"Header&amp;Summary"+"0"+"0"+"0"+"0"+"False"+"0"</definedName>
    <definedName name="zzzPES_REPORT_RESULT_1192_TIMESERIESDOUBLE">"9c2dc6de-76ff-41eb-9f4e-b6760ed5eea0"+"Prepayments/Receivables CB Link1"+'[6]Balance Sheet'!$E$44:$O$44+"Gross"+"1"+"2"+"Header&amp;Summary"+"0"+"0"+"0"+"0"+"False"+"0"</definedName>
    <definedName name="zzzPES_REPORT_RESULT_1203_TIMESERIESDOUBLE">"a6cfe05c-6ad6-40da-a086-0e29e17af5c8"+"Advances To JV Partners CB Link1"+'[6]Balance Sheet'!$E$49:$O$49+"Gross"+"1"+"2"+"Header&amp;Summary"+"0"+"0"+"0"+"0"+"False"+"0"</definedName>
    <definedName name="zzzPES_REPORT_RESULT_1214_TIMESERIESDOUBLE">"00fba957-d337-4bc2-9b50-17ee2bf06051"+"Deferred Tax Asset CB Link1"+'[6]Balance Sheet'!$E$51:$O$51+"Gross"+"1"+"2"+"Header&amp;Summary"+"0"+"0"+"0"+"0"+"False"+"0"</definedName>
    <definedName name="zzzPES_REPORT_RESULT_1225_TIMESERIESDOUBLE">"4bc31b65-d629-413f-8e3b-cb903dcf839e"+"Current Assets CB Link1"+'[6]Balance Sheet'!$E$53:$O$53+"Gross"+"1"+"2"+"Header&amp;Summary"+"0"+"0"+"0"+"0"+"False"+"0"</definedName>
    <definedName name="zzzPES_REPORT_RESULT_1236_TIMESERIESDOUBLE">"908ae0a1-d4d4-480c-821c-8a2e298b20d3"+"Inventories CB Link1"+'[6]Balance Sheet'!$E$54:$O$54+"Gross"+"1"+"2"+"Header&amp;Summary"+"0"+"0"+"0"+"0"+"False"+"0"</definedName>
    <definedName name="zzzPES_REPORT_RESULT_1247_TIMESERIESDOUBLE">"2f250c19-152d-4fab-b732-ea754ad2fe44"+"Accounts Receivable CB Link1"+'[6]Balance Sheet'!$E$55:$O$55+"Gross"+"1"+"2"+"Header&amp;Summary"+"0"+"0"+"0"+"0"+"False"+"0"</definedName>
    <definedName name="zzzPES_REPORT_RESULT_1258_TIMESERIESDOUBLE">"3e67c411-cac4-40f9-9805-5c7bd4ec9eb6"+"Cash, ST Deposits and Securities CB Link1"+'[6]Balance Sheet'!$E$56:$O$56+"Gross"+"1"+"2"+"Header&amp;Summary"+"0"+"0"+"0"+"0"+"False"+"0"</definedName>
    <definedName name="zzzPES_REPORT_RESULT_1269_TIMESERIESDOUBLE">"698ed52f-0df0-4329-9cab-dcdbb42b76f4"+"Emissions CB Link1"+'[6]Balance Sheet'!$E$57:$O$57+"Gross"+"1"+"2"+"Header&amp;Summary"+"0"+"0"+"0"+"0"+"False"+"0"</definedName>
    <definedName name="zzzPES_REPORT_RESULT_1270_TIMESERIESDOUBLE">"b5701bc3-c0b0-4cb3-aaa6-f2102454d902"+"Total Assets CB Link1"+'[6]Balance Sheet'!$E$59:$O$59+"Gross"+"1"+"2"+"Header&amp;Summary"+"0"+"0"+"0"+"0"+"False"+"0"</definedName>
    <definedName name="zzzPES_REPORT_RESULT_1281_TIMESERIESDOUBLE">"18079297-0c8a-4dba-8682-233503a9471f"+"Current Liabilities CB Link1"+'[6]Balance Sheet'!$E$61:$O$61+"Gross"+"1"+"2"+"Header&amp;Summary"+"0"+"0"+"0"+"0"+"False"+"0"</definedName>
    <definedName name="zzzPES_REPORT_RESULT_1292_TIMESERIESDOUBLE">"7a48e7be-fc52-4987-a9de-f2368f90e8de"+"Accounts Payable &amp; Accrued Liabilities CB Link1"+'[6]Balance Sheet'!$E$62:$O$62+"Gross"+"1"+"2"+"Header&amp;Summary"+"0"+"0"+"0"+"0"+"False"+"0"</definedName>
    <definedName name="zzzPES_REPORT_RESULT_1303_TIMESERIESDOUBLE">"a9dcb2a2-7d70-498d-886b-469a64101e35"+"Accounts Payable &amp; Other Accrued Liabilities CB Link1"+'[6]Balance Sheet'!$E$63:$O$63+"Gross"+"1"+"2"+"Header&amp;Summary"+"0"+"0"+"0"+"0"+"False"+"0"</definedName>
    <definedName name="zzzPES_REPORT_RESULT_1314_TIMESERIESDOUBLE">"6d3fad2d-08c9-4b67-9474-de5250689816"+"ST ARO CB Link1"+'[6]Balance Sheet'!$E$64:$O$64+"Gross"+"1"+"2"+"Header&amp;Summary"+"0"+"0"+"0"+"0"+"False"+"0"</definedName>
    <definedName name="zzzPES_REPORT_RESULT_1325_TIMESERIESDOUBLE">"292bcb76-c8f3-449e-bbf6-11a5eba74b1c"+"Government Duties and Taxes Payable CB Link1"+'[6]Balance Sheet'!$E$65:$O$65+"Gross"+"1"+"2"+"Header&amp;Summary"+"0"+"0"+"0"+"0"+"False"+"0"</definedName>
    <definedName name="zzzPES_REPORT_RESULT_1336_TIMESERIESDOUBLE">"63e58dc5-6a6a-4fe7-ae1b-1667b6bdf951"+"Taxes Payable CB Link1"+'[6]Balance Sheet'!$E$66:$O$66+"Gross"+"1"+"2"+"Header&amp;Summary"+"0"+"0"+"0"+"0"+"False"+"0"</definedName>
    <definedName name="zzzPES_REPORT_RESULT_1347_TIMESERIESDOUBLE">"5d6e8873-21cd-4dd5-8835-bf2c59a91a2a"+"Tax Paid Link1"+'[6]Balance Sheet'!$E$67:$O$67+"Gross"+"1"+"2"+"Header&amp;Summary"+"0"+"0"+"0"+"0"+"False"+"0"</definedName>
    <definedName name="zzzPES_REPORT_RESULT_1358_TIMESERIESDOUBLE">"7fac6e36-dbf9-4364-b815-3afd24b7e871"+"Tax Other Movements Link1"+'[6]Balance Sheet'!$E$68:$O$68+"Gross"+"1"+"2"+"Header&amp;Summary"+"0"+"0"+"0"+"0"+"False"+"0"</definedName>
    <definedName name="zzzPES_REPORT_RESULT_1369_TIMESERIESDOUBLE">"c820813a-b713-468d-a286-710c20b5be9b"+"Government Duties Payable CB Link1"+'[6]Balance Sheet'!$E$70:$O$70+"Gross"+"1"+"2"+"Header&amp;Summary"+"0"+"0"+"0"+"0"+"False"+"0"</definedName>
    <definedName name="zzzPES_REPORT_RESULT_1381_TIMESERIESDOUBLE">"b1dfdc8d-414c-4aac-aba0-9ec7032d45db"+"Provisions CB Link1"+'[6]Balance Sheet'!$E$74:$O$74+"Gross"+"1"+"2"+"Header&amp;Summary"+"0"+"0"+"0"+"0"+"False"+"0"</definedName>
    <definedName name="zzzPES_REPORT_RESULT_1392_TIMESERIESDOUBLE">"d7e4a4fa-f2d8-42dd-920a-2e40e8d57103"+"LT Decomissioning and Restoration CB Link1"+'[6]Balance Sheet'!$E$75:$O$75+"Gross"+"1"+"2"+"Header&amp;Summary"+"0"+"0"+"0"+"0"+"False"+"0"</definedName>
    <definedName name="zzzPES_REPORT_RESULT_1403_TIMESERIESDOUBLE">"0df14c09-bcdb-48a1-80bb-a80b6577c854"+"Pensions CB Link1"+'[6]Balance Sheet'!$E$76:$O$76+"Gross"+"1"+"2"+"Header&amp;Summary"+"0"+"0"+"0"+"0"+"False"+"0"</definedName>
    <definedName name="zzzPES_REPORT_RESULT_1414_TIMESERIESDOUBLE">"458e7241-f78b-4ea4-ad94-1f56c77983b5"+"Deferred Taxation CB Link1"+'[6]Balance Sheet'!$E$77:$O$77+"Gross"+"1"+"2"+"Header&amp;Summary"+"0"+"0"+"0"+"0"+"False"+"0"</definedName>
    <definedName name="zzzPES_REPORT_RESULT_1425_TIMESERIESDOUBLE">"00f23ca1-e344-4bf3-b29f-ff578d664c11"+"LT ARO CB Link1"+'[6]Balance Sheet'!$E$78:$O$78+"Gross"+"1"+"2"+"Header&amp;Summary"+"0"+"0"+"0"+"0"+"False"+"0"</definedName>
    <definedName name="zzzPES_REPORT_RESULT_1436_TIMESERIESDOUBLE">"422ed6dd-7904-48e1-898e-e45625e96f74"+"Other Provisions CB Link1"+'[6]Balance Sheet'!$E$79:$O$79+"Gross"+"1"+"2"+"Header&amp;Summary"+"0"+"0"+"0"+"0"+"False"+"0"</definedName>
    <definedName name="zzzPES_REPORT_RESULT_1447_TIMESERIESDOUBLE">"e09690d1-9d5b-4d97-9f34-49e4edaa4854"+"Equity CB Link1"+'[6]Balance Sheet'!$E$83:$O$83+"Gross"+"1"+"2"+"Header&amp;Summary"+"0"+"0"+"0"+"0"+"False"+"0"</definedName>
    <definedName name="zzzPES_REPORT_RESULT_1458_TIMESERIESDOUBLE">"a9ba0113-290a-4eb0-9138-60158e24b275"+"Total Capital CB Link1"+'[6]Balance Sheet'!$E$84:$O$84+"Gross"+"1"+"2"+"Header&amp;Summary"+"0"+"0"+"0"+"0"+"False"+"0"</definedName>
    <definedName name="zzzPES_REPORT_RESULT_1469_TIMESERIESDOUBLE">"8e0a80b7-879d-48a1-a60e-643d9dd89645"+"Retained Earnings Group Share CB Link1"+'[6]Balance Sheet'!$E$85:$O$85+"Gross"+"1"+"2"+"Header&amp;Summary"+"0"+"0"+"0"+"0"+"False"+"0"</definedName>
    <definedName name="zzzPES_REPORT_RESULT_1470_TIMESERIESDOUBLE">"5fcae3a7-d114-47e1-8a46-02aec8275bc5"+"Retained Earnings CB Link1"+'[6]Balance Sheet'!$E$86:$O$86+"Gross"+"1"+"2"+"Header&amp;Summary"+"0"+"0"+"0"+"0"+"False"+"0"</definedName>
    <definedName name="zzzPES_REPORT_RESULT_1481_TIMESERIESDOUBLE">"8384d485-c623-422c-bb6c-976d62046553"+"Net Income Link1"+'[6]Balance Sheet'!$E$88:$O$88+"Gross"+"1"+"2"+"Header&amp;Summary"+"0"+"0"+"0"+"0"+"False"+"0"</definedName>
    <definedName name="zzzPES_REPORT_RESULT_1492_TIMESERIESDOUBLE">"f1a38968-8a9c-4433-b128-6afeea7d4696"+"Retained Earnings Transfers Link1"+'[6]Balance Sheet'!$E$89:$O$89+"Gross"+"1"+"2"+"Header&amp;Summary"+"0"+"0"+"0"+"0"+"False"+"0"</definedName>
    <definedName name="zzzPES_REPORT_RESULT_1503_TIMESERIESDOUBLE">"30a363d9-e144-4309-b47a-d02506c37d5e"+"Dividends Paid Minority Interest Link1"+'[6]Balance Sheet'!$E$90:$O$90+"Gross"+"1"+"2"+"Header&amp;Summary"+"0"+"0"+"0"+"0"+"False"+"0"</definedName>
    <definedName name="zzzPES_REPORT_RESULT_1514_TIMESERIESDOUBLE">"eda61c3d-0722-448d-9b00-d8acde43060c"+"Dividends (Received) (IG &amp; Assoc Other) Link1"+'[6]Balance Sheet'!$E$91:$O$91+"Gross"+"1"+"2"+"Header&amp;Summary"+"0"+"0"+"0"+"0"+"False"+"0"</definedName>
    <definedName name="zzzPES_REPORT_RESULT_1525_TIMESERIESDOUBLE">"9a04e455-39cb-4045-afbd-8f4b4a0ef58f"+"Dividends Paid (IG &amp; Assoc Other) Link1"+'[6]Balance Sheet'!$E$92:$O$92+"Gross"+"1"+"2"+"Header&amp;Summary"+"0"+"0"+"0"+"0"+"False"+"0"</definedName>
    <definedName name="zzzPES_REPORT_RESULT_1536_TIMESERIESDOUBLE">"861728cc-e8a0-4f50-ab01-1f0737851f2f"+"Minority Interest Retained Earnings CB Link1"+'[6]Balance Sheet'!$E$93:$O$93+"Gross"+"1"+"2"+"Header&amp;Summary"+"0"+"0"+"0"+"0"+"False"+"0"</definedName>
    <definedName name="zzzPES_REPORT_RESULT_1548_TIMESERIESDOUBLE">"09f7fe1f-0e83-4ba8-8e72-f0f4df6220c6"+"Group Minority Interests CB Link1"+'[6]Balance Sheet'!$E$96:$O$96+"Gross"+"1"+"2"+"Header&amp;Summary"+"0"+"0"+"0"+"0"+"False"+"0"</definedName>
    <definedName name="zzzPES_REPORT_RESULT_1559_TIMESERIESDOUBLE">"3e8d5900-3504-4afc-b99d-d0869a1bb3aa"+"Capital Contributed MI/CCTD/Other Movements CB Link1"+'[6]Balance Sheet'!$E$97:$O$97+"Gross"+"1"+"2"+"Header&amp;Summary"+"0"+"0"+"0"+"0"+"False"+"0"</definedName>
    <definedName name="zzzPES_REPORT_RESULT_1560_TIMESERIESDOUBLE">"024915fd-3c0f-4449-bd10-755e5706cc21"+"Debt Link1"+'[6]Balance Sheet'!$E$99:$O$99+"Gross"+"1"+"2"+"Header&amp;Summary"+"0"+"0"+"0"+"0"+"False"+"0"</definedName>
    <definedName name="zzzPES_REPORT_RESULT_1571_TIMESERIESDOUBLE">"07aea4ca-c329-44f0-bc06-6c544b08b723"+"LT Debt CB Link1"+'[6]Balance Sheet'!$E$100:$O$100+"Gross"+"1"+"2"+"Header&amp;Summary"+"0"+"0"+"0"+"0"+"False"+"0"</definedName>
    <definedName name="zzzPES_REPORT_RESULT_1582_TIMESERIESDOUBLE">"d4276705-b18e-480d-9105-648817cd8950"+"Quasi Equity Debt CB Link1"+'[6]Balance Sheet'!$E$101:$O$101+"Gross"+"1"+"2"+"Header&amp;Summary"+"0"+"0"+"0"+"0"+"False"+"0"</definedName>
    <definedName name="zzzPES_REPORT_RESULT_1593_TIMESERIESDOUBLE">"e12a3500-c690-4f82-8632-668833dd3b01"+"IG Quasi-Equity Payable CB Link1"+'[6]Balance Sheet'!$E$102:$O$102+"Gross"+"1"+"2"+"Header&amp;Summary"+"0"+"0"+"0"+"0"+"False"+"0"</definedName>
    <definedName name="zzzPES_REPORT_RESULT_1604_TIMESERIESDOUBLE">"860bb719-b391-4d5c-9a77-541feddd18af"+"IG Quasi-Equity Receivable CB Link1"+'[6]Balance Sheet'!$E$103:$O$103+"Gross"+"1"+"2"+"Header&amp;Summary"+"0"+"0"+"0"+"0"+"False"+"0"</definedName>
    <definedName name="zzzPES_REPORT_RESULT_1615_TIMESERIESDOUBLE">"c61a864b-c044-46a4-877f-62661c2d8528"+"IG Normal Debt CB Link1"+'[6]Balance Sheet'!$E$104:$O$104+"Gross"+"1"+"2"+"Header&amp;Summary"+"0"+"0"+"0"+"0"+"False"+"0"</definedName>
    <definedName name="zzzPES_REPORT_RESULT_1626_TIMESERIESDOUBLE">"13892899-062c-4c2a-ae1c-653fc50be2a5"+"IG Normal Financing Payable CB Link1"+'[6]Balance Sheet'!$E$105:$O$105+"Gross"+"1"+"2"+"Header&amp;Summary"+"0"+"0"+"0"+"0"+"False"+"0"</definedName>
    <definedName name="zzzPES_REPORT_RESULT_1637_TIMESERIESDOUBLE">"205db5f4-0f34-4904-863d-5e1a50fb670e"+"IG Normal Financing Receivable CB Link1"+'[6]Balance Sheet'!$E$106:$O$106+"Gross"+"1"+"2"+"Header&amp;Summary"+"0"+"0"+"0"+"0"+"False"+"0"</definedName>
    <definedName name="zzzPES_REPORT_RESULT_1648_TIMESERIESDOUBLE">"4982bc92-b5d4-4366-9285-502664b4b17f"+"IG CCTD Interest Payables CB Link1"+'[6]Balance Sheet'!$E$107:$O$107+"Gross"+"1"+"2"+"Header&amp;Summary"+"0"+"0"+"0"+"0"+"False"+"0"</definedName>
    <definedName name="zzzPES_REPORT_RESULT_1659_TIMESERIESDOUBLE">"b9aac780-5f60-4f18-ad03-3674cc8060c6"+"3rd Party Debt (LT) CB Link1"+'[6]Balance Sheet'!$E$108:$O$108+"Gross"+"1"+"2"+"Header&amp;Summary"+"0"+"0"+"0"+"0"+"False"+"0"</definedName>
    <definedName name="zzzPES_REPORT_RESULT_1660_TIMESERIESDOUBLE">"afe8f4d1-1e35-42f2-9ece-3c8319418db6"+"3rd Party Debt (ST) CB Link1"+'[6]Balance Sheet'!$E$109:$O$109+"Gross"+"1"+"2"+"Header&amp;Summary"+"0"+"0"+"0"+"0"+"False"+"0"</definedName>
    <definedName name="zzzPES_REPORT_RESULT_1674_TIMESERIESDOUBLE">"e759418e-59c5-4377-a1e4-2c9eca9f4bf7"+"Assoc Coys Loans Repayment Link1"+'[6]Balance Sheet'!$E$32:$O$32+"Gross"+"1"+"2"+"Header&amp;Summary"+"0"+"0"+"0"+"0"+"False"+"0"</definedName>
    <definedName name="zzzPES_REPORT_RESULT_1685_TIMESERIESDOUBLE">"c6ebae56-524f-40b3-8167-71936a9cf1aa"+"Equity Acc Inv quasi-equity Loans New Link1"+'[6]Balance Sheet'!$E$31:$O$31+"Gross"+"1"+"2"+"Header&amp;Summary"+"0"+"0"+"0"+"0"+"False"+"0"</definedName>
    <definedName name="zzzPES_REPORT_RESULT_1696_TIMESERIESDOUBLE">"5987e85d-789c-42b6-87b0-a4d856d5fab9"+"Equity Acc Inv quasi-equity Loans Refinancing Link1"+'[6]Balance Sheet'!$E$30:$O$30+"Gross"+"1"+"2"+"Header&amp;Summary"+"0"+"0"+"0"+"0"+"False"+"0"</definedName>
    <definedName name="zzzPES_REPORT_RESULT_1707_TIMESERIESDOUBLE">"ae360368-4eb6-4a36-a1c9-f8daeda1aa76"+"Equity Acc Inv quasi-equity Loans CB Link1"+'[6]Balance Sheet'!$E$28:$O$28+"Gross"+"1"+"2"+"Header&amp;Summary"+"0"+"0"+"0"+"0"+"False"+"0"</definedName>
    <definedName name="zzzPES_REPORT_RESULT_1718_TIMESERIESDOUBLE">"0f35a964-dda0-408c-ad11-e256f90e5df4"+"Equity Acc Inv Loans CB Link1"+'[6]Balance Sheet'!$E$45:$O$45+"Gross"+"1"+"2"+"Header&amp;Summary"+"0"+"0"+"0"+"0"+"False"+"0"</definedName>
    <definedName name="zzzPES_REPORT_RESULT_1729_TIMESERIESDOUBLE">"bd51454a-33cf-4a05-bf52-9998faf600cd"+"Equity Accounted Inv Loans Repayments Link1"+'[6]Balance Sheet'!$E$47:$O$47+"Gross"+"1"+"2"+"Header&amp;Summary"+"0"+"0"+"0"+"0"+"False"+"0"</definedName>
    <definedName name="zzzPES_REPORT_RESULT_1730_TIMESERIESDOUBLE">"d43d0525-c089-4434-af2e-b1df422a33cc"+"Equity Accounted Inv Loans New &gt; 1 yr Link1"+'[6]Balance Sheet'!$E$48:$O$48+"Gross"+"1"+"2"+"Header&amp;Summary"+"0"+"0"+"0"+"0"+"False"+"0"</definedName>
    <definedName name="zzzPES_REPORT_RESULT_1741_TIMESERIESDOUBLE">"7476d431-f073-4002-8323-e58588993850"+"Other Reserves / Shareholder Equity / Investments in RDS CB Link1"+'[6]Balance Sheet'!$E$94:$O$94+"Gross"+"1"+"2"+"Header&amp;Summary"+"0"+"0"+"0"+"0"+"False"+"0"</definedName>
    <definedName name="zzzPES_REPORT_RESULT_1752_TIMESERIESDOUBLE">"13887851-27f7-4de6-b509-e2499a60797a"+"Other Reserves CB Link1"+'[6]Balance Sheet'!$E$95:$O$95+"Gross"+"1"+"2"+"Header&amp;Summary"+"0"+"0"+"0"+"0"+"False"+"0"</definedName>
    <definedName name="zzzPES_REPORT_RESULT_1762_TIMESERIESDOUBLE">"029259f9-48dd-4158-b47b-ea29bd74c4d2"+"Investments Other CB Link1"+'[6]Balance Sheet'!$E$41:$O$41+"Gross"+"1"+"2"+"Header&amp;Summary"+"0"+"0"+"0"+"0"+"False"+"0"</definedName>
    <definedName name="zzzPES_REPORT_RESULT_1773_TIMESERIESDOUBLE">"f07d9dfe-bf97-4ff7-9a74-0e80cf4d7a8a"+"Investments in Associated Companies CB Link1"+'[6]Balance Sheet'!$E$33:$O$33+"Gross"+"1"+"2"+"Header&amp;Summary"+"0"+"0"+"0"+"0"+"False"+"0"</definedName>
    <definedName name="zzzPES_REPORT_RESULT_1784_TIMESERIESDOUBLE">"c9e8cc4a-e3dd-44dc-beae-7bba4c642d5e"+"Disposals (Equity): Associated Companies Link1"+'[6]Balance Sheet'!$E$35:$O$35+"Gross"+"1"+"2"+"Header&amp;Summary"+"0"+"0"+"0"+"0"+"False"+"0"</definedName>
    <definedName name="zzzPES_REPORT_RESULT_1795_TIMESERIESDOUBLE">"3e980be2-2d3b-4a86-a6e2-522d03f85735"+"Equity Cost New: Associated Companies Link1"+'[6]Balance Sheet'!$E$36:$O$36+"Gross"+"1"+"2"+"Header&amp;Summary"+"0"+"0"+"0"+"0"+"False"+"0"</definedName>
    <definedName name="zzzPES_REPORT_RESULT_1806_TIMESERIESDOUBLE">"a2443806-6b05-4772-bb3b-0e8402300781"+"Other Moves: Associated Companies Link1"+'[6]Balance Sheet'!$E$37:$O$37+"Gross"+"1"+"2"+"Header&amp;Summary"+"0"+"0"+"0"+"0"+"False"+"0"</definedName>
    <definedName name="zzzPES_REPORT_RESULT_1817_TIMESERIESDOUBLE">"b4d10ec2-e00c-402e-8423-491366a84bdc"+"Investments in Associated Companies CCTD (Shares) Link1"+'[6]Balance Sheet'!$E$38:$O$38+"Gross"+"1"+"2"+"Header&amp;Summary"+"0"+"0"+"0"+"0"+"False"+"0"</definedName>
    <definedName name="zzzPES_REPORT_RESULT_1828_TIMESERIESDOUBLE">"b75f697a-e53c-4447-8ea0-0262306e3ec4"+"Investments in Associated Companies - Dividends Link1"+'[6]Balance Sheet'!$E$39:$O$39+"Gross"+"1"+"2"+"Header&amp;Summary"+"0"+"0"+"0"+"0"+"False"+"0"</definedName>
    <definedName name="zzzPES_REPORT_RESULT_1839_TIMESERIESDOUBLE">"5143e8ca-45bd-4146-a322-23a1cf574224"+"Investments in Associated Companies - Earnings (Loss) Link1"+'[6]Balance Sheet'!$E$40:$O$40+"Gross"+"1"+"2"+"Header&amp;Summary"+"0"+"0"+"0"+"0"+"False"+"0"</definedName>
    <definedName name="zzzPES_REPORT_RESULT_1842_TIMESERIESDOUBLE">"32f54450-4720-48f8-9530-bd53657e98d9"+"Net (Income) Loss Aft Tax incl. Min Link3"+[6]Cashflow!$E$11:$O$11+"Gross"+"1"+"2"+"Header&amp;Summary"+"0"+"0"+"0"+"0"+"False"+"0"</definedName>
    <definedName name="zzzPES_REPORT_RESULT_1864_TIMESERIESDOUBLE">"712e0b0f-7a1f-48ff-8742-8bd1f9cc3539"+"Movement in Working Capital Link1"+[6]Cashflow!$E$13:$O$13+"Gross"+"1"+"2"+"Header&amp;Summary"+"0"+"0"+"0"+"0"+"False"+"0"</definedName>
    <definedName name="zzzPES_REPORT_RESULT_1875_TIMESERIESDOUBLE">"a90a1829-d435-42da-aca0-3aea615385af"+"A/C Receivable Mvmt Link1"+[6]Cashflow!$E$14:$O$14+"Gross"+"1"+"2"+"Header&amp;Summary"+"0"+"0"+"0"+"0"+"False"+"0"</definedName>
    <definedName name="zzzPES_REPORT_RESULT_1886_TIMESERIESDOUBLE">"94a10143-c162-474a-a1bb-d1fb13298989"+"A/C Payable &amp; Accrued Liabilities Mvmt Link1"+[6]Cashflow!$E$15:$O$15+"Gross"+"1"+"2"+"Header&amp;Summary"+"0"+"0"+"0"+"0"+"False"+"0"</definedName>
    <definedName name="zzzPES_REPORT_RESULT_1897_TIMESERIESDOUBLE">"c7f0f576-8ea3-42da-916e-cb03b8b65253"+"Government Duties Payable Mvmt Link1"+[6]Cashflow!$E$16:$O$16+"Gross"+"1"+"2"+"Header&amp;Summary"+"0"+"0"+"0"+"0"+"False"+"0"</definedName>
    <definedName name="zzzPES_REPORT_RESULT_1908_TIMESERIESDOUBLE">"d09f5294-48f5-42b0-80a7-c008cfc04cc8"+"Inventories Mvmt Link1"+[6]Cashflow!$E$17:$O$17+"Gross"+"1"+"2"+"Header&amp;Summary"+"0"+"0"+"0"+"0"+"False"+"0"</definedName>
    <definedName name="zzzPES_REPORT_RESULT_1919_TIMESERIESDOUBLE">"870fd417-14ea-4528-8892-f5177a278ef1"+"NCA Working  Capital Link1"+[6]Cashflow!$E$18:$O$18+"Gross"+"1"+"2"+"Header&amp;Summary"+"0"+"0"+"0"+"0"+"False"+"0"</definedName>
    <definedName name="zzzPES_REPORT_RESULT_1920_TIMESERIESDOUBLE">"fe1bf91a-94dc-4676-b321-5718f252724b"+"Emissions Mvmt Link1"+[6]Cashflow!$E$19:$O$19+"Gross"+"1"+"2"+"Header&amp;Summary"+"0"+"0"+"0"+"0"+"False"+"0"</definedName>
    <definedName name="zzzPES_REPORT_RESULT_1931_TIMESERIESDOUBLE">"991d200c-235f-4d3d-acc9-c112dbd2ade4"+"Dividends, Earnings Associated Companies Link1"+[6]Cashflow!$E$20:$O$20+"Gross"+"1"+"2"+"Header&amp;Summary"+"0"+"0"+"0"+"0"+"False"+"0"</definedName>
    <definedName name="zzzPES_REPORT_RESULT_1942_TIMESERIESDOUBLE">"9f9d9d34-e454-4124-b81a-f6f552022a04"+"Provisions Link1"+[6]Cashflow!$E$21:$O$21+"Gross"+"1"+"2"+"Header&amp;Summary"+"0"+"0"+"0"+"0"+"False"+"0"</definedName>
    <definedName name="zzzPES_REPORT_RESULT_1953_TIMESERIESDOUBLE">"c1179530-7803-4337-abc7-23e703c9d284"+"Movements in D&amp;R provision Link1"+[6]Cashflow!$E$22:$O$22+"Gross"+"1"+"2"+"Header&amp;Summary"+"0"+"0"+"0"+"0"+"False"+"0"</definedName>
    <definedName name="zzzPES_REPORT_RESULT_1964_TIMESERIESDOUBLE">"2b8259a4-e8fb-4831-8688-f152551b8e79"+"Movements in Deferred Tax provision Link1"+[6]Cashflow!$E$23:$O$23+"Gross"+"1"+"2"+"Header&amp;Summary"+"0"+"0"+"0"+"0"+"False"+"0"</definedName>
    <definedName name="zzzPES_REPORT_RESULT_1975_TIMESERIESDOUBLE">"f3fd9dbe-49ea-4900-becd-89fc1ad78f70"+"Other Provisions Link1"+[6]Cashflow!$E$24:$O$24+"Gross"+"1"+"2"+"Header&amp;Summary"+"0"+"0"+"0"+"0"+"False"+"0"</definedName>
    <definedName name="zzzPES_REPORT_RESULT_1986_TIMESERIESDOUBLE">"46f91a77-3ae1-499e-bec3-335e6d64b795"+"Other Cash from Operating Activities incl. NCA Link1"+[6]Cashflow!$E$25:$O$25+"Gross"+"1"+"2"+"Header&amp;Summary"+"0"+"0"+"0"+"0"+"False"+"0"</definedName>
    <definedName name="zzzPES_REPORT_RESULT_1997_TIMESERIESDOUBLE">"25ef8474-60f1-4a81-b8e8-07f160244d77"+"Other LT Assets &amp; Liabilities Link1"+[6]Cashflow!$E$26:$O$26+"Gross"+"1"+"2"+"Header&amp;Summary"+"0"+"0"+"0"+"0"+"False"+"0"</definedName>
    <definedName name="zzzPES_REPORT_RESULT_2008_TIMESERIESDOUBLE">"3e23565b-04de-4e8b-9269-f249b838073e"+"Expex: Well Write Offs Link1"+[6]Cashflow!$E$27:$O$27+"Gross"+"1"+"2"+"Header&amp;Summary"+"0"+"0"+"0"+"0"+"False"+"0"</definedName>
    <definedName name="zzzPES_REPORT_RESULT_2019_TIMESERIESDOUBLE">"cd1814ba-e360-454a-aaf3-a3119702c6b5"+"Fixed Assets - Other Moves Link1"+[6]Cashflow!$E$28:$O$28+"Gross"+"1"+"2"+"Header&amp;Summary"+"0"+"0"+"0"+"0"+"False"+"0"</definedName>
    <definedName name="zzzPES_REPORT_RESULT_2020_TIMESERIESDOUBLE">"2ba545d7-fff6-4825-8548-aa672c33f4d6"+"NCA CFFO Link1"+[6]Cashflow!$E$29:$O$29+"Gross"+"1"+"2"+"Header&amp;Summary"+"0"+"0"+"0"+"0"+"False"+"0"</definedName>
    <definedName name="zzzPES_REPORT_RESULT_2031_TIMESERIESDOUBLE">"65ec6a78-cebe-4f53-9047-1d75300196e0"+"Other Non-cash Items Link1"+[6]Cashflow!$E$30:$O$30+"Gross"+"1"+"2"+"Header&amp;Summary"+"0"+"0"+"0"+"0"+"False"+"0"</definedName>
    <definedName name="zzzPES_REPORT_RESULT_2042_TIMESERIESDOUBLE">"2af7e487-4710-4328-b562-9e32b77092e0"+"Current Taxation (Recovery) Link2"+[6]Cashflow!$E$31:$O$31+"Gross"+"1"+"2"+"Header&amp;Summary"+"0"+"0"+"0"+"0"+"False"+"0"</definedName>
    <definedName name="zzzPES_REPORT_RESULT_2053_TIMESERIESDOUBLE">"8fc40d92-7a2a-4c56-a54f-7231788f6611"+"Interest Expense Excl Capitalised Cr Link1"+[6]Cashflow!$E$32:$O$32+"Gross"+"1"+"2"+"Header&amp;Summary"+"0"+"0"+"0"+"0"+"False"+"0"</definedName>
    <definedName name="zzzPES_REPORT_RESULT_2064_TIMESERIESDOUBLE">"1849ca66-5238-4369-acfa-1d8aee9ea60c"+"Interest Income Link2"+[6]Cashflow!$E$33:$O$33+"Gross"+"1"+"2"+"Header&amp;Summary"+"0"+"0"+"0"+"0"+"False"+"0"</definedName>
    <definedName name="zzzPES_REPORT_RESULT_2075_TIMESERIESDOUBLE">"a09183de-96ae-429f-bd35-307ea4351bb2"+"Tax Paid Other Link1"+[6]Cashflow!$E$34:$O$34+"Gross"+"1"+"2"+"Header&amp;Summary"+"0"+"0"+"0"+"0"+"False"+"0"</definedName>
    <definedName name="zzzPES_REPORT_RESULT_2086_TIMESERIESDOUBLE">"0daa59c9-6c8f-4187-9018-d7083d8b8da6"+"Cashflow from Operations Link1"+[6]Cashflow!$E$36:$O$36+"Gross"+"1"+"2"+"Header&amp;Summary"+"0"+"0"+"0"+"0"+"False"+"0"</definedName>
    <definedName name="zzzPES_REPORT_RESULT_2097_TIMESERIESDOUBLE">"dadd44b0-3e85-4bc6-801b-02fdfbb25425"+"Capital Expenditure Link2"+[6]Cashflow!$E$38:$O$38+"Gross"+"1"+"2"+"Header&amp;Summary"+"0"+"0"+"0"+"0"+"False"+"0"</definedName>
    <definedName name="zzzPES_REPORT_RESULT_2108_TIMESERIESDOUBLE">"3e8a6405-b5e9-48bc-821e-f946330a82f2"+"Production Capex EP Link1"+[6]Cashflow!$E$39:$O$39+"Gross"+"1"+"2"+"Header&amp;Summary"+"0"+"0"+"0"+"0"+"False"+"0"</definedName>
    <definedName name="zzzPES_REPORT_RESULT_2153_TIMESERIESDOUBLE">"af02cee7-359c-4332-abab-96e9152aeb3d"+"Advances to JV Partners - Mvt Link1"+[6]Cashflow!$E$52:$O$52+"Gross"+"1"+"2"+"Header&amp;Summary"+"0"+"0"+"0"+"0"+"False"+"0"</definedName>
    <definedName name="zzzPES_REPORT_RESULT_2164_TIMESERIESDOUBLE">"6d5456be-73e7-42e6-a088-a941f9545d90"+"Sales of Fixed Assets incl. NCA Link1"+[6]Cashflow!$E$53:$O$53+"Gross"+"1"+"2"+"Header&amp;Summary"+"0"+"0"+"0"+"0"+"False"+"0"</definedName>
    <definedName name="zzzPES_REPORT_RESULT_2175_TIMESERIESDOUBLE">"8a2ae5e4-9df7-4a0e-b779-91b1ffd43a43"+"Sales of Fixed Assets Link1"+[6]Cashflow!$E$54:$O$54+"Gross"+"1"+"2"+"Header&amp;Summary"+"0"+"0"+"0"+"0"+"False"+"0"</definedName>
    <definedName name="zzzPES_REPORT_RESULT_2186_TIMESERIESDOUBLE">"0103c464-df41-4aa0-91de-c154f8ae9be1"+"Non Cash Adjustments - Investing Activities Link1"+[6]Cashflow!$E$55:$O$55+"Gross"+"1"+"2"+"Header&amp;Summary"+"0"+"0"+"0"+"0"+"False"+"0"</definedName>
    <definedName name="zzzPES_REPORT_RESULT_2197_TIMESERIESDOUBLE">"e48fd0c8-db68-45b4-acb6-fc36576641fe"+"Net Investments - Assoc / Others Link1"+[6]Cashflow!$E$56:$O$56+"Gross"+"1"+"2"+"Header&amp;Summary"+"0"+"0"+"0"+"0"+"False"+"0"</definedName>
    <definedName name="zzzPES_REPORT_RESULT_2208_TIMESERIESDOUBLE">"6796ff34-9630-4edf-9b80-d53695f1499a"+"New Investment Associated Companies Link1"+[6]Cashflow!$E$57:$O$57+"Gross"+"1"+"2"+"Header&amp;Summary"+"0"+"0"+"0"+"0"+"False"+"0"</definedName>
    <definedName name="zzzPES_REPORT_RESULT_2219_TIMESERIESDOUBLE">"3682c3af-615c-4f50-9bdc-7ea4eafee7b8"+"NCA - Associates Link1"+[6]Cashflow!$E$60:$O$60+"Gross"+"1"+"2"+"Header&amp;Summary"+"0"+"0"+"0"+"0"+"False"+"0"</definedName>
    <definedName name="zzzPES_REPORT_RESULT_2220_TIMESERIESDOUBLE">"0b11250b-84b6-4eb2-8441-3e5f3ce3a9e8"+"Disposal Investments - Associated Companies Link1"+[6]Cashflow!$E$61:$O$61+"Gross"+"1"+"2"+"Header&amp;Summary"+"0"+"0"+"0"+"0"+"False"+"0"</definedName>
    <definedName name="zzzPES_REPORT_RESULT_2232_TIMESERIESDOUBLE">"e5214add-9d16-4661-97aa-0627682d2fdb"+"NCA Leases, Other Investing Link1"+[6]Cashflow!$E$63:$O$63+"Gross"+"1"+"2"+"Header&amp;Summary"+"0"+"0"+"0"+"0"+"False"+"0"</definedName>
    <definedName name="zzzPES_REPORT_RESULT_2243_TIMESERIESDOUBLE">"1342b7ac-007e-4208-b843-2c82a1dea6ed"+"Interest Income Link3"+[6]Cashflow!$E$65:$O$65+"Gross"+"1"+"2"+"Header&amp;Summary"+"0"+"0"+"0"+"0"+"False"+"0"</definedName>
    <definedName name="zzzPES_REPORT_RESULT_2254_TIMESERIESDOUBLE">"bfa4b4fe-7104-4982-b02c-e8bea2bf50a6"+"Cashflow used in Investing Activities Link1"+[6]Cashflow!$E$67:$O$67+"Gross"+"1"+"2"+"Header&amp;Summary"+"0"+"0"+"0"+"0"+"False"+"0"</definedName>
    <definedName name="zzzPES_REPORT_RESULT_2265_TIMESERIESDOUBLE">"f7e74280-5e38-4ffb-8e8d-134d2776322e"+"Cash Surplus / Deficit Link1"+[6]Cashflow!$E$69:$O$69+"Gross"+"1"+"2"+"Header&amp;Summary"+"0"+"0"+"0"+"0"+"False"+"0"</definedName>
    <definedName name="zzzPES_REPORT_RESULT_2276_TIMESERIESDOUBLE">"22a2a5f7-1a38-4974-9d8d-57d08813d327"+"Movements in Loan Balances Link1"+[6]Cashflow!$E$71:$O$71+"Gross"+"1"+"2"+"Header&amp;Summary"+"0"+"0"+"0"+"0"+"False"+"0"</definedName>
    <definedName name="zzzPES_REPORT_RESULT_2287_TIMESERIESDOUBLE">"95a95ddc-e20f-4142-b7d1-6f32cbda6040"+"LT Debt Link1"+[6]Cashflow!$E$72:$O$72+"Gross"+"1"+"2"+"Header&amp;Summary"+"0"+"0"+"0"+"0"+"False"+"0"</definedName>
    <definedName name="zzzPES_REPORT_RESULT_2298_TIMESERIESDOUBLE">"8f01dfeb-3f81-428a-a4c7-1512f00868af"+"Quasi Equity (Interest Free Debt) Link1"+[6]Cashflow!$E$73:$O$73+"Gross"+"1"+"2"+"Header&amp;Summary"+"0"+"0"+"0"+"0"+"False"+"0"</definedName>
    <definedName name="zzzPES_REPORT_RESULT_2309_TIMESERIESDOUBLE">"b54793ea-1581-410d-a20e-709cdb68327d"+"LT Debt (Third Party) Link1"+[6]Cashflow!$E$75:$O$75+"Gross"+"1"+"2"+"Header&amp;Summary"+"0"+"0"+"0"+"0"+"False"+"0"</definedName>
    <definedName name="zzzPES_REPORT_RESULT_2311_TIMESERIESDOUBLE">"3f0a95e5-848a-4440-8bb4-cc84c7589578"+"Short Term Debt Link1"+[6]Cashflow!$E$77:$O$77+"Gross"+"1"+"2"+"Header&amp;Summary"+"0"+"0"+"0"+"0"+"False"+"0"</definedName>
    <definedName name="zzzPES_REPORT_RESULT_2322_TIMESERIESDOUBLE">"8743757c-b857-43d6-9875-ca2bddb35826"+"Dividends Paid Link1"+[6]Cashflow!$E$81:$O$81+"Gross"+"1"+"2"+"Header&amp;Summary"+"0"+"0"+"0"+"0"+"False"+"0"</definedName>
    <definedName name="zzzPES_REPORT_RESULT_2333_TIMESERIESDOUBLE">"211540c6-a761-4df7-8084-2ebc8d2da777"+"Dividends Paid to Parent Coys Link1"+[6]Cashflow!$E$82:$O$82+"Gross"+"1"+"2"+"Header&amp;Summary"+"0"+"0"+"0"+"0"+"False"+"0"</definedName>
    <definedName name="zzzPES_REPORT_RESULT_2345_TIMESERIESDOUBLE">"fc141bce-2700-46bf-bf32-625f36c5cdbf"+"Net Dividend (Paid)/Received Link1"+[6]Cashflow!$E$84:$O$84+"Gross"+"1"+"2"+"Header&amp;Summary"+"0"+"0"+"0"+"0"+"False"+"0"</definedName>
    <definedName name="zzzPES_REPORT_RESULT_2356_TIMESERIESDOUBLE">"5f1f1ad9-8b75-4d8f-98dc-972dc5146032"+"Dividends Paid to MI Link1"+[6]Cashflow!$E$85:$O$85+"Gross"+"1"+"2"+"Header&amp;Summary"+"0"+"0"+"0"+"0"+"False"+"0"</definedName>
    <definedName name="zzzPES_REPORT_RESULT_2367_TIMESERIESDOUBLE">"486aaf5b-17fb-4045-95b0-691f88201c54"+"Interest Paid Link1"+[6]Cashflow!$E$86:$O$86+"Gross"+"1"+"2"+"Header&amp;Summary"+"0"+"0"+"0"+"0"+"False"+"0"</definedName>
    <definedName name="zzzPES_REPORT_RESULT_2378_TIMESERIESDOUBLE">"a6fef3f5-db0b-4eee-85eb-445023d0d2c9"+"Cashflow used in Financing Activities Link1"+[6]Cashflow!$E$88:$O$88+"Gross"+"1"+"2"+"Header&amp;Summary"+"0"+"0"+"0"+"0"+"False"+"0"</definedName>
    <definedName name="zzzPES_REPORT_RESULT_2380_TIMESERIESDOUBLE">"a6582b78-4385-4257-9f4c-ba85dd5732f6"+"Incr/(Decr) Cash &amp; Cash Equivalents Link1"+[6]Cashflow!$E$94:$O$94+"Gross"+"1"+"2"+"Header&amp;Summary"+"0"+"0"+"0"+"0"+"False"+"0"</definedName>
    <definedName name="zzzPES_REPORT_RESULT_2391_TIMESERIESDOUBLE">"51f1b99a-2ae6-467d-830c-610ffa09dd38"+"Movement Cash &amp; Cash Equivalents Link1"+[6]Cashflow!$E$96:$O$96+"Gross"+"1"+"2"+"Header&amp;Summary"+"0"+"0"+"0"+"0"+"False"+"0"</definedName>
    <definedName name="zzzPES_REPORT_RESULT_2406_TIMESERIESDOUBLE">"54cf1b07-0b84-4cfa-8c6b-169902c85eb7"+"IG Normal Debt Link1"+[6]Cashflow!$E$74:$O$74+"Gross"+"1"+"2"+"Header&amp;Summary"+"0"+"0"+"0"+"0"+"False"+"0"</definedName>
    <definedName name="zzzPES_REPORT_RESULT_2417_TIMESERIESDOUBLE">"59130ab1-0945-4d07-9659-a1bef7c95c74"+"Minority Interest Capital Movement Link1"+[6]Cashflow!$E$79:$O$79+"Gross"+"1"+"2"+"Header&amp;Summary"+"0"+"0"+"0"+"0"+"False"+"0"</definedName>
    <definedName name="zzzPES_REPORT_RESULT_2428_TIMESERIESDOUBLE">"8404ab81-baf5-4ffe-bf35-9bcab3cdccc4"+"Movements in Parent Capital Link1"+[6]Cashflow!$E$83:$O$83+"Gross"+"1"+"2"+"Header&amp;Summary"+"0"+"0"+"0"+"0"+"False"+"0"</definedName>
    <definedName name="zzzPES_REPORT_RESULT_2435_TIMESERIESDOUBLE">"db89711d-bd10-4e20-8bba-8c8c15c177c7"+"Equity Acc Inv Quasi-Equity Loans New Link1"+[6]Cashflow!$E$58:$O$58+"Gross"+"1"+"2"+"Header&amp;Summary"+"0"+"0"+"0"+"0"+"False"+"0"</definedName>
    <definedName name="zzzPES_REPORT_RESULT_2446_TIMESERIESDOUBLE">"1e3a14e2-1db0-48b7-a291-94373268b9fa"+"Equity Cost New: Associated Companies Link2"+[6]Cashflow!$E$59:$O$59+"Gross"+"1"+"2"+"Header&amp;Summary"+"0"+"0"+"0"+"0"+"False"+"0"</definedName>
    <definedName name="zzzPES_REPORT_RESULT_2457_TIMESERIESDOUBLE">"16664aff-e32c-4772-9570-ea6ddf455935"+"Other Investments Link1"+[6]Cashflow!$E$62:$O$62+"Gross"+"1"+"2"+"Header&amp;Summary"+"0"+"0"+"0"+"0"+"False"+"0"</definedName>
    <definedName name="zzzPES_REPORT_RESULT_2468_TIMESERIESDOUBLE">"74ec85f7-d8df-4729-ba76-3dc3f0f6f225"+"Non Cash Adjustments - Financing Activities Link1"+[6]Cashflow!$E$76:$O$76+"Gross"+"1"+"2"+"Header&amp;Summary"+"0"+"0"+"0"+"0"+"False"+"0"</definedName>
    <definedName name="zzzPES_REPORT_RESULT_2479_TIMESERIESDOUBLE">"92b2b811-f890-4c84-acb5-ebe0736f7228"+"CCTD Cash Flow and Other Link1"+[6]Cashflow!$E$90:$O$90+"Gross"+"1"+"2"+"Header&amp;Summary"+"0"+"0"+"0"+"0"+"False"+"0"</definedName>
    <definedName name="zzzPES_REPORT_RESULT_2480_TIMESERIESDOUBLE">"ab6ffbbc-42ca-4770-83c3-7af64dbaf05e"+"CCTD Cash Flow Link1"+[6]Cashflow!$E$91:$O$91+"Gross"+"1"+"2"+"Header&amp;Summary"+"0"+"0"+"0"+"0"+"False"+"0"</definedName>
    <definedName name="zzzPES_REPORT_RESULT_2491_TIMESERIESDOUBLE">"d33f1b65-4071-4b25-a1ae-8a6c56f79863"+"Equity Settled Plans Link1"+[6]Cashflow!$E$92:$O$92+"Gross"+"1"+"2"+"Header&amp;Summary"+"0"+"0"+"0"+"0"+"False"+"0"</definedName>
    <definedName name="zzzPES_REPORT_RESULT_2501_SCALARDOUBLE">"2e867a2c-2608-4a6f-adc3-5d0968a171cd"+"Fixed Assets CB Link2"+'[6]Balance Sheet OB'!$D$11+"Gross"+"1"+"2"+"Left"+"0"+"0"+"0"+"0"+"False"+"0"</definedName>
    <definedName name="zzzPES_REPORT_RESULT_2512_SCALARDOUBLE">"4d856b41-12e2-4c9f-bd4d-79824065e4d0"+"Tangible Fixed Assets CB Link2"+'[6]Balance Sheet OB'!$D$12+"Gross"+"1"+"2"+"Left"+"0"+"0"+"0"+"0"+"False"+"0"</definedName>
    <definedName name="zzzPES_REPORT_RESULT_2523_SCALARDOUBLE">"463f963b-9b86-4763-b6fe-4b58c95f485b"+"PP&amp;E CB Link2"+'[6]Balance Sheet OB'!$D$13+"Gross"+"1"+"2"+"Left"+"0"+"0"+"0"+"0"+"False"+"0"</definedName>
    <definedName name="zzzPES_REPORT_RESULT_2534_SCALARDOUBLE">"fa7f166e-7cfa-479e-bd63-2274c8ca25ec"+"PP&amp;E Accum Depreciation CB Link2"+'[6]Balance Sheet OB'!$D$19+"Gross"+"1"+"2"+"Left"+"0"+"0"+"0"+"0"+"False"+"0"</definedName>
    <definedName name="zzzPES_REPORT_RESULT_2545_SCALARDOUBLE">"34a431ab-ad72-45b9-8613-8d93bb7dbfda"+"Intangible Assets (Goodwill/Software/FAS87/Other) CB Link2"+'[6]Balance Sheet OB'!$D$22+"Gross"+"1"+"2"+"Left"+"0"+"0"+"0"+"0"+"False"+"0"</definedName>
    <definedName name="zzzPES_REPORT_RESULT_2556_SCALARDOUBLE">"1d5e3699-3df7-42d2-8e1b-8207b2fb3afb"+"Intangible Assets CB Link2"+'[6]Balance Sheet OB'!$D$23+"Gross"+"1"+"2"+"Left"+"0"+"0"+"0"+"0"+"False"+"0"</definedName>
    <definedName name="zzzPES_REPORT_RESULT_2567_SCALARDOUBLE">"35e6dbdd-7c03-43a9-86e0-a32b5a847e12"+"Investments CB Link2"+'[6]Balance Sheet OB'!$D$27+"Gross"+"1"+"2"+"Left"+"0"+"0"+"0"+"0"+"False"+"0"</definedName>
    <definedName name="zzzPES_REPORT_RESULT_2579_SCALARDOUBLE">"11ce8c5b-8c88-4963-89e9-40c51bf6e41d"+"Other LT Assets CB Link2"+'[6]Balance Sheet OB'!$D$43+"Gross"+"1"+"2"+"Left"+"0"+"0"+"0"+"0"+"False"+"0"</definedName>
    <definedName name="zzzPES_REPORT_RESULT_2580_SCALARDOUBLE">"6902c41b-7a93-46d3-a110-4a44b71cf596"+"Prepayments/Receivables CB Link2"+'[6]Balance Sheet OB'!$D$44+"Gross"+"1"+"2"+"Left"+"0"+"0"+"0"+"0"+"False"+"0"</definedName>
    <definedName name="zzzPES_REPORT_RESULT_2591_SCALARDOUBLE">"82e5596e-014d-4c74-a322-c2ba260d7e6a"+"Advances To JV Partners CB Link2"+'[6]Balance Sheet OB'!$D$49+"Gross"+"1"+"2"+"Left"+"0"+"0"+"0"+"0"+"False"+"0"</definedName>
    <definedName name="zzzPES_REPORT_RESULT_2602_SCALARDOUBLE">"545bae27-3ae3-447e-871f-5d89b9218d64"+"Deferred Tax Asset CB Link2"+'[6]Balance Sheet OB'!$D$51+"Gross"+"1"+"2"+"Left"+"0"+"0"+"0"+"0"+"False"+"0"</definedName>
    <definedName name="zzzPES_REPORT_RESULT_2613_SCALARDOUBLE">"86cfa383-87e9-40ab-9ae8-994757151c39"+"Current Assets CB Link2"+'[6]Balance Sheet OB'!$D$53+"Gross"+"1"+"2"+"Left"+"0"+"0"+"0"+"0"+"False"+"0"</definedName>
    <definedName name="zzzPES_REPORT_RESULT_2624_SCALARDOUBLE">"5a899e25-aebc-4b04-b30a-3b605eedf7dd"+"Inventories CB Link2"+'[6]Balance Sheet OB'!$D$54+"Gross"+"1"+"2"+"Left"+"0"+"0"+"0"+"0"+"False"+"0"</definedName>
    <definedName name="zzzPES_REPORT_RESULT_2635_SCALARDOUBLE">"08b19375-321e-496d-8782-9578959569bb"+"Accounts Receivable CB Link2"+'[6]Balance Sheet OB'!$D$55+"Gross"+"1"+"2"+"Left"+"0"+"0"+"0"+"0"+"False"+"0"</definedName>
    <definedName name="zzzPES_REPORT_RESULT_2646_SCALARDOUBLE">"64381ef3-91b6-4dda-8e75-371b3f6f7016"+"Cash, ST Deposits and Securities CB Link2"+'[6]Balance Sheet OB'!$D$56+"Gross"+"1"+"2"+"Left"+"0"+"0"+"0"+"0"+"False"+"0"</definedName>
    <definedName name="zzzPES_REPORT_RESULT_2657_SCALARDOUBLE">"494cfb94-5922-4dd2-afb3-9da6b37a3c7f"+"Emissions CB Link2"+'[6]Balance Sheet OB'!$D$57+"Gross"+"1"+"2"+"Left"+"0"+"0"+"0"+"0"+"False"+"0"</definedName>
    <definedName name="zzzPES_REPORT_RESULT_2668_SCALARDOUBLE">"c4f064e0-ea2a-4e22-bf4d-3b2e1ce47c13"+"Total Assets CB Link2"+'[6]Balance Sheet OB'!$D$59+"Gross"+"1"+"2"+"Left"+"0"+"0"+"0"+"0"+"False"+"0"</definedName>
    <definedName name="zzzPES_REPORT_RESULT_2679_SCALARDOUBLE">"8e32beaf-4fbc-4afc-bc2d-ae226f9c20c6"+"Current Liabilities CB Link2"+'[6]Balance Sheet OB'!$D$61+"Gross"+"1"+"2"+"Left"+"0"+"0"+"0"+"0"+"False"+"0"</definedName>
    <definedName name="zzzPES_REPORT_RESULT_2680_SCALARDOUBLE">"ffbc8aac-5675-49d0-9af2-da5c345a3231"+"Accounts Payable &amp; Accrued Liabilities CB Link2"+'[6]Balance Sheet OB'!$D$62+"Gross"+"1"+"2"+"Left"+"0"+"0"+"0"+"0"+"False"+"0"</definedName>
    <definedName name="zzzPES_REPORT_RESULT_2691_SCALARDOUBLE">"57af21e8-9b7d-456d-a536-1a3dd707fbd7"+"Accounts Payable &amp; Other Accrued Liabilities CB Link2"+'[6]Balance Sheet OB'!$D$63+"Gross"+"1"+"2"+"Left"+"0"+"0"+"0"+"0"+"False"+"0"</definedName>
    <definedName name="zzzPES_REPORT_RESULT_2702_SCALARDOUBLE">"e84529bf-7704-45f4-adb7-468b5ed68696"+"ST ARO CB Link2"+'[6]Balance Sheet OB'!$D$64+"Gross"+"1"+"2"+"Left"+"0"+"0"+"0"+"0"+"False"+"0"</definedName>
    <definedName name="zzzPES_REPORT_RESULT_2713_SCALARDOUBLE">"554bed95-9f30-4a31-b705-e795ef20ebcf"+"Government Duties and Taxes Payable CB Link2"+'[6]Balance Sheet OB'!$D$65+"Gross"+"1"+"2"+"Left"+"0"+"0"+"0"+"0"+"False"+"0"</definedName>
    <definedName name="zzzPES_REPORT_RESULT_2724_SCALARDOUBLE">"c3762ba4-f96e-43cb-88d8-0d17b9e0566a"+"Taxes Payable CB Link2"+'[6]Balance Sheet OB'!$D$66+"Gross"+"1"+"2"+"Left"+"0"+"0"+"0"+"0"+"False"+"0"</definedName>
    <definedName name="zzzPES_REPORT_RESULT_2735_SCALARDOUBLE">"52793bc5-1e73-4f9a-8a38-aca63c49d275"+"Government Duties Payable CB Link2"+'[6]Balance Sheet OB'!$D$70+"Gross"+"1"+"2"+"Left"+"0"+"0"+"0"+"0"+"False"+"0"</definedName>
    <definedName name="zzzPES_REPORT_RESULT_2757_SCALARDOUBLE">"d7361984-165f-4730-8ae0-659cf7b405f8"+"Provisions CB Link2"+'[6]Balance Sheet OB'!$D$74+"Gross"+"1"+"2"+"Left"+"0"+"0"+"0"+"0"+"False"+"0"</definedName>
    <definedName name="zzzPES_REPORT_RESULT_2768_SCALARDOUBLE">"2508ce87-a746-4c18-959b-0df79309e1c3"+"LT Decomissioning and Restoration CB Link2"+'[6]Balance Sheet OB'!$D$75+"Gross"+"1"+"2"+"Left"+"0"+"0"+"0"+"0"+"False"+"0"</definedName>
    <definedName name="zzzPES_REPORT_RESULT_2779_SCALARDOUBLE">"a7427357-09bf-44f8-b25f-8c7507aa6949"+"Pensions CB Link2"+'[6]Balance Sheet OB'!$D$76+"Gross"+"1"+"2"+"Left"+"0"+"0"+"0"+"0"+"False"+"0"</definedName>
    <definedName name="zzzPES_REPORT_RESULT_2780_SCALARDOUBLE">"e3d2452b-72b6-4323-ad7d-b9e642089a4b"+"Deferred Taxation CB Link2"+'[6]Balance Sheet OB'!$D$77+"Gross"+"1"+"2"+"Left"+"0"+"0"+"0"+"0"+"False"+"0"</definedName>
    <definedName name="zzzPES_REPORT_RESULT_2791_SCALARDOUBLE">"e1afb872-2684-4847-a698-343836167479"+"LT ARO CB Link2"+'[6]Balance Sheet OB'!$D$78+"Gross"+"1"+"2"+"Left"+"0"+"0"+"0"+"0"+"False"+"0"</definedName>
    <definedName name="zzzPES_REPORT_RESULT_2802_SCALARDOUBLE">"bc0fe8f9-7514-4c07-9501-ab62880ae2cf"+"Other Provisions CB Link2"+'[6]Balance Sheet OB'!$D$79+"Gross"+"1"+"2"+"Left"+"0"+"0"+"0"+"0"+"False"+"0"</definedName>
    <definedName name="zzzPES_REPORT_RESULT_2813_SCALARDOUBLE">"0dfaee8f-cd99-45b9-a44b-b76eb1220b39"+"Equity CB Link2"+'[6]Balance Sheet OB'!$D$83+"Gross"+"1"+"2"+"Left"+"0"+"0"+"0"+"0"+"False"+"0"</definedName>
    <definedName name="zzzPES_REPORT_RESULT_2824_SCALARDOUBLE">"97d58bb1-1bfc-46ec-994f-5b67de9ff8f8"+"Total Capital CB Link2"+'[6]Balance Sheet OB'!$D$84+"Gross"+"1"+"2"+"Left"+"0"+"0"+"0"+"0"+"False"+"0"</definedName>
    <definedName name="zzzPES_REPORT_RESULT_2835_SCALARDOUBLE">"7fcc03d9-462a-4a60-92a8-70cc230e43eb"+"Retained Earnings Group Share CB Link2"+'[6]Balance Sheet OB'!$D$85+"Gross"+"1"+"2"+"Left"+"0"+"0"+"0"+"0"+"False"+"0"</definedName>
    <definedName name="zzzPES_REPORT_RESULT_2846_SCALARDOUBLE">"83b6d1c4-45ee-46ad-9262-761001100238"+"Retained Earnings CB Link2"+'[6]Balance Sheet OB'!$D$86+"Gross"+"1"+"2"+"Left"+"0"+"0"+"0"+"0"+"False"+"0"</definedName>
    <definedName name="zzzPES_REPORT_RESULT_2859_SCALARDOUBLE">"0ae9ec67-3989-456e-be98-e8e09ec07017"+"Group Minority Interests CB Link2"+'[6]Balance Sheet OB'!$D$96+"Gross"+"1"+"2"+"Left"+"0"+"0"+"0"+"0"+"False"+"0"</definedName>
    <definedName name="zzzPES_REPORT_RESULT_2861_SCALARDOUBLE">"2eb3418d-5a0d-4128-b6f9-87e1fae601c2"+"Debt CB Link1"+'[6]Balance Sheet OB'!$D$99+"Gross"+"1"+"2"+"Left"+"0"+"0"+"0"+"0"+"False"+"0"</definedName>
    <definedName name="zzzPES_REPORT_RESULT_2872_SCALARDOUBLE">"c9788f38-4577-42cc-a362-dd76882dd7d3"+"LT Debt CB Link2"+'[6]Balance Sheet OB'!$D$100+"Gross"+"1"+"2"+"Left"+"0"+"0"+"0"+"0"+"False"+"0"</definedName>
    <definedName name="zzzPES_REPORT_RESULT_2883_SCALARDOUBLE">"b334d5ed-153f-4817-a909-fd36c21f7d5e"+"Quasi Equity Debt CB Link2"+'[6]Balance Sheet OB'!$D$101+"Gross"+"1"+"2"+"Left"+"0"+"0"+"0"+"0"+"False"+"0"</definedName>
    <definedName name="zzzPES_REPORT_RESULT_2896_SCALARDOUBLE">"3ef7dadd-d4ca-4a9a-adad-f2c22b192b0f"+"IG Normal Debt CB Link2"+'[6]Balance Sheet OB'!$D$104+"Gross"+"1"+"2"+"Left"+"0"+"0"+"0"+"0"+"False"+"0"</definedName>
    <definedName name="zzzPES_REPORT_RESULT_2900_SCALARDOUBLE">"e43b4056-46a3-4957-99de-509d3a07e4bf"+"3rd Party Debt (LT) CB Link2"+'[6]Balance Sheet OB'!$D$108+"Gross"+"1"+"2"+"null"+"0"+"0"+"0"+"0"+"False"+"0"</definedName>
    <definedName name="zzzPES_REPORT_RESULT_2911_SCALARDOUBLE">"07288a7d-43e4-4a48-88ae-2130d75e91cc"+"3rd Party Debt (ST) CB Link2"+'[6]Balance Sheet OB'!$D$109+"Gross"+"1"+"2"+"Left"+"0"+"0"+"0"+"0"+"False"+"0"</definedName>
    <definedName name="zzzPES_REPORT_RESULT_2923_SCALARDOUBLE">"ed16e213-a174-4c0a-9925-ff55b96c9f9b"+"Other Reserves / Shareholder Equity / Investments in RDS CB Link2"+'[6]Balance Sheet OB'!$D$94+"Gross"+"1"+"2"+"Left"+"0"+"0"+"0"+"0"+"False"+"0"</definedName>
    <definedName name="zzzPES_REPORT_RESULT_2934_SCALARDOUBLE">"1a987c10-eb97-4c9f-88f8-98bab841507c"+"Other Reserves CB Link2"+'[6]Balance Sheet OB'!$D$95+"Gross"+"1"+"2"+"Left"+"0"+"0"+"0"+"0"+"False"+"0"</definedName>
    <definedName name="zzzPES_REPORT_RESULT_2940_SCALARDOUBLE">"6d500d07-344d-4b79-8c39-d0440579519e"+"Equity Acc Inv quasi-equity Loans CB Link2"+'[6]Balance Sheet OB'!$D$28+"Gross"+"1"+"2"+"Left"+"0"+"0"+"0"+"0"+"False"+"0"</definedName>
    <definedName name="zzzPES_REPORT_RESULT_2951_SCALARDOUBLE">"2c403159-5709-4cfd-b91b-edcc63ab6262"+"Investments in Associated Companies CB Link2"+'[6]Balance Sheet OB'!$D$33+"Gross"+"1"+"2"+"Left"+"0"+"0"+"0"+"0"+"False"+"0"</definedName>
    <definedName name="zzzPES_REPORT_RESULT_2962_SCALARDOUBLE">"0a6b5bbf-e56c-409f-9e72-109c24872cba"+"Investments Other CB Link2"+'[6]Balance Sheet OB'!$D$41+"Gross"+"1"+"2"+"Left"+"0"+"0"+"0"+"0"+"False"+"0"</definedName>
    <definedName name="zzzPES_REPORT_RESULT_2973_SCALARDOUBLE">"42e349ee-6dce-4d3e-bac5-f82071c50ec7"+"Equity Acc Inv Loans CB Link2"+'[6]Balance Sheet OB'!$D$45+"Gross"+"1"+"2"+"Left"+"0"+"0"+"0"+"0"+"False"+"0"</definedName>
    <definedName name="zzzPES_REPORT_RESULT_2984_SCALARDOUBLE">"483d6d97-50e8-40a4-b25d-65fc4f657243"+"Minority Interest Retained Earnings CB Link2"+'[6]Balance Sheet OB'!$D$93+"Gross"+"1"+"2"+"Left"+"0"+"0"+"0"+"0"+"False"+"0"</definedName>
    <definedName name="zzzPES_REPORT_RESULT_2995_SCALARDOUBLE">"da06c976-b598-4cbe-a082-7640fe958db4"+"Capital Contributed MI/CCTD/Other Movements CB Link2"+'[6]Balance Sheet OB'!$D$97+"Gross"+"1"+"2"+"Left"+"0"+"0"+"0"+"0"+"False"+"0"</definedName>
    <definedName name="zzzPES_REPORT_RESULT_3006_SCALARDOUBLE">"f557342f-2088-41bf-9660-af9974155030"+"IG Normal Financing Payable CB Link2"+'[6]Balance Sheet OB'!$D$105+"Gross"+"1"+"2"+"Left"+"0"+"0"+"0"+"0"+"False"+"0"</definedName>
    <definedName name="zzzPES_REPORT_RESULT_3017_SCALARDOUBLE">"87b03ab2-04d0-4aa4-844d-8775e23dddc7"+"IG Normal Financing Receivable CB Link2"+'[6]Balance Sheet OB'!$D$106+"Gross"+"1"+"2"+"Left"+"0"+"0"+"0"+"0"+"False"+"0"</definedName>
    <definedName name="zzzPES_REPORT_RESULT_3028_SCALARDOUBLE">"61baf9b7-503b-44dc-9422-06342a054497"+"IG CCTD Interest Payables CB Link2"+'[6]Balance Sheet OB'!$D$107+"Gross"+"1"+"2"+"Left"+"0"+"0"+"0"+"0"+"False"+"0"</definedName>
    <definedName name="zzzPES_REPORT_RESULT_3039_SCALARDOUBLE">"78b46c82-7773-441d-8464-c7a0612a7fd5"+"IG Quasi-Equity Payable CB Link2"+'[6]Balance Sheet OB'!$D$102+"Gross"+"1"+"2"+"Left"+"0"+"0"+"0"+"0"+"False"+"0"</definedName>
    <definedName name="zzzPES_REPORT_RESULT_3040_SCALARDOUBLE">"6d92f009-591a-4e98-9533-bbd4ed536970"+"IG Quasi-Equity Receivable CB Link2"+'[6]Balance Sheet OB'!$D$103+"Gross"+"1"+"2"+"Left"+"0"+"0"+"0"+"0"+"False"+"0"</definedName>
    <definedName name="zzzPES_REPORT_RESULT_3041_TIMESERIESDOUBLE">"d5b2c56b-a886-4bea-b2fb-d873183f34e8"+"NG Interest Expense (A) Link1"+'[6]Profit &amp; Loss'!$E$130:$O$130+"Gross"+"1"+"2"+"Header&amp;Summary"+"0"+"0"+"0"+"0"+"False"+"0"</definedName>
    <definedName name="zzzPES_REPORT_RESULT_3042_TIMESERIESDOUBLE">"6c135063-ac42-4518-9fc7-8ae3f3def89f"+"NG Interest Expense Link1"+'[6]Profit &amp; Loss'!$E$70:$O$70+"Gross"+"1"+"2"+"Header&amp;Summary"+"0"+"0"+"0"+"0"+"False"+"0"</definedName>
    <definedName name="zzzPES_REPORT_RESULT_3043_TIMESERIESDOUBLE">"5f9ae57c-814c-40fc-8575-5feaaa6002cc"+"Overheads Link1"+'[6]Profit &amp; Loss'!$E$34:$O$34+"Gross"+"1"+"2"+"Header&amp;Summary"+"0"+"0"+"0"+"0"+"False"+"0"</definedName>
    <definedName name="zzzPES_REPORT_RESULT_3044_TIMESERIESDOUBLE">"4eaaa328-d504-493d-a9df-ed9d5e3e5bab"+"Overheads (A) Link1"+'[6]Profit &amp; Loss'!$E$117:$O$117+"Gross"+"1"+"2"+"Header&amp;Summary"+"0"+"0"+"0"+"0"+"False"+"0"</definedName>
    <definedName name="zzzPES_REPORT_RESULT_3046_TIMESERIESDOUBLE">"1c5cb8c6-0ef5-48a8-ae61-ae6e6c692515"+"Expex: for development activities: C2E Link1"+[6]Cashflow!$E$49:$O$49+"Gross"+"1"+"2"+"Header&amp;Summary"+"0"+"0"+"0"+"0"+"False"+"0"</definedName>
    <definedName name="zzzPES_REPORT_RESULT_3047_TIMESERIESDOUBLE">"ae146028-1f2c-4940-aa30-ed6bde44ff91"+"/- (Total Depreciation, Depletion &amp; Amortisation) Link1"+[6]Cashflow!$E$12:$O$12+"Gross"+"1"+"2"+"Header&amp;Summary"+"0"+"0"+"0"+"0"+"False"+"0"</definedName>
    <definedName name="zzzPES_REPORT_RESULT_3048_TIMESERIESDOUBLE">"c6fb4641-7dd1-4af3-a004-02aedfeaadae"+"Research &amp; Development Link1"+'[6]Profit &amp; Loss'!$E$38:$O$38+"Gross"+"1"+"2"+"Header&amp;Summary"+"0"+"0"+"0"+"0"+"False"+"0"</definedName>
    <definedName name="zzzPES_REPORT_RESULT_3049_TIMESERIESDOUBLE">"27f324cf-a6dc-4a9c-9689-825a5776209d"+"Other Production Expenses Link1"+'[6]Profit &amp; Loss'!$E$40:$O$40+"Gross"+"1"+"2"+"Header&amp;Summary"+"0"+"0"+"0"+"0"+"False"+"0"</definedName>
    <definedName name="zzzPES_REPORT_RESULT_3052_TIMESERIESDOUBLE">"50def343-44c8-4579-9bda-740450b9ef5e"+"Associates Other Moves LT Link1"+[6]Cashflow!$E$64:$O$64+"Gross"+"1"+"2"+"Header&amp;Summary"+"0"+"0"+"0"+"0"+"False"+"0"</definedName>
    <definedName name="zzzPES_REPORT_RESULT_3053_TIMESERIESDOUBLE">"d5c84171-85b0-43e9-97a9-a0877e822f91"+"Accretion Expense (A) Link1"+'[6]Profit &amp; Loss'!$E$132:$O$132+"Gross"+"1"+"2"+"Header&amp;Summary"+"0"+"0"+"0"+"0"+"False"+"0"</definedName>
    <definedName name="zzzPES_REPORT_RESULT_3054_TIMESERIESDOUBLE">"a0a0e899-d5e1-477b-a0df-b4a589aefb84"+"Accretion Expense Link1"+'[6]Profit &amp; Loss'!$E$72:$O$72+"Gross"+"1"+"2"+"Header&amp;Summary"+"0"+"0"+"0"+"0"+"False"+"0"</definedName>
    <definedName name="zzzPES_REPORT_RESULT_3055_TIMESERIESDOUBLE">"975ae0df-00e7-486b-b544-5bbcd6110085"+"Total Expex: Seismic / Other Link1"+[6]Cashflow!$E$50:$O$50+"Gross"+"1"+"2"+"Header&amp;Summary"+"0"+"0"+"0"+"0"+"False"+"0"</definedName>
    <definedName name="zzzPES_REPORT_RESULT_3056_TIMESERIESDOUBLE">"74d732c9-4ca8-442d-afbd-b765a0319a41"+"Capex: NCA Link1"+[6]Cashflow!$E$51:$O$51+"Gross"+"1"+"2"+"Header&amp;Summary"+"0"+"0"+"0"+"0"+"False"+"0"</definedName>
    <definedName name="zzzPES_REPORT_RESULT_3057_TIMESERIESDOUBLE">"06ab463e-fae2-4507-91c1-11a0046ff4ae"+"Exploration Expenditure Link1"+[6]Cashflow!$E$40:$O$40+"Gross"+"1"+"2"+"Header&amp;Summary"+"0"+"0"+"0"+"0"+"False"+"0"</definedName>
    <definedName name="zzzPES_REPORT_RESULT_3058_TIMESERIESDOUBLE">"e80191de-6c62-4416-bfeb-18aef7bf718f"+"Expex: Signature Bonus Link1"+[6]Cashflow!$E$41:$O$41+"Gross"+"1"+"2"+"Header&amp;Summary"+"0"+"0"+"0"+"0"+"False"+"0"</definedName>
    <definedName name="zzzPES_REPORT_RESULT_3059_TIMESERIESDOUBLE">"d7e9e6fd-140c-401e-b5c1-0a948ab4c387"+"Expex: Seismic Acquisition &amp; Processing Link1"+[6]Cashflow!$E$42:$O$42+"Gross"+"1"+"2"+"Header&amp;Summary"+"0"+"0"+"0"+"0"+"False"+"0"</definedName>
    <definedName name="zzzPES_REPORT_RESULT_3062_TIMESERIESDOUBLE">"348adbaf-839f-4a0d-a566-9837236482c2"+"Expex: G &amp; G Studies Link1"+[6]Cashflow!$E$45:$O$45+"Gross"+"1"+"2"+"Header&amp;Summary"+"0"+"0"+"0"+"0"+"False"+"0"</definedName>
    <definedName name="zzzPES_REPORT_RESULT_3063_TIMESERIESDOUBLE">"eb7d7659-126e-44a1-8231-aae7d723979e"+"Expex: Exploration License Fee Link1"+[6]Cashflow!$E$46:$O$46+"Gross"+"1"+"2"+"Header&amp;Summary"+"0"+"0"+"0"+"0"+"False"+"0"</definedName>
    <definedName name="zzzPES_REPORT_RESULT_3064_TIMESERIESDOUBLE">"fb41bbfa-702a-4512-9be3-f779a3bd25bb"+"Expex: Indirect Allocated Link1"+[6]Cashflow!$E$47:$O$47+"Gross"+"1"+"2"+"Header&amp;Summary"+"0"+"0"+"0"+"0"+"False"+"0"</definedName>
    <definedName name="zzzPES_REPORT_RESULT_3065_TIMESERIESDOUBLE">"34002baa-5cda-49a6-8441-91dde344b0d3"+"Expex: Other Link1"+[6]Cashflow!$E$48:$O$48+"Gross"+"1"+"2"+"Header&amp;Summary"+"0"+"0"+"0"+"0"+"False"+"0"</definedName>
    <definedName name="zzzPES_REPORT_RESULT_3066_SCALARDOUBLE">"decf84c5-ff12-47c2-9baf-795864b533fd"+"Total Capital Employed CB Link1"+'[6]Balance Sheet OB'!$D$81+"Gross"+"1"+"2"+"Left"+"0"+"0"+"0"+"0"+"False"+"0"</definedName>
    <definedName name="zzzPES_REPORT_RESULT_3067_TIMESERIESDOUBLE">"34d53303-2c84-4729-8cad-6f258478eef8"+"Total Capital Employed CB Link1"+'[6]Balance Sheet'!$E$81:$O$81+"Gross"+"1"+"2"+"Header&amp;Summary"+"0"+"0"+"0"+"0"+"False"+"0"</definedName>
    <definedName name="zzzPES_REPORT_RESULT_3068_TIMESERIESDOUBLE">"c4fb8032-06d4-4a11-a544-78c4f32bea2c"+"Other Long-Term Liabilities CB Link1"+'[6]Balance Sheet'!$E$72:$O$72+"Gross"+"1"+"2"+"Header&amp;Summary"+"0"+"0"+"0"+"0"+"False"+"0"</definedName>
    <definedName name="zzzPES_REPORT_RESULT_3069_SCALARDOUBLE">"2d6635fc-1e05-49ec-b097-baed19f83ad3"+"Other Long-Term Liabilities CB Link1"+'[6]Balance Sheet OB'!$D$72+"Gross"+"1"+"2"+"Left"+"0"+"0"+"0"+"0"+"False"+"0"</definedName>
    <definedName name="zzzPES_REPORT_RESULT_3070_TIMESERIESDOUBLE">"c3c0aa62-860d-4e52-8589-a304b39c3b67"+"Site Restoration Costs Link1"+'[6]Profit &amp; Loss'!$E$51:$O$51+"Gross"+"1"+"2"+"Header&amp;Summary"+"0"+"0"+"0"+"0"+"False"+"0"</definedName>
    <definedName name="zzzPES_REPORT_RESULT_3071_TIMESERIESDOUBLE">"2fe1241c-bb30-4ae4-aebd-c0eea669aff8"+"Expex: E&amp;A Well Costs (Unrisked) Link1"+[6]Cashflow!$E$43:$O$43+"Gross"+"1"+"2"+"Header&amp;Summary"+"0"+"0"+"0"+"0"+"False"+"0"</definedName>
    <definedName name="zzzPES_REPORT_RESULT_3072_TIMESERIESDOUBLE">"b6a88a92-b7e2-4f38-8360-f925ecf4be03"+"Expex: Success Followup Well Costs (Risked) Link1"+[6]Cashflow!$E$44:$O$44+"Gross"+"1"+"2"+"Header&amp;Summary"+"0"+"0"+"0"+"0"+"False"+"0"</definedName>
    <definedName name="zzzPES_REPORT_RESULT_3073_TIMESERIESDOUBLE">"3eec0f08-2111-4435-bd42-5dba23dc5152"+"Net Insurance Costs Intra Group Link1"+'[6]Profit &amp; Loss'!$E$54:$O$54+"Gross"+"1"+"2"+"Header&amp;Summary"+"0"+"0"+"0"+"0"+"False"+"0"</definedName>
    <definedName name="zzzPES_REPORT_SETTINGS_BATCH_RUN_NAME1">'[6]Profit &amp; Loss'!$A$3+"null"+""</definedName>
    <definedName name="zzzPES_REPORT_SETTINGS_DISCOUNT_DATE">+""+"1/1/2012 12:00:00 AM"</definedName>
    <definedName name="zzzPES_REPORT_SETTINGS_DISCOUNT_METHOD">+""+"1"</definedName>
    <definedName name="zzzPES_REPORT_SETTINGS_DISCOUNT_RATE1">+""+"0.04"</definedName>
    <definedName name="zzzPES_REPORT_SETTINGS_DISCOUNT_RATE2">+""+"0.07"</definedName>
    <definedName name="zzzPES_REPORT_SETTINGS_DISCOUNT_RATE3">+""+"0.15"</definedName>
    <definedName name="zzzPES_REPORT_SETTINGS_DISCOUNT_RATE4">+""+"0.2"</definedName>
    <definedName name="zzzPES_REPORT_SETTINGS_DISCOUNT_RATE5">+""+"0.25"</definedName>
    <definedName name="zzzPES_REPORT_SETTINGS_DURATION">+""+"10"</definedName>
    <definedName name="zzzPES_REPORT_SETTINGS_END_YEAR">+""+"2024"</definedName>
    <definedName name="zzzPES_REPORT_SETTINGS_ESCALATION_DATE">+""+"6/1/2014 12:00:00 AM"</definedName>
    <definedName name="zzzPES_REPORT_SETTINGS_PROJECT_NAME">'[6]Profit &amp; Loss'!$A$4+"null"+"Firm"</definedName>
    <definedName name="zzzPES_REPORT_SETTINGS_RESULT_SET_LAST_CALC">+""+"11/28/2014 1:13:20 PM"</definedName>
    <definedName name="zzzPES_REPORT_SETTINGS_RESULT_SET_NAME">'[6]Profit &amp; Loss'!$A$2+"null"+"03_SPDC_OP15_PREFERED_FINANCIALS"</definedName>
    <definedName name="zzzPES_REPORT_SETTINGS_RESULT_TYPE">"Consolidation"</definedName>
    <definedName name="zzzPES_REPORT_SETTINGS_START_MONTH">+""+"1|2015|1"</definedName>
    <definedName name="zzzPES_REPORT_SETTINGS_START_YEAR">+""+"2015"</definedName>
    <definedName name="zzzPES_REPORT_SETTINGS_SUMMARY_OPTIONS">"2014""+""null""+""3"</definedName>
    <definedName name="zzzPES_REPORT_VARNAME_RESULT_0001_TIMESERIESDOUBLE">"ba93c1a3-2165-4ad4-93aa-ae2c0f0f7be3"+"Shell.GL.FIN.Results.Consolidated.Sales Proceeds.TOTAL"</definedName>
    <definedName name="zzzPES_REPORT_VARNAME_RESULT_0002_TIMESERIESDOUBLE">"d5208bfc-aa28-42f7-a5a9-5d0e9536d682"+"IFRS.Reserves.Production.Cumulative.CB"</definedName>
    <definedName name="zzzPES_REPORT_VARNAME_RESULT_0003_TIMESERIESDOUBLE">"abfabaca-fa12-4438-b16e-003e2a183f0c"+"IFRS.Reserves.PDP.Reclassified.FromPUD"</definedName>
    <definedName name="zzzPES_REPORT_VARNAME_RESULT_0004_TIMESERIESDOUBLE">"1852aa16-2f72-4105-97b0-3a3b6190da4b"+"IFRS.Reserves.PUD.CB"</definedName>
    <definedName name="zzzPES_REPORT_VARNAME_RESULT_0005_SCALARDOUBLE">"44d77dd9-33e4-47c1-9d72-473c8ab7835d"+"IFRS.Reserves.1P.InitialOB"</definedName>
    <definedName name="zzzPES_REPORT_VARNAME_RESULT_0006_TIMESERIESDOUBLE">"38827203-e9f2-4af3-b698-07e4240e6791"+"IFRS.Reserves.1P.CB"</definedName>
    <definedName name="zzzPES_REPORT_VARNAME_RESULT_0007_TIMESERIESDOUBLE">"08dec3b0-65f8-4eb2-8da3-37f46e4ea0f9"+"IFRS.UOPRates.PDP.Calculated"</definedName>
    <definedName name="zzzPES_REPORT_VARNAME_RESULT_0008_TIMESERIESDOUBLE">"c16dc239-9a4d-4d12-bbcb-a51d5d605618"+"IFRS.UOPRates.1P.Calculated"</definedName>
    <definedName name="zzzPES_REPORT_VARNAME_RESULT_0011_TIMESERIESDOUBLE">"beaf68c7-38a1-49e8-856b-0156f0da7f1b"+"IFRS.AssetsUnderConstruction.Pool1.NonAbandonment.Cost.CB"</definedName>
    <definedName name="zzzPES_REPORT_VARNAME_RESULT_0012_TIMESERIESDOUBLE">"001cbfb8-29b0-4c1f-8632-83bc8ccacf85"+"IFRS.AssetsUnderConstruction.Pool1.NonAbandonment.Cost.CapitalisedBorrowingCostAdds"</definedName>
    <definedName name="zzzPES_REPORT_VARNAME_RESULT_0013_TIMESERIESDOUBLE">"d86b646c-ca8e-444f-a811-8d3beb87de91"+"IFRS.AssetsUnderConstruction.Pool1.NonAbandonment.Cost.Transfers"</definedName>
    <definedName name="zzzPES_REPORT_VARNAME_RESULT_0016_TIMESERIESDOUBLE">"ef51058d-f042-4f5f-9c40-334b7445b0d4"+"Shell.GL.FIN.Results.Consolidated.Sales Proceeds.Other.TOTAL"</definedName>
    <definedName name="zzzPES_REPORT_VARNAME_RESULT_0019_TIMESERIESDOUBLE">"604407c8-c9bc-4c33-bd64-db4045e801f0"+"IFRS.CompletedAssets.Pool1.NonAbandonment.Cost.CB"</definedName>
    <definedName name="zzzPES_REPORT_VARNAME_RESULT_0020_TIMESERIESDOUBLE">"b25acaa4-1a63-4368-a1b2-53a33e555177"+"IFRS.CompletedAssets.Pool1.NonAbandonment.Depreciation.CB"</definedName>
    <definedName name="zzzPES_REPORT_VARNAME_RESULT_0021_TIMESERIESDOUBLE">"3a8d4b5b-5e80-4c62-b777-1c02be6ac79d"+"IFRS.CompletedAssets.Pool1.NonAbandonment.Depreciation.Charge"</definedName>
    <definedName name="zzzPES_REPORT_VARNAME_RESULT_0022_TIMESERIESDOUBLE">"b367a909-798d-4514-b83b-233601ae94a6"+"IFRS.CompletedAssets.Pool1.NonAbandonment.Depreciation.Calculated"</definedName>
    <definedName name="zzzPES_REPORT_VARNAME_RESULT_0023_TIMESERIESDOUBLE">"30c1689b-1327-434c-9488-1ac8a6497960"+"IFRS.CompletedAssets.Pool1.Abandonment.Cost.CB"</definedName>
    <definedName name="zzzPES_REPORT_VARNAME_RESULT_0024_TIMESERIESDOUBLE">"f09e21ae-9cf0-4253-9330-b9cdc4e38d31"+"IFRS.CompletedAssets.Pool1.Abandonment.Depreciation.CB"</definedName>
    <definedName name="zzzPES_REPORT_VARNAME_RESULT_0025_TIMESERIESDOUBLE">"b8404156-7c50-4fd8-937d-32eb9aed64b8"+"IFRS.CompletedAssets.Pool1.Abandonment.Depreciation.Charge"</definedName>
    <definedName name="zzzPES_REPORT_VARNAME_RESULT_0026_TIMESERIESDOUBLE">"7ea5362d-7537-4b11-a8f3-c487f66ab26f"+"IFRS.CompletedAssets.Pool1.Abandonment.Depreciation.Calculated"</definedName>
    <definedName name="zzzPES_REPORT_VARNAME_RESULT_0027_TIMESERIESDOUBLE">"02418e7e-1f1a-493e-a4af-4ee1ea88dc6d"+"Shell.GL.FIN.Results.Consolidated.Sales Proceeds.Other.Pipeline Revenue"</definedName>
    <definedName name="zzzPES_REPORT_VARNAME_RESULT_0028_TIMESERIESDOUBLE">"5cf10013-db12-416c-acdc-ce7f25872196"+"IFRS.Exploration&amp;Evaluation.Pool1.CostCapitalised.Adds"</definedName>
    <definedName name="zzzPES_REPORT_VARNAME_RESULT_0029_TIMESERIESDOUBLE">"0bc878fc-7d80-4a90-b39c-0ae112f64b68"+"IFRS.Exploration&amp;Evaluation.Pool1.CostCapitalised.Transfers"</definedName>
    <definedName name="zzzPES_REPORT_VARNAME_RESULT_0034_TIMESERIESDOUBLE">"cfe6e0d3-a8a2-40f6-9324-0538df342314"+"IFRS.Exploration&amp;Evaluation.Pool1.ExpenseRate.Applied"</definedName>
    <definedName name="zzzPES_REPORT_VARNAME_RESULT_0035_TIMESERIESDOUBLE">"a3c223d4-2d43-4b40-905e-9a29e16f4f2b"+"IFRS.Exploration&amp;Evaluation.Pool1.CostExpensed.Adds"</definedName>
    <definedName name="zzzPES_REPORT_VARNAME_RESULT_0036_TIMESERIESDOUBLE">"2cadb092-b938-4df4-a6dc-5af9ab5d3d9b"+"IFRS.CompletedAssets.Pool1.NonAbandonment.FutureCosts.CB"</definedName>
    <definedName name="zzzPES_REPORT_VARNAME_RESULT_0037_TIMESERIESDOUBLE">"172f23b2-0047-4139-912f-f37b9077303a"+"IFRS.CompletedAssets.Pool1.Abandonment.FutureCosts.CB"</definedName>
    <definedName name="zzzPES_REPORT_VARNAME_RESULT_0038_TIMESERIESDOUBLE">"2aeb700f-ec9d-4ae7-9c15-ff0e7cbfe343"+"Shell.GL.FIN.Results.Consolidated.Sales Proceeds.Other.Other Revenue"</definedName>
    <definedName name="zzzPES_REPORT_VARNAME_RESULT_0039_TIMESERIESDOUBLE">"c23cfb00-8528-4896-bd77-9c4e5a6092f2"+"IFRS.StraightLineAssets.Pool1.Depreciation.CB"</definedName>
    <definedName name="zzzPES_REPORT_VARNAME_RESULT_0040_TIMESERIESDOUBLE">"47c44b42-0a9d-4c27-a77d-9745b08b9c87"+"IFRS.StraightLineAssets.Pool1.Depreciation.Charge"</definedName>
    <definedName name="zzzPES_REPORT_VARNAME_RESULT_0041_TIMESERIESDOUBLE">"cb98a56c-3dc9-4519-9b86-2048fb69998b"+"IFRS.StraightLineAssets.Pool1.Depreciation.Calculated"</definedName>
    <definedName name="zzzPES_REPORT_VARNAME_RESULT_0042_TIMESERIESDOUBLE">"454a75d6-1e14-4fc4-9979-3c8381024ee6"+"Shell.GL.FIN.Inputs.Shared.Capital.Expenditure.Exploration.Well Costs.Follow Up"</definedName>
    <definedName name="zzzPES_REPORT_VARNAME_RESULT_0043_TIMESERIESDOUBLE">"be2e1ad8-9114-496f-991e-9b53d2b5fd10"+"Shell.GL.FIN.Inputs.Shared.Capital.Expenditure.A&amp;D.Acquisition"</definedName>
    <definedName name="zzzPES_REPORT_VARNAME_RESULT_0044_TIMESERIESDOUBLE">"ac143cae-cbb6-48d1-9fda-72b4bec262ec"+"Shell.GL.FIN.Inputs.Shared.Capital.Expenditure.Development.Facilities.EP"</definedName>
    <definedName name="zzzPES_REPORT_VARNAME_RESULT_0045_TIMESERIESDOUBLE">"7a0525be-c0e8-48bc-b43b-25372f5bdd47"+"Shell.GL.FIN.Inputs.Shared.Capital.Expenditure.Development.Facilities.GP"</definedName>
    <definedName name="zzzPES_REPORT_VARNAME_RESULT_0046_TIMESERIESDOUBLE">"22d10ede-d506-40e8-84c9-4ed4d5c66cae"+"Shell.GL.FIN.Inputs.Shared.Capital.Expenditure.Development.Well Costs"</definedName>
    <definedName name="zzzPES_REPORT_VARNAME_RESULT_0047_TIMESERIESDOUBLE">"8ba10ace-29ca-4fee-99d8-3f7bfdb57236"+"Shell.GL.FIN.Inputs.Shared.Capital.Expenditure.Exploration.Bonus.Signature"</definedName>
    <definedName name="zzzPES_REPORT_VARNAME_RESULT_0048_TIMESERIESDOUBLE">"79dd376d-9edc-4df7-8ac2-7c8610bc4265"+"Shell.GL.FIN.Inputs.Shared.Capital.Expenditure.Exploration.Well Costs"</definedName>
    <definedName name="zzzPES_REPORT_VARNAME_RESULT_0049_TIMESERIESDOUBLE">"dda21a03-0b14-4a87-9583-3998b80d7e04"+"Shell.GL.FIN.Results.Consolidated.EP Costs.TOTAL"</definedName>
    <definedName name="zzzPES_REPORT_VARNAME_RESULT_0050_TIMESERIESDOUBLE">"6d8aeaf6-3acf-4c5a-9dce-97c32deacc2b"+"Shell.GL.FIN.Results.Consolidated.EP Costs.Purchases.TOTAL"</definedName>
    <definedName name="zzzPES_REPORT_VARNAME_RESULT_0051_SCALARDOUBLE">"283f87b8-4eed-47c4-beb4-d033b8dd3cff"+"Shell.GL.FIN.Inputs.Shared.Fixed Assets.Tangible.PP&amp;E.Asset.UOP AUC.InitialOB"</definedName>
    <definedName name="zzzPES_REPORT_VARNAME_RESULT_0052_TIMESERIESDOUBLE">"b8c7a590-e3b4-438b-a6e2-25d6841b50ad"+"IFRS.AssetsUnderConstruction.Pool1.NonAbandonment.Cost.CalculatedTransfers"</definedName>
    <definedName name="zzzPES_REPORT_VARNAME_RESULT_0053_SCALARDOUBLE">"35a38d0e-6aeb-4f16-8dca-6c710acb7d52"+"Shell.GL.FIN.Inputs.Shared.Fixed Assets.Tangible.PP&amp;E.Asset.UOP Completed.InitialOB"</definedName>
    <definedName name="zzzPES_REPORT_VARNAME_RESULT_0054_SCALARDOUBLE">"9c27f449-433a-46d2-b346-90a139bd8159"+"Shell.GL.FIN.Inputs.Shared.Fixed Assets.Tangible.PP&amp;E.ARO.UOP Completed.InitialOB"</definedName>
    <definedName name="zzzPES_REPORT_VARNAME_RESULT_0055_SCALARDOUBLE">"a5719171-bf6d-470f-ba3c-aaac4321c149"+"Shell.GL.FIN.Inputs.Shared.Fixed Assets.Tangible.PP&amp;E Accum Depreciation.Asset.UOP Completed.InitialOB"</definedName>
    <definedName name="zzzPES_REPORT_VARNAME_RESULT_0056_SCALARDOUBLE">"7c636026-d736-4d9d-bda9-0151887ad309"+"Shell.GL.FIN.Inputs.Shared.Fixed Assets.Tangible.PP&amp;E Accum Depreciation.ARO.UOP Completed.InitialOB"</definedName>
    <definedName name="zzzPES_REPORT_VARNAME_RESULT_0057_TIMESERIESDOUBLE">"20a4d483-7b4c-494a-be2e-23600785d63d"+"Shell.GL.FIN.Inputs.Shared.Capital.Expenditure.Development.Other"</definedName>
    <definedName name="zzzPES_REPORT_VARNAME_RESULT_0058_TIMESERIESDOUBLE">"83a16990-43d6-4a80-b0bb-4a103e2bd59e"+"Shell.GL.FIN.Inputs.Shared.Capital.Expenditure.Development.Pipeline"</definedName>
    <definedName name="zzzPES_REPORT_VARNAME_RESULT_0059_TIMESERIESDOUBLE">"c475b337-8012-4f60-b6b1-92e834851e98"+"Shell.GL.FIN.Inputs.Shared.Capital.Expenditure.Development.CO2.CCS"</definedName>
    <definedName name="zzzPES_REPORT_VARNAME_RESULT_0060_SCALARDOUBLE">"ce878fff-1fb5-4f9b-a676-76c467babcb0"+"Shell.GL.FIN.Inputs.Shared.Fixed Assets.Tangible.PP&amp;E.Asset.SL Completed.InitialOB"</definedName>
    <definedName name="zzzPES_REPORT_VARNAME_RESULT_0061_SCALARDOUBLE">"a8e0d941-c854-4713-a51c-2672ab6ea31a"+"Shell.GL.FIN.Inputs.Shared.Fixed Assets.Tangible.PP&amp;E Accum Depreciation.Asset.SL Completed.InitialOB"</definedName>
    <definedName name="zzzPES_REPORT_VARNAME_RESULT_0061_TIMESERIESDOUBLE">"4c3ac360-1e78-465a-9bb9-a30871b05fed"+"Shell.GL.FIN.Results.Consolidated.EP Costs.Royalties.TOTAL"</definedName>
    <definedName name="zzzPES_REPORT_VARNAME_RESULT_0062_TIMESERIESDOUBLE">"83a54e96-c33d-4e78-9109-f3e4c894ffe3"+"Shell.GL.FIN.Inputs.Shared.Capital.Expenditure.Abandonment.D&amp;R"</definedName>
    <definedName name="zzzPES_REPORT_VARNAME_RESULT_0063_SCALARDOUBLE">"b1e7e2dc-2bd1-453d-9dac-6854748fc092"+"IFRS.AbandonmentProvision.Liability.Current.InitialOB"</definedName>
    <definedName name="zzzPES_REPORT_VARNAME_RESULT_0064_SCALARDOUBLE">"d1ecc7d1-ff04-4d8c-b314-ff935d30a309"+"IFRS.AbandonmentProvision.Liability.NonCurrent.InitialOB"</definedName>
    <definedName name="zzzPES_REPORT_VARNAME_RESULT_0065_TIMESERIESDOUBLE">"d2cf9f05-d4fc-4d99-bb24-6b6658b5b4bd"+"IFRS.AbandonmentProvision.Liability.Current.CB"</definedName>
    <definedName name="zzzPES_REPORT_VARNAME_RESULT_0066_TIMESERIESDOUBLE">"8fbd061c-63a5-422f-b332-fcb85eae79cb"+"IFRS.AbandonmentProvision.Liability.NonCurrent.CB"</definedName>
    <definedName name="zzzPES_REPORT_VARNAME_RESULT_0067_TIMESERIESDOUBLE">"a555b82d-420b-4855-9868-567da5db9dfc"+"IFRS.AbandonmentProvision.DiscountUnwinding"</definedName>
    <definedName name="zzzPES_REPORT_VARNAME_RESULT_0068_SCALARDATETIME">"c8d39298-20fc-4edb-91ed-5a3958469fa1"+"IFRS.EconomicallyViable.Date"</definedName>
    <definedName name="zzzPES_REPORT_VARNAME_RESULT_0069_SCALARSTRING">"332c174f-2a0a-4015-be6f-101eb5c986cf"+"IFRS.EconomicallyViable.Method"</definedName>
    <definedName name="zzzPES_REPORT_VARNAME_RESULT_0070_SCALARDATETIME">"ac520a46-e702-4ad4-a944-6b24a443db32"+"IFRS.EconomicallyViable.CalculatedDate"</definedName>
    <definedName name="zzzPES_REPORT_VARNAME_RESULT_0072_TIMESERIESDOUBLE">"f96792ff-9c9c-42e7-a6a6-fdbb08f58d69"+"Shell.GL.FIN.Results.Consolidated.EP Costs.Disposals.TOTAL"</definedName>
    <definedName name="zzzPES_REPORT_VARNAME_RESULT_0083_TIMESERIESDOUBLE">"a2970565-1748-49d0-ba16-1f412f99d115"+"Shell.GL.FIN.Results.Consolidated.EP Costs.Disposals.Profit or Loss"</definedName>
    <definedName name="zzzPES_REPORT_VARNAME_RESULT_0094_TIMESERIESDOUBLE">"fe9657f6-7ad5-4ac4-ac53-f45ad4427ed2"+"Shell.GL.FIN.Results.Consolidated.EP Costs.Disposals.CCTD Release"</definedName>
    <definedName name="zzzPES_REPORT_VARNAME_RESULT_0105_TIMESERIESDOUBLE">"13e4b640-ad7c-4101-a15a-112d966c6b7d"+"Shell.GL.FIN.Results.Consolidated.EP Costs.Operating Expenses.TOTAL"</definedName>
    <definedName name="zzzPES_REPORT_VARNAME_RESULT_0116_TIMESERIESDOUBLE">"90f127a8-bd05-443a-8c58-2794779af0eb"+"Shell.GL.FIN.Results.Consolidated.EP Costs.Operating Expenses.Production Operations"</definedName>
    <definedName name="zzzPES_REPORT_VARNAME_RESULT_0127_TIMESERIESDOUBLE">"b940c7cd-8c60-4f17-b99d-b0eec48ccce7"+"Shell.GL.FIN.Results.Consolidated.EP Costs.Operating Expenses.Maintenance"</definedName>
    <definedName name="zzzPES_REPORT_VARNAME_RESULT_0138_TIMESERIESDOUBLE">"6b007ecd-5584-4c19-925e-46efa015698d"+"Shell.GL.FIN.Results.Consolidated.EP Costs.Operating Expenses.Pipeline Tariffs"</definedName>
    <definedName name="zzzPES_REPORT_VARNAME_RESULT_0149_TIMESERIESDOUBLE">"9fe12453-1bca-46cb-9e79-599e8c05d04b"+"Shell.GL.FIN.Results.Consolidated.EP Costs.Other Costs.TOTAL"</definedName>
    <definedName name="zzzPES_REPORT_VARNAME_RESULT_0150_TIMESERIESDOUBLE">"0bb551ee-9c2d-4cf8-9739-fbf88b080004"+"Shell.GL.FIN.Results.Consolidated.EP Costs.Other Costs.Feasex Pre FID"</definedName>
    <definedName name="zzzPES_REPORT_VARNAME_RESULT_0161_TIMESERIESDOUBLE">"c50950b1-c264-4415-a62a-29fabd1dd45c"+"Shell.GL.FIN.Results.Consolidated.EP Costs.Exploration Expenses.TOTAL"</definedName>
    <definedName name="zzzPES_REPORT_VARNAME_RESULT_0172_TIMESERIESDOUBLE">"8c6140e9-9f90-49b3-8f0d-b67ef380d106"+"Shell.GL.FIN.Results.Consolidated.EP Costs.Exploration Expenses.Seismic"</definedName>
    <definedName name="zzzPES_REPORT_VARNAME_RESULT_0183_TIMESERIESDOUBLE">"0b7cc6a6-4a9e-4d30-a971-85ccb2d57404"+"Shell.GL.FIN.Results.Consolidated.EP Costs.Exploration Expenses.Other"</definedName>
    <definedName name="zzzPES_REPORT_VARNAME_RESULT_0194_TIMESERIESDOUBLE">"9ba517a2-316f-4a71-8a62-d18a4c8880b0"+"Shell.GL.FIN.Results.Consolidated.EP Costs.Exploration Expenses.Well Write Offs"</definedName>
    <definedName name="zzzPES_REPORT_VARNAME_RESULT_0205_TIMESERIESDOUBLE">"97a20424-a917-46c9-a106-6d27dd5d3c63"+"Shell.GL.FIN.Results.Consolidated.EP Costs.Depreciation.TOTAL"</definedName>
    <definedName name="zzzPES_REPORT_VARNAME_RESULT_0216_TIMESERIESDOUBLE">"ea37202a-fb9f-4476-82d0-5c713e8d60cb"+"Shell.GL.FIN.Results.Consolidated.EP Costs.Depreciation.Operating Expenses.TOTAL"</definedName>
    <definedName name="zzzPES_REPORT_VARNAME_RESULT_0227_TIMESERIESDOUBLE">"e525e229-f6a7-4070-be99-6c1eda1304f3"+"Shell.GL.FIN.Results.Consolidated.EP Costs.Depreciation.Operating Expenses.Production Depreciation"</definedName>
    <definedName name="zzzPES_REPORT_VARNAME_RESULT_0238_TIMESERIESDOUBLE">"9491ee13-56b7-4ef8-a74e-30bbcfa34611"+"Shell.GL.FIN.Results.Consolidated.EP Costs.Depreciation.Operating Expenses.ARO Depreciation"</definedName>
    <definedName name="zzzPES_REPORT_VARNAME_RESULT_0249_TIMESERIESDOUBLE">"844e7dc0-8988-4bb9-896b-c57601704a7b"+"Shell.GL.FIN.Results.Consolidated.EP Costs.Depreciation.Exploration.TOTAL"</definedName>
    <definedName name="zzzPES_REPORT_VARNAME_RESULT_0250_TIMESERIESDOUBLE">"cf773dbe-9490-4003-8752-cbb6caf815a4"+"Shell.GL.FIN.Results.Associates.Profit and Loss Aggregations.Net Income After Tax.TOTAL"</definedName>
    <definedName name="zzzPES_REPORT_VARNAME_RESULT_0261_TIMESERIESDOUBLE">"63680f99-c984-4988-95f2-fcc14dfbe120"+"Shell.GL.FIN.Results.Consolidated.Profit and Loss Aggregations.Operating Profit.TOTAL"</definedName>
    <definedName name="zzzPES_REPORT_VARNAME_RESULT_0272_TIMESERIESDOUBLE">"ff67a571-6144-4f6d-9c9a-28e57ee34e64"+"Shell.GL.FIN.Results.Consolidated.Interest and Other.TOTAL"</definedName>
    <definedName name="zzzPES_REPORT_VARNAME_RESULT_0286_TIMESERIESDOUBLE">"a9788809-5bf1-4aa0-8b4a-afbfb68d953a"+"Shell.GL.FIN.Results.Consolidated.Interest and Other.Expense.TOTAL"</definedName>
    <definedName name="zzzPES_REPORT_VARNAME_RESULT_0297_TIMESERIESDOUBLE">"ceffc49a-6452-4684-a506-0630dc3035b2"+"Shell.GL.FIN.Results.Consolidated.Interest and Other.Expense.IG Interest Expense"</definedName>
    <definedName name="zzzPES_REPORT_VARNAME_RESULT_0308_TIMESERIESDOUBLE">"ad8718ae-a87f-4243-aba9-3edef3c99fc0"+"Shell.GL.FIN.Results.Consolidated.Interest and Other.Expense.IG Interest Income"</definedName>
    <definedName name="zzzPES_REPORT_VARNAME_RESULT_0320_TIMESERIESDOUBLE">"afa65128-f0f9-4686-b1b8-cd3c91494c96"+"Shell.GL.FIN.Results.Consolidated.Interest and Other.Expense.Capitalised Interest"</definedName>
    <definedName name="zzzPES_REPORT_VARNAME_RESULT_0342_TIMESERIESDOUBLE">"6fad7d38-3975-4bc3-bbc8-e9d58d42da0d"+"Shell.GL.FIN.Results.Consolidated.Profit and Loss Aggregations.Income Before Taxation.TOTAL"</definedName>
    <definedName name="zzzPES_REPORT_VARNAME_RESULT_0353_TIMESERIESDOUBLE">"51eb43d6-6588-4796-b6a0-88d1ba8a5efd"+"Shell.GL.FIN.Results.Consolidated.Taxation.TOTAL"</definedName>
    <definedName name="zzzPES_REPORT_VARNAME_RESULT_0364_TIMESERIESDOUBLE">"9fdfa87b-9a77-4958-8d9b-f5f66c1bbd04"+"Shell.GL.FIN.Results.Consolidated.Taxation.Current Taxation.TOTAL"</definedName>
    <definedName name="zzzPES_REPORT_VARNAME_RESULT_0375_TIMESERIESDOUBLE">"e02e2951-3ada-477a-aa04-000b55281ef3"+"Shell.GL.FIN.Results.Consolidated.Taxation.Current Taxation.Corporate"</definedName>
    <definedName name="zzzPES_REPORT_VARNAME_RESULT_0386_TIMESERIESDOUBLE">"cf8796bf-b5f6-4775-8a90-027eb938f18a"+"Shell.GL.FIN.Results.Consolidated.Taxation.Current Taxation.Other"</definedName>
    <definedName name="zzzPES_REPORT_VARNAME_RESULT_0397_TIMESERIESDOUBLE">"f2529093-be00-4a4f-a295-d78c47815e98"+"Shell.GL.FIN.Results.Consolidated.Taxation.Deferred Taxation.TOTAL"</definedName>
    <definedName name="zzzPES_REPORT_VARNAME_RESULT_0408_TIMESERIESDOUBLE">"76037737-1060-44d0-a1fd-c302ae2aa02e"+"Shell.GL.FIN.Results.Consolidated.Taxation.Deferred Taxation.Deferred Tax"</definedName>
    <definedName name="zzzPES_REPORT_VARNAME_RESULT_0419_TIMESERIESDOUBLE">"b9a43730-b404-4943-b769-bf396183c180"+"Shell.GL.FIN.Results.Consolidated.Profit and Loss Aggregations.Net Income After Tax.TOTAL"</definedName>
    <definedName name="zzzPES_REPORT_VARNAME_RESULT_0420_TIMESERIESDOUBLE">"189fd89d-c120-403d-b94b-100666cf2e20"+"Shell.GL.FIN.Results.Consolidated.Profit and Loss Aggregations.Net Income After Tax.NCI"</definedName>
    <definedName name="zzzPES_REPORT_VARNAME_RESULT_0431_TIMESERIESDOUBLE">"69a1b50c-184e-477e-9c9f-956b75275421"+"Shell.GL.FIN.Results.Consolidated.Profit and Loss Aggregations.Net Income After Tax.Controlling"</definedName>
    <definedName name="zzzPES_REPORT_VARNAME_RESULT_0497_TIMESERIESDOUBLE">"8bc1ef1a-2d41-46ed-b43e-98d1e86a5db7"+"Shell.GL.FIN.Results.Consolidated.Profit and Loss Aggregations.Net Income Before Interest and Tax.TOTAL"</definedName>
    <definedName name="zzzPES_REPORT_VARNAME_RESULT_0508_TIMESERIESDOUBLE">"a36a0217-9bc7-4916-ba41-0dd37a4686dc"+"Shell.GL.FIN.Results.Associates.Sales Proceeds.TOTAL"</definedName>
    <definedName name="zzzPES_REPORT_VARNAME_RESULT_0513_TIMESERIESDOUBLE">"b167ca5e-2106-4b7d-8914-3066ccc852d1"+"Shell.GL.FIN.Results.Associates.Sales Proceeds.Other.TOTAL"</definedName>
    <definedName name="zzzPES_REPORT_VARNAME_RESULT_0546_TIMESERIESDOUBLE">"b6584bd8-a043-49bd-b3c8-1090f6a08497"+"Shell.GL.FIN.Results.Associates.EP Costs.TOTAL"</definedName>
    <definedName name="zzzPES_REPORT_VARNAME_RESULT_0557_TIMESERIESDOUBLE">"e4959b3f-6091-4896-8d07-cba2e338c639"+"Shell.GL.FIN.Results.Associates.EP Costs.Purchases.TOTAL"</definedName>
    <definedName name="zzzPES_REPORT_VARNAME_RESULT_0568_TIMESERIESDOUBLE">"178fa047-b512-4c94-9ee3-695a19893446"+"Shell.GL.FIN.Results.Associates.EP Costs.Royalties.TOTAL"</definedName>
    <definedName name="zzzPES_REPORT_VARNAME_RESULT_0572_TIMESERIESDOUBLE">"364072c0-a283-41ec-894b-1fe09bba9987"+"Shell.GL.FIN.Results.Associates.EP Costs.Operating Expenses.TOTAL"</definedName>
    <definedName name="zzzPES_REPORT_VARNAME_RESULT_0583_TIMESERIESDOUBLE">"e2223351-601a-4348-939b-49662f64ff5e"+"Shell.GL.FIN.Results.Associates.EP Costs.Operating Expenses.Production Operations"</definedName>
    <definedName name="zzzPES_REPORT_VARNAME_RESULT_0594_TIMESERIESDOUBLE">"1e19f16e-1d53-42b3-afa2-e129d64f6480"+"Shell.GL.FIN.Results.Associates.EP Costs.Operating Expenses.Maintenance"</definedName>
    <definedName name="zzzPES_REPORT_VARNAME_RESULT_0605_TIMESERIESDOUBLE">"2004ea3a-fbbb-46c5-b3d9-d108f5d0c0e1"+"Shell.GL.FIN.Results.Associates.EP Costs.Operating Expenses.Pipeline Tariffs"</definedName>
    <definedName name="zzzPES_REPORT_VARNAME_RESULT_0616_TIMESERIESDOUBLE">"7ff2e5d3-da01-4c7f-9367-fbade3f9cb78"+"Shell.GL.FIN.Results.Associates.EP Costs.Other Costs.TOTAL"</definedName>
    <definedName name="zzzPES_REPORT_VARNAME_RESULT_0638_TIMESERIESDOUBLE">"80d8b7cd-955c-4a63-a632-911cdce88e7f"+"Shell.GL.FIN.Results.Associates.EP Costs.Exploration Expenses.TOTAL"</definedName>
    <definedName name="zzzPES_REPORT_VARNAME_RESULT_0672_TIMESERIESDOUBLE">"45db1eee-1358-4c6e-8d25-256a61a21c19"+"Shell.GL.FIN.Results.Associates.EP Costs.Depreciation.TOTAL"</definedName>
    <definedName name="zzzPES_REPORT_VARNAME_RESULT_0727_TIMESERIESDOUBLE">"c8e18f8c-b4e8-441e-a380-5ad50d33ba62"+"Shell.GL.FIN.Results.Associates.Profit and Loss Aggregations.Operating Profit.TOTAL"</definedName>
    <definedName name="zzzPES_REPORT_VARNAME_RESULT_0738_TIMESERIESDOUBLE">"4176ace6-9990-4da4-afdf-5f3fdc9e7625"+"Shell.GL.FIN.Results.Associates.Interest and Other.TOTAL"</definedName>
    <definedName name="zzzPES_REPORT_VARNAME_RESULT_0749_TIMESERIESDOUBLE">"1a5dc4c2-dbbd-4984-9780-e1476444465d"+"Shell.GL.FIN.Results.Associates.Interest and Other.Income.TOTAL"</definedName>
    <definedName name="zzzPES_REPORT_VARNAME_RESULT_0786_TIMESERIESDOUBLE">"65963917-3c33-4aab-9254-c77dbc7c2e0b"+"Shell.GL.FIN.Results.Associates.Interest and Other.Expense.Capitalised Interest"</definedName>
    <definedName name="zzzPES_REPORT_VARNAME_RESULT_0808_TIMESERIESDOUBLE">"8786c7fd-edf9-4452-a8f0-74ce74b8cc9a"+"Shell.GL.FIN.Results.Associates.Profit and Loss Aggregations.Income Before Taxation.TOTAL"</definedName>
    <definedName name="zzzPES_REPORT_VARNAME_RESULT_0819_TIMESERIESDOUBLE">"78196a14-c7d6-4d47-9667-e8e0461b36d8"+"Shell.GL.FIN.Results.Associates.Taxation.TOTAL"</definedName>
    <definedName name="zzzPES_REPORT_VARNAME_RESULT_0831_TIMESERIESDOUBLE">"c470dd0f-e125-4016-acc4-dd848ff52a20"+"Shell.GL.FIN.Results.Associates.Taxation.Current Taxation.Corporate"</definedName>
    <definedName name="zzzPES_REPORT_VARNAME_RESULT_0842_TIMESERIESDOUBLE">"917e66a7-b392-4e2e-96cf-3a3f8da9874a"+"Shell.GL.FIN.Results.Associates.Taxation.Current Taxation.Other"</definedName>
    <definedName name="zzzPES_REPORT_VARNAME_RESULT_0853_TIMESERIESDOUBLE">"ac3255c3-f495-477b-b600-7f6a85c674bd"+"Shell.GL.FIN.Results.Associates.Taxation.Deferred Taxation.TOTAL"</definedName>
    <definedName name="zzzPES_REPORT_VARNAME_RESULT_0875_TIMESERIESDOUBLE">"cf773dbe-9490-4003-8752-cbb6caf815a4"+"Shell.GL.FIN.Results.Associates.Profit and Loss Aggregations.Net Income After Tax.TOTAL"</definedName>
    <definedName name="zzzPES_REPORT_VARNAME_RESULT_0889_TIMESERIESDOUBLE">"44990466-e844-4ba6-957e-0bb7527f361e"+"Shell.GL.FIN.Results.Consolidated.Sales Proceeds.EP Sales.TOTAL"</definedName>
    <definedName name="zzzPES_REPORT_VARNAME_RESULT_0890_TIMESERIESDOUBLE">"59d442ec-8c89-41fb-b348-b5c78d990401"+"Shell.GL.FIN.Results.Consolidated.Sales Proceeds.EP Sales.Third Party.TOTAL"</definedName>
    <definedName name="zzzPES_REPORT_VARNAME_RESULT_0901_TIMESERIESDOUBLE">"1512300a-81a8-44b6-99b5-fba273315f89"+"Shell.GL.FIN.Results.Consolidated.Sales Proceeds.EP Sales.Third Party.Oil"</definedName>
    <definedName name="zzzPES_REPORT_VARNAME_RESULT_0912_TIMESERIESDOUBLE">"509204bd-6747-43b4-8220-c02f5577c47c"+"Shell.GL.FIN.Results.Consolidated.Sales Proceeds.EP Sales.Third Party.Gas"</definedName>
    <definedName name="zzzPES_REPORT_VARNAME_RESULT_0923_TIMESERIESDOUBLE">"e6e2affc-bd07-4f0e-9565-a5ea3c385fad"+"Shell.GL.FIN.Results.Consolidated.Sales Proceeds.EP Sales.Third Party.NGL and Condensate"</definedName>
    <definedName name="zzzPES_REPORT_VARNAME_RESULT_0934_TIMESERIESDOUBLE">"cccac9de-b2ec-4f96-a6b9-b0b4f9b2410a"+"Shell.GL.FIN.Results.Consolidated.Interest and Other.Income.TOTAL"</definedName>
    <definedName name="zzzPES_REPORT_VARNAME_RESULT_0945_TIMESERIESDOUBLE">"1dc2602a-df94-41fc-b862-d5fb1c92b7fc"+"Shell.GL.FIN.Results.Consolidated.Interest and Other.Income.Interest Income"</definedName>
    <definedName name="zzzPES_REPORT_VARNAME_RESULT_0956_TIMESERIESDOUBLE">"0e4dbf2d-da99-46cc-9c3a-c3e955bb46e7"+"Shell.GL.FIN.Results.Consolidated.Interest and Other.Income.Other Income.TOTAL"</definedName>
    <definedName name="zzzPES_REPORT_VARNAME_RESULT_0967_TIMESERIESDOUBLE">"bae21928-eed6-433d-8bc6-83cf425bc625"+"Shell.GL.FIN.Results.Consolidated.Interest and Other.Income.Other Income.Associate Other Income"</definedName>
    <definedName name="zzzPES_REPORT_VARNAME_RESULT_0978_TIMESERIESDOUBLE">"01f5451d-7bc5-4145-8b65-873383d90c8b"+"Shell.GL.FIN.Results.Consolidated.Interest and Other.Income.Other Income.Other Investments"</definedName>
    <definedName name="zzzPES_REPORT_VARNAME_RESULT_0989_TIMESERIESDOUBLE">"1b6773c0-76b5-4c91-b089-9e3e0282513e"+"Shell.GL.FIN.Results.Consolidated.Interest and Other.Income.Other Income.Associate Disposals"</definedName>
    <definedName name="zzzPES_REPORT_VARNAME_RESULT_0990_TIMESERIESDOUBLE">"b544716d-fdd0-45fc-a553-d93f0dce678b"+"Shell.GL.FIN.Results.Associates.Sales Proceeds.EP Sales.TOTAL"</definedName>
    <definedName name="zzzPES_REPORT_VARNAME_RESULT_1001_TIMESERIESDOUBLE">"e52b7bdf-5da6-454c-9e0e-e970f186e104"+"Shell.GL.FIN.Results.Associates.Sales Proceeds.EP Sales.Third Party.TOTAL"</definedName>
    <definedName name="zzzPES_REPORT_VARNAME_RESULT_1012_TIMESERIESDOUBLE">"a2566d3c-5a25-49d9-a400-a86046c8f764"+"Shell.GL.FIN.Results.Associates.Sales Proceeds.EP Sales.Third Party.Oil"</definedName>
    <definedName name="zzzPES_REPORT_VARNAME_RESULT_1023_TIMESERIESDOUBLE">"6f4d787d-4968-44ed-a25d-f319d42e9545"+"Shell.GL.FIN.Results.Associates.Sales Proceeds.EP Sales.Third Party.Gas"</definedName>
    <definedName name="zzzPES_REPORT_VARNAME_RESULT_1034_TIMESERIESDOUBLE">"e5e96cfe-1e2b-419f-9df8-65f5024f1edd"+"Shell.GL.FIN.Results.Associates.Sales Proceeds.EP Sales.Third Party.NGL and Condensate"</definedName>
    <definedName name="zzzPES_REPORT_VARNAME_RESULT_1046_TIMESERIESDOUBLE">"64b978d0-d838-427f-969c-2a160db72a43"+"Shell.GL.FIN.Results.Consolidated.Fixed Assets.TOTAL.CB"</definedName>
    <definedName name="zzzPES_REPORT_VARNAME_RESULT_1057_TIMESERIESDOUBLE">"47684404-f9a7-42e3-a046-df54854e9e1c"+"Shell.GL.FIN.Results.Consolidated.Fixed Assets.Tangible.TOTAL.CB"</definedName>
    <definedName name="zzzPES_REPORT_VARNAME_RESULT_1068_TIMESERIESDOUBLE">"ab5fe90d-5bca-4892-9d38-2b795cda9081"+"Shell.GL.FIN.Results.Consolidated.Fixed Assets.Tangible.PP&amp;E.TOTAL.CB"</definedName>
    <definedName name="zzzPES_REPORT_VARNAME_RESULT_1079_TIMESERIESDOUBLE">"b617327a-55f2-46ea-9e12-8185e9067862"+"Shell.GL.FIN.Results.Consolidated.Fixed Assets.Tangible.PP&amp;E.TOTAL.Mvt.Sales"</definedName>
    <definedName name="zzzPES_REPORT_VARNAME_RESULT_1080_TIMESERIESDOUBLE">"52e2abdf-0cc0-4154-be13-2632634cd39f"+"Shell.GL.FIN.Results.Consolidated.Fixed Assets.Tangible.PP&amp;E.TOTAL.Mvt.Capital Expenditure"</definedName>
    <definedName name="zzzPES_REPORT_VARNAME_RESULT_1091_TIMESERIESDOUBLE">"9f167479-141d-4579-9edc-02ff6270e7d7"+"Shell.GL.FIN.Results.Consolidated.Fixed Assets.Tangible.PP&amp;E.TOTAL.Mvt.CCTD"</definedName>
    <definedName name="zzzPES_REPORT_VARNAME_RESULT_1102_TIMESERIESDOUBLE">"a031b23e-8f6e-4b1e-aab5-528bf8e259cf"+"Shell.GL.FIN.Results.Consolidated.Fixed Assets.Tangible.PP&amp;E.TOTAL.Mvt.ARO Additions"</definedName>
    <definedName name="zzzPES_REPORT_VARNAME_RESULT_1113_TIMESERIESDOUBLE">"7fa7267a-3b5b-47a0-8342-7c8ea3a70b53"+"Shell.GL.FIN.Results.Consolidated.Fixed Assets.Tangible.PP&amp;E Accum Depreciation.TOTAL.CB"</definedName>
    <definedName name="zzzPES_REPORT_VARNAME_RESULT_1124_TIMESERIESDOUBLE">"2a47d923-9ac0-4da3-88e9-f2156c67785a"+"Shell.GL.FIN.Results.Consolidated.Fixed Assets.Tangible.PP&amp;E Accum Depreciation.TOTAL.Mvt.Depreciation"</definedName>
    <definedName name="zzzPES_REPORT_VARNAME_RESULT_1135_TIMESERIESDOUBLE">"7b087dd5-21f0-4328-8559-7fb30b6fd6b7"+"Shell.GL.FIN.Results.Consolidated.Fixed Assets.Intangible.TOTAL.CB"</definedName>
    <definedName name="zzzPES_REPORT_VARNAME_RESULT_1146_TIMESERIESDOUBLE">"65f74437-d81e-4754-a21d-46cfef83074f"+"Shell.GL.FIN.Results.Consolidated.Fixed Assets.Intangible.Intangible Assets.CB"</definedName>
    <definedName name="zzzPES_REPORT_VARNAME_RESULT_1157_TIMESERIESDOUBLE">"db99323c-ab87-4b61-900e-5e2e629849a6"+"Shell.GL.FIN.Results.Consolidated.Fixed Assets.Intangible.Intangible Assets.Mvt.Sales"</definedName>
    <definedName name="zzzPES_REPORT_VARNAME_RESULT_1168_TIMESERIESDOUBLE">"cfee8b0a-158a-4e00-adf6-eb31cea2783b"+"Shell.GL.FIN.Results.Consolidated.Fixed Assets.Intangible.Intangible Assets.Mvt.CCTD"</definedName>
    <definedName name="zzzPES_REPORT_VARNAME_RESULT_1179_TIMESERIESDOUBLE">"50d4d044-7f3e-4fc5-b979-2a0a40611b36"+"Shell.GL.FIN.Results.Consolidated.Fixed Assets.Investments.TOTAL.CB"</definedName>
    <definedName name="zzzPES_REPORT_VARNAME_RESULT_1181_TIMESERIESDOUBLE">"27a66bce-1a95-4e91-8464-de727723ad6e"+"Shell.GL.FIN.Results.Consolidated.Other LT Assets.TOTAL.CB"</definedName>
    <definedName name="zzzPES_REPORT_VARNAME_RESULT_1192_TIMESERIESDOUBLE">"0e4c96b6-3829-4064-b2ed-81c3e57bee8b"+"Shell.GL.FIN.Results.Consolidated.Other LT Assets.Prepayments.CB"</definedName>
    <definedName name="zzzPES_REPORT_VARNAME_RESULT_1203_TIMESERIESDOUBLE">"d4ae48d9-276c-40b1-8f95-1a748a0e4c7d"+"Shell.GL.FIN.Results.Consolidated.Other LT Assets.Advances to JV.CB"</definedName>
    <definedName name="zzzPES_REPORT_VARNAME_RESULT_1214_TIMESERIESDOUBLE">"fca4e86a-7487-47e9-b684-346d017659be"+"Shell.GL.FIN.Results.Consolidated.Deferred Tax Asset.CB"</definedName>
    <definedName name="zzzPES_REPORT_VARNAME_RESULT_1225_TIMESERIESDOUBLE">"0a39a0fb-a475-484b-8111-5b14190e7456"+"Shell.GL.FIN.Results.Consolidated.Current Assets.TOTAL.CB"</definedName>
    <definedName name="zzzPES_REPORT_VARNAME_RESULT_1236_TIMESERIESDOUBLE">"5efece70-1bab-40af-8650-6d0f6b8a2942"+"Shell.GL.FIN.Results.Consolidated.Current Assets.Inventories.CB"</definedName>
    <definedName name="zzzPES_REPORT_VARNAME_RESULT_1247_TIMESERIESDOUBLE">"d9587a81-8240-4ace-b6e7-13cb26589857"+"Shell.GL.FIN.Results.Consolidated.Current Assets.Accounts Receivable.TOTAL.CB"</definedName>
    <definedName name="zzzPES_REPORT_VARNAME_RESULT_1258_TIMESERIESDOUBLE">"03fb9036-f544-446d-99e6-a93156bc8927"+"Shell.GL.FIN.Results.Consolidated.Current Assets.Cash.CB"</definedName>
    <definedName name="zzzPES_REPORT_VARNAME_RESULT_1269_TIMESERIESDOUBLE">"ca6fda19-7482-41b3-995c-98959273080a"+"Shell.GL.FIN.Results.Consolidated.Current Assets.Emissions.CB"</definedName>
    <definedName name="zzzPES_REPORT_VARNAME_RESULT_1270_TIMESERIESDOUBLE">"0c9b7bf4-7331-4912-92ff-eb33ec942067"+"Shell.GL.FIN.Results.Consolidated.Balance Sheet Aggregations.Assets.TOTAL.CB"</definedName>
    <definedName name="zzzPES_REPORT_VARNAME_RESULT_1281_TIMESERIESDOUBLE">"ef9cee72-75eb-49f7-bd3b-a16ec3b3ac04"+"Shell.GL.FIN.Results.Consolidated.Current Liabilities.TOTAL.CB"</definedName>
    <definedName name="zzzPES_REPORT_VARNAME_RESULT_1292_TIMESERIESDOUBLE">"d5d42dfc-5703-46fe-a294-fbe133f0bfe3"+"Shell.GL.FIN.Results.Consolidated.Current Liabilities.Accounts and Accrued.TOTAL.CB"</definedName>
    <definedName name="zzzPES_REPORT_VARNAME_RESULT_1303_TIMESERIESDOUBLE">"e62f9fdd-96d2-403a-8f9d-d5b2657d4362"+"Shell.GL.FIN.Results.Consolidated.Current Liabilities.Accounts and Accrued.Accounts Payable.TOTAL.CB"</definedName>
    <definedName name="zzzPES_REPORT_VARNAME_RESULT_1314_TIMESERIESDOUBLE">"fb3365e6-28dd-491b-918b-7f96f2df8a5e"+"Shell.GL.FIN.Results.Consolidated.Current Liabilities.Accounts and Accrued.ST ARO.CB"</definedName>
    <definedName name="zzzPES_REPORT_VARNAME_RESULT_1325_TIMESERIESDOUBLE">"c9d182d7-0ed6-4b45-82a4-0e1c783b10a3"+"Shell.GL.FIN.Results.Consolidated.Current Liabilities.Government Duties and Taxes.TOTAL.CB"</definedName>
    <definedName name="zzzPES_REPORT_VARNAME_RESULT_1336_TIMESERIESDOUBLE">"76138a6c-7b85-4003-917b-62a393c6b159"+"Shell.GL.FIN.Results.Consolidated.Current Liabilities.Government Duties and Taxes.Taxes Payable.CB"</definedName>
    <definedName name="zzzPES_REPORT_VARNAME_RESULT_1347_TIMESERIESDOUBLE">"dcc11fe5-d580-477e-bfcd-ba07080ad50f"+"Shell.GL.FIN.Results.Consolidated.Current Liabilities.Government Duties and Taxes.Taxes Payable.Mvt.Payment"</definedName>
    <definedName name="zzzPES_REPORT_VARNAME_RESULT_1358_TIMESERIESDOUBLE">"cf2e9dbc-6efe-462a-a2dd-e1f7f1f8ab67"+"Shell.GL.FIN.Results.Consolidated.Current Liabilities.Government Duties and Taxes.Taxes Payable.Mvt.Liability"</definedName>
    <definedName name="zzzPES_REPORT_VARNAME_RESULT_1369_TIMESERIESDOUBLE">"8857cb15-d577-416a-a06a-3069ca0e18e9"+"Shell.GL.FIN.Results.Consolidated.Current Liabilities.Government Duties and Taxes.Government Duties Payable.CB"</definedName>
    <definedName name="zzzPES_REPORT_VARNAME_RESULT_1381_TIMESERIESDOUBLE">"0144042c-cbce-481e-8002-7b995561ffa8"+"Shell.GL.FIN.Results.Consolidated.Provisions.TOTAL.CB"</definedName>
    <definedName name="zzzPES_REPORT_VARNAME_RESULT_1392_TIMESERIESDOUBLE">"24a865e7-9015-462a-8c29-fa3edb5d731e"+"Shell.GL.FIN.Results.Consolidated.Provisions.Decomissioning.CB"</definedName>
    <definedName name="zzzPES_REPORT_VARNAME_RESULT_1403_TIMESERIESDOUBLE">"cb194ea6-a4d8-4123-8b28-4c26428fc2f2"+"Shell.GL.FIN.Results.Consolidated.Provisions.Pensions.CB"</definedName>
    <definedName name="zzzPES_REPORT_VARNAME_RESULT_1414_TIMESERIESDOUBLE">"41ceff30-b278-47d0-90a1-7c86f3f034a5"+"Shell.GL.FIN.Results.Consolidated.Provisions.Deferred Taxation.CB"</definedName>
    <definedName name="zzzPES_REPORT_VARNAME_RESULT_1425_TIMESERIESDOUBLE">"0b4141e3-73c8-4e17-a99d-a6e10ff6be5f"+"Shell.GL.FIN.Results.Consolidated.Provisions.LT ARO.CB"</definedName>
    <definedName name="zzzPES_REPORT_VARNAME_RESULT_1436_TIMESERIESDOUBLE">"21a37afb-ae56-4bcd-979c-1604a0b9afb8"+"Shell.GL.FIN.Results.Consolidated.Provisions.Other Provisions.CB"</definedName>
    <definedName name="zzzPES_REPORT_VARNAME_RESULT_1447_TIMESERIESDOUBLE">"87e46f10-c1c3-492e-ab2f-72a8998507a8"+"Shell.GL.FIN.Results.Consolidated.Equity.TOTAL.CB"</definedName>
    <definedName name="zzzPES_REPORT_VARNAME_RESULT_1458_TIMESERIESDOUBLE">"2b9b1ded-bd27-4ee4-93e7-7aeb8c755f9c"+"Shell.GL.FIN.Results.Consolidated.Equity.Capital.CB"</definedName>
    <definedName name="zzzPES_REPORT_VARNAME_RESULT_1469_TIMESERIESDOUBLE">"c9042716-bb24-45fc-a50b-2df94a897afc"+"Shell.GL.FIN.Results.Consolidated.Equity.Retained Earnings.TOTAL.CB"</definedName>
    <definedName name="zzzPES_REPORT_VARNAME_RESULT_1470_TIMESERIESDOUBLE">"b4fe78dc-1be9-44a9-a59b-81dfcc4f5206"+"Shell.GL.FIN.Results.Consolidated.Equity.Retained Earnings.Controlling.CB"</definedName>
    <definedName name="zzzPES_REPORT_VARNAME_RESULT_1481_TIMESERIESDOUBLE">"47f697a2-5b2b-4fb6-bc63-9b9c3d3b9fbf"+"Shell.GL.FIN.Results.Consolidated.Equity.Retained Earnings.Controlling.Mvt.Net Income"</definedName>
    <definedName name="zzzPES_REPORT_VARNAME_RESULT_1492_TIMESERIESDOUBLE">"5676784f-be55-40fd-ac67-119664adbad8"+"Shell.GL.FIN.Results.Consolidated.Equity.Retained Earnings.Controlling.Mvt.Transfers"</definedName>
    <definedName name="zzzPES_REPORT_VARNAME_RESULT_1503_TIMESERIESDOUBLE">"57ae9391-57cc-4cf5-999f-ae463023c1b0"+"Shell.GL.FIN.Results.Consolidated.Equity.Retained Earnings.Controlling.Mvt.NCI Dividends Paid"</definedName>
    <definedName name="zzzPES_REPORT_VARNAME_RESULT_1514_TIMESERIESDOUBLE">"78da841b-9ec5-481f-9fd8-98a08c3202ae"+"Shell.GL.FIN.Results.Consolidated.Equity.Retained Earnings.Controlling.Mvt.IG Dividends Received"</definedName>
    <definedName name="zzzPES_REPORT_VARNAME_RESULT_1525_TIMESERIESDOUBLE">"ab00912b-075d-4934-b496-2cebcb8c660a"+"Shell.GL.FIN.Results.Consolidated.Equity.Retained Earnings.Controlling.Mvt.IG Dividends Paid"</definedName>
    <definedName name="zzzPES_REPORT_VARNAME_RESULT_1536_TIMESERIESDOUBLE">"5e68dea2-0676-4c6b-81e4-a62512d73a3c"+"Shell.GL.FIN.Results.Consolidated.Equity.Retained Earnings.NCI.CB"</definedName>
    <definedName name="zzzPES_REPORT_VARNAME_RESULT_1548_TIMESERIESDOUBLE">"052dff0a-a18d-4247-b4b8-92d545f483d6"+"Shell.GL.FIN.Results.Consolidated.Equity.Group NCI.TOTAL.CB"</definedName>
    <definedName name="zzzPES_REPORT_VARNAME_RESULT_1559_TIMESERIESDOUBLE">"48f969c8-4ffb-4f4c-9f5d-1cdc0f3f745d"+"Shell.GL.FIN.Results.Consolidated.Equity.Group NCI.Capital CCTD Other.CB"</definedName>
    <definedName name="zzzPES_REPORT_VARNAME_RESULT_1560_TIMESERIESDOUBLE">"3647ea7f-d9d6-48f9-b872-060f53c1254b"+"Shell.GL.FIN.Results.Consolidated.Debt.TOTAL.CB"</definedName>
    <definedName name="zzzPES_REPORT_VARNAME_RESULT_1571_TIMESERIESDOUBLE">"8fdd49ef-be27-4558-95da-37d96e003e2f"+"Shell.GL.FIN.Results.Consolidated.Debt.LT.TOTAL.CB"</definedName>
    <definedName name="zzzPES_REPORT_VARNAME_RESULT_1582_TIMESERIESDOUBLE">"033fdda5-683a-47d9-b1ff-97cc14b1bf1e"+"Shell.GL.FIN.Results.Consolidated.Debt.LT.IG Quasi Equity.TOTAL.CB"</definedName>
    <definedName name="zzzPES_REPORT_VARNAME_RESULT_1593_TIMESERIESDOUBLE">"3b3fbd81-e7dd-4252-acf7-820a18d01791"+"Shell.GL.FIN.Results.Consolidated.Debt.LT.IG Quasi Equity.Payable.CB"</definedName>
    <definedName name="zzzPES_REPORT_VARNAME_RESULT_1604_TIMESERIESDOUBLE">"5bc3705e-be99-49a5-8c88-b78739e29d7d"+"Shell.GL.FIN.Results.Consolidated.Debt.LT.IG Quasi Equity.Receivable.CB"</definedName>
    <definedName name="zzzPES_REPORT_VARNAME_RESULT_1615_TIMESERIESDOUBLE">"435edcd9-776e-4dce-911d-d61d814adfe0"+"Shell.GL.FIN.Results.Consolidated.Debt.LT.IG Normal.TOTAL.CB"</definedName>
    <definedName name="zzzPES_REPORT_VARNAME_RESULT_1626_TIMESERIESDOUBLE">"3b478562-23d2-44b1-891d-bbc136bcd1b9"+"Shell.GL.FIN.Results.Consolidated.Debt.LT.IG Normal.Payable.CB"</definedName>
    <definedName name="zzzPES_REPORT_VARNAME_RESULT_1637_TIMESERIESDOUBLE">"25318b98-2f7d-46e2-871b-56581042c134"+"Shell.GL.FIN.Results.Consolidated.Debt.LT.IG Normal.Receivable.CB"</definedName>
    <definedName name="zzzPES_REPORT_VARNAME_RESULT_1648_TIMESERIESDOUBLE">"4c218095-5f61-4faa-b2fa-dc7ee0c47213"+"Shell.GL.FIN.Results.Consolidated.Debt.LT.IG Normal.CCTD Interest Payable.CB"</definedName>
    <definedName name="zzzPES_REPORT_VARNAME_RESULT_1659_TIMESERIESDOUBLE">"04eda39d-08ac-4565-99e1-516ea01d17ea"+"Shell.GL.FIN.Results.Consolidated.Debt.LT.3rd Party Debt.CB"</definedName>
    <definedName name="zzzPES_REPORT_VARNAME_RESULT_1660_TIMESERIESDOUBLE">"57733d17-ba9e-4acf-ad35-c7be4e89c94f"+"Shell.GL.FIN.Results.Consolidated.Debt.ST.TOTAL.CB"</definedName>
    <definedName name="zzzPES_REPORT_VARNAME_RESULT_1674_TIMESERIESDOUBLE">"4c7f7df4-d3e6-4a3b-801b-d7d626f8f530"+"Shell.GL.FIN.Results.Consolidated.Fixed Assets.Investments.Quasi Equity Loans.Mvt.Associate Repayment"</definedName>
    <definedName name="zzzPES_REPORT_VARNAME_RESULT_1685_TIMESERIESDOUBLE">"7cf439d7-0905-412b-ae65-6051b6dfd9b4"+"Shell.GL.FIN.Results.Consolidated.Fixed Assets.Investments.Quasi Equity Loans.Mvt.New"</definedName>
    <definedName name="zzzPES_REPORT_VARNAME_RESULT_1696_TIMESERIESDOUBLE">"19edfc41-4dbf-44c4-869d-827b90ea4926"+"Shell.GL.FIN.Results.Consolidated.Fixed Assets.Investments.Quasi Equity Loans.Mvt.Refinancing"</definedName>
    <definedName name="zzzPES_REPORT_VARNAME_RESULT_1707_TIMESERIESDOUBLE">"df1dbd79-13e9-429d-a3eb-59adbd35b779"+"Shell.GL.FIN.Results.Consolidated.Fixed Assets.Investments.Quasi Equity Loans.CB"</definedName>
    <definedName name="zzzPES_REPORT_VARNAME_RESULT_1718_TIMESERIESDOUBLE">"7bee0664-a32d-43ea-8bf8-d9d3873fe11b"+"Shell.GL.FIN.Results.Consolidated.Other LT Assets.Equity Accounted Loans.CB"</definedName>
    <definedName name="zzzPES_REPORT_VARNAME_RESULT_1729_TIMESERIESDOUBLE">"e08d251b-a7d2-4b42-8c0a-9347a0fddb84"+"Shell.GL.FIN.Results.Consolidated.Other LT Assets.Equity Accounted Loans.Mvt.Repayments"</definedName>
    <definedName name="zzzPES_REPORT_VARNAME_RESULT_1730_TIMESERIESDOUBLE">"12ec35ff-f261-48a3-ad7a-ffca5b9f6a54"+"Shell.GL.FIN.Results.Consolidated.Other LT Assets.Equity Accounted Loans.Mvt.New"</definedName>
    <definedName name="zzzPES_REPORT_VARNAME_RESULT_1741_TIMESERIESDOUBLE">"b243cf29-8854-4714-83f0-9838c6e6699f"+"Shell.GL.FIN.Results.Consolidated.Equity.Other Equity.TOTAL.CB"</definedName>
    <definedName name="zzzPES_REPORT_VARNAME_RESULT_1752_TIMESERIESDOUBLE">"4acf025a-e4e9-4aca-8a56-6f4036cec1eb"+"Shell.GL.FIN.Results.Consolidated.Equity.Other Equity.Other Reserves.CB"</definedName>
    <definedName name="zzzPES_REPORT_VARNAME_RESULT_1762_TIMESERIESDOUBLE">"7296d0df-22b8-4a39-a050-804f7a7bea4a"+"Shell.GL.FIN.Results.Consolidated.Fixed Assets.Investments.Other.CB"</definedName>
    <definedName name="zzzPES_REPORT_VARNAME_RESULT_1773_TIMESERIESDOUBLE">"a6456154-1dc9-4b13-b978-b94bcfd00cb7"+"Shell.GL.FIN.Results.Consolidated.Fixed Assets.Investments.Associated Companies.CB"</definedName>
    <definedName name="zzzPES_REPORT_VARNAME_RESULT_1784_TIMESERIESDOUBLE">"c2c9d683-16f2-47b5-b68c-fb6b41639693"+"Shell.GL.FIN.Results.Consolidated.Fixed Assets.Investments.Associated Companies.Mvt.Investments.Disposals"</definedName>
    <definedName name="zzzPES_REPORT_VARNAME_RESULT_1795_TIMESERIESDOUBLE">"2b6769a5-c21a-4ea1-9224-f3ae1d0e05af"+"Shell.GL.FIN.Results.Consolidated.Fixed Assets.Investments.Associated Companies.Mvt.Investments.New"</definedName>
    <definedName name="zzzPES_REPORT_VARNAME_RESULT_1806_TIMESERIESDOUBLE">"199df0de-511a-4d54-ae97-2c81964e60bc"+"Shell.GL.FIN.Results.Consolidated.Fixed Assets.Investments.Associated Companies.Mvt.Investments.Other"</definedName>
    <definedName name="zzzPES_REPORT_VARNAME_RESULT_1817_TIMESERIESDOUBLE">"d4619289-9623-49c3-a9a7-3e9fec2f7a6b"+"Shell.GL.FIN.Results.Consolidated.Fixed Assets.Investments.Associated Companies.Mvt.CCTD"</definedName>
    <definedName name="zzzPES_REPORT_VARNAME_RESULT_1828_TIMESERIESDOUBLE">"efe30351-9472-47e6-91aa-acd030bc6555"+"Shell.GL.FIN.Results.Consolidated.Fixed Assets.Investments.Associated Companies.Mvt.Dividends"</definedName>
    <definedName name="zzzPES_REPORT_VARNAME_RESULT_1839_TIMESERIESDOUBLE">"ff55ae5e-29f7-44c7-a9aa-76f466da2d9a"+"Shell.GL.FIN.Results.Consolidated.Fixed Assets.Investments.Associated Companies.Mvt.Earnings"</definedName>
    <definedName name="zzzPES_REPORT_VARNAME_RESULT_1842_TIMESERIESDOUBLE">"7c99b27c-c865-4693-bd8c-48cba987ea32"+"Shell.GL.FIN.Results.Consolidated.Cashflow from Operations.Net Income After Tax.TOTAL"</definedName>
    <definedName name="zzzPES_REPORT_VARNAME_RESULT_1864_TIMESERIESDOUBLE">"dca66d9e-5254-41e3-b4f4-cf9a89fdd0c7"+"Shell.GL.FIN.Results.Consolidated.Cashflow from Operations.Working Capital Mvt.TOTAL"</definedName>
    <definedName name="zzzPES_REPORT_VARNAME_RESULT_1875_TIMESERIESDOUBLE">"51414dce-208b-4c29-8722-f03ebe3712fc"+"Shell.GL.FIN.Results.Consolidated.Cashflow from Operations.Working Capital Mvt.Accounts Receivable"</definedName>
    <definedName name="zzzPES_REPORT_VARNAME_RESULT_1886_TIMESERIESDOUBLE">"fd7892d3-93bf-471d-bb74-1f8e189f7b18"+"Shell.GL.FIN.Results.Consolidated.Cashflow from Operations.Working Capital Mvt.Accounts Payable"</definedName>
    <definedName name="zzzPES_REPORT_VARNAME_RESULT_1897_TIMESERIESDOUBLE">"8367050c-562d-47f0-8080-6b3678aac5d9"+"Shell.GL.FIN.Results.Consolidated.Cashflow from Operations.Working Capital Mvt.Government Duties Payable"</definedName>
    <definedName name="zzzPES_REPORT_VARNAME_RESULT_1908_TIMESERIESDOUBLE">"e6cc8496-1354-4e67-94b1-99994bbd719f"+"Shell.GL.FIN.Results.Consolidated.Cashflow from Operations.Working Capital Mvt.Inventories"</definedName>
    <definedName name="zzzPES_REPORT_VARNAME_RESULT_1919_TIMESERIESDOUBLE">"3622f972-5300-4bed-8483-c3e482574408"+"Shell.GL.FIN.Results.Consolidated.Cashflow from Operations.Working Capital Mvt.NCA Working Capital"</definedName>
    <definedName name="zzzPES_REPORT_VARNAME_RESULT_1920_TIMESERIESDOUBLE">"00bd6b54-163f-441f-9306-209be64e5ce6"+"Shell.GL.FIN.Results.Consolidated.Cashflow from Operations.Working Capital Mvt.Emissions"</definedName>
    <definedName name="zzzPES_REPORT_VARNAME_RESULT_1931_TIMESERIESDOUBLE">"868369cb-4393-4ad4-9de9-0fa639015401"+"Shell.GL.FIN.Results.Consolidated.Cashflow from Operations.Associated Companies Earnings.TOTAL"</definedName>
    <definedName name="zzzPES_REPORT_VARNAME_RESULT_1942_TIMESERIESDOUBLE">"e4e3aad2-3153-4d50-a7bc-eab82a6ef69a"+"Shell.GL.FIN.Results.Consolidated.Cashflow from Operations.Provisions Mvt.TOTAL"</definedName>
    <definedName name="zzzPES_REPORT_VARNAME_RESULT_1953_TIMESERIESDOUBLE">"704e89f6-5ba4-408f-bc6b-7cc607695e9a"+"Shell.GL.FIN.Results.Consolidated.Cashflow from Operations.Provisions Mvt.ARO"</definedName>
    <definedName name="zzzPES_REPORT_VARNAME_RESULT_1964_TIMESERIESDOUBLE">"263d9fa9-99b5-4d68-a4f0-25164a7fd039"+"Shell.GL.FIN.Results.Consolidated.Cashflow from Operations.Provisions Mvt.Deferred Tax"</definedName>
    <definedName name="zzzPES_REPORT_VARNAME_RESULT_1975_TIMESERIESDOUBLE">"ef69eca4-5c19-41b5-bc6f-988ee0dca0d8"+"Shell.GL.FIN.Results.Consolidated.Cashflow from Operations.Provisions Mvt.Other"</definedName>
    <definedName name="zzzPES_REPORT_VARNAME_RESULT_1986_TIMESERIESDOUBLE">"407df7b7-f5c6-44b0-a31b-0d0ee719d6e4"+"Shell.GL.FIN.Results.Consolidated.Cashflow from Operations.Other Cash Mvt.TOTAL"</definedName>
    <definedName name="zzzPES_REPORT_VARNAME_RESULT_1997_TIMESERIESDOUBLE">"549e0143-ed28-43e1-9d10-ba94b364ff85"+"Shell.GL.FIN.Results.Consolidated.Cashflow from Operations.Other Cash Mvt.LT Assets and Liabilities Other"</definedName>
    <definedName name="zzzPES_REPORT_VARNAME_RESULT_2008_TIMESERIESDOUBLE">"70bfa410-e8b2-41b7-92b9-2ef4d0e97f78"+"Shell.GL.FIN.Results.Consolidated.Cashflow from Operations.Other Cash Mvt.Expex Well Write Offs"</definedName>
    <definedName name="zzzPES_REPORT_VARNAME_RESULT_2019_TIMESERIESDOUBLE">"8bc06c6c-eef8-4cfd-9b05-77b144828140"+"Shell.GL.FIN.Results.Consolidated.Cashflow from Operations.Other Cash Mvt.Fixed Assets Other"</definedName>
    <definedName name="zzzPES_REPORT_VARNAME_RESULT_2020_TIMESERIESDOUBLE">"b29396c0-4a49-4485-adc5-9489ce64f383"+"Shell.GL.FIN.Results.Consolidated.Cashflow from Operations.Other Cash Mvt.NCA Other"</definedName>
    <definedName name="zzzPES_REPORT_VARNAME_RESULT_2031_TIMESERIESDOUBLE">"7c52cc6b-f2c7-4be3-a9d5-443f39440353"+"Shell.GL.FIN.Results.Consolidated.Cashflow from Operations.Other Non Cash Mvt.TOTAL"</definedName>
    <definedName name="zzzPES_REPORT_VARNAME_RESULT_2042_TIMESERIESDOUBLE">"80f97c4d-f82e-489b-946a-704730ed15a3"+"Shell.GL.FIN.Results.Consolidated.Cashflow from Operations.Other Non Cash Mvt.Current Taxation"</definedName>
    <definedName name="zzzPES_REPORT_VARNAME_RESULT_2053_TIMESERIESDOUBLE">"5e220a78-1930-4cc2-ab59-a3d06dce30d4"+"Shell.GL.FIN.Results.Consolidated.Cashflow from Operations.Other Non Cash Mvt.Interest Expense"</definedName>
    <definedName name="zzzPES_REPORT_VARNAME_RESULT_2064_TIMESERIESDOUBLE">"72a1b6a9-fccb-4570-9b99-0592e434f634"+"Shell.GL.FIN.Results.Consolidated.Cashflow from Operations.Other Non Cash Mvt.Interest Income"</definedName>
    <definedName name="zzzPES_REPORT_VARNAME_RESULT_2075_TIMESERIESDOUBLE">"8be97324-fc0b-4061-97ee-1610ad2aa5ee"+"Shell.GL.FIN.Results.Consolidated.Cashflow from Operations.Tax Paid.TOTAL"</definedName>
    <definedName name="zzzPES_REPORT_VARNAME_RESULT_2086_TIMESERIESDOUBLE">"9d7e6629-f320-488b-a5fc-89a39c1df00c"+"Shell.GL.FIN.Results.Consolidated.Cashflow from Operations.TOTAL"</definedName>
    <definedName name="zzzPES_REPORT_VARNAME_RESULT_2097_TIMESERIESDOUBLE">"4ac5db7a-3d33-434a-9c66-e1a10fa99252"+"Shell.GL.FIN.Results.Consolidated.Cashflow Used in Investing Activities.Capital Expenditure.TOTAL"</definedName>
    <definedName name="zzzPES_REPORT_VARNAME_RESULT_2108_TIMESERIESDOUBLE">"f321f03e-16a8-4e19-afe2-5909c48c5ef9"+"Shell.GL.FIN.Results.Consolidated.Cashflow Used in Investing Activities.Capital Expenditure.Total Excluding Exploration and Aband"</definedName>
    <definedName name="zzzPES_REPORT_VARNAME_RESULT_2153_TIMESERIESDOUBLE">"2e85b873-063b-421b-b966-f17564e23eaf"+"Shell.GL.FIN.Results.Consolidated.Cashflow Used in Investing Activities.Advances to JV.TOTAL"</definedName>
    <definedName name="zzzPES_REPORT_VARNAME_RESULT_2164_TIMESERIESDOUBLE">"89bea182-0555-4fac-af18-c1f1a4477e73"+"Shell.GL.FIN.Results.Consolidated.Cashflow Used in Investing Activities.Sales of Fixed Assets.TOTAL"</definedName>
    <definedName name="zzzPES_REPORT_VARNAME_RESULT_2175_TIMESERIESDOUBLE">"a7e2788b-1afe-4284-b73d-aa07aa6a4b9d"+"Shell.GL.FIN.Results.Consolidated.Cashflow Used in Investing Activities.Sales of Fixed Assets.Fixed Assets"</definedName>
    <definedName name="zzzPES_REPORT_VARNAME_RESULT_2186_TIMESERIESDOUBLE">"018a6c8c-42fb-4f75-9521-67d421ef1b82"+"Shell.GL.FIN.Results.Consolidated.Cashflow Used in Investing Activities.Sales of Fixed Assets.NCA"</definedName>
    <definedName name="zzzPES_REPORT_VARNAME_RESULT_2197_TIMESERIESDOUBLE">"9f51be49-8d03-4b82-be29-624f56292045"+"Shell.GL.FIN.Results.Consolidated.Cashflow Used in Investing Activities.Investments Mvt.TOTAL"</definedName>
    <definedName name="zzzPES_REPORT_VARNAME_RESULT_2208_TIMESERIESDOUBLE">"72effe4c-b3a9-4f6c-ad99-81b4efe5dc35"+"Shell.GL.FIN.Results.Consolidated.Cashflow Used in Investing Activities.Investments Mvt.Associated Companies New.TOTAL"</definedName>
    <definedName name="zzzPES_REPORT_VARNAME_RESULT_2219_TIMESERIESDOUBLE">"8465726d-81f5-474d-b915-b2e905f1d0da"+"Shell.GL.FIN.Results.Consolidated.Cashflow Used in Investing Activities.Investments Mvt.Associated Companies New.NCA"</definedName>
    <definedName name="zzzPES_REPORT_VARNAME_RESULT_2220_TIMESERIESDOUBLE">"41201e44-166c-431e-afcf-afee9071858f"+"Shell.GL.FIN.Results.Consolidated.Cashflow Used in Investing Activities.Investments Mvt.Associated Companies Disposals"</definedName>
    <definedName name="zzzPES_REPORT_VARNAME_RESULT_2232_TIMESERIESDOUBLE">"f5de5809-8821-4499-a7e9-4de68da2b3ca"+"Shell.GL.FIN.Results.Consolidated.Cashflow Used in Investing Activities.Investments Mvt.NCA Leases"</definedName>
    <definedName name="zzzPES_REPORT_VARNAME_RESULT_2243_TIMESERIESDOUBLE">"4978ba88-b194-48b8-a711-317044d5131c"+"Shell.GL.FIN.Results.Consolidated.Cashflow Used in Investing Activities.Interest Income.TOTAL"</definedName>
    <definedName name="zzzPES_REPORT_VARNAME_RESULT_2254_TIMESERIESDOUBLE">"cb9f9edd-1b69-4039-b3e3-1fee1eab982d"+"Shell.GL.FIN.Results.Consolidated.Cashflow Used in Investing Activities.TOTAL"</definedName>
    <definedName name="zzzPES_REPORT_VARNAME_RESULT_2265_TIMESERIESDOUBLE">"3680da7a-fdce-40c2-89e4-70931d16b541"+"Shell.GL.FIN.Results.Consolidated.Cashflow Before Financing Activities.TOTAL"</definedName>
    <definedName name="zzzPES_REPORT_VARNAME_RESULT_2276_TIMESERIESDOUBLE">"2bb7de78-5a3d-40e6-afc1-5236fcb78e1a"+"Shell.GL.FIN.Results.Consolidated.Cashflow Used in Financing Activities.Loan Balance Mvt.TOTAL"</definedName>
    <definedName name="zzzPES_REPORT_VARNAME_RESULT_2287_TIMESERIESDOUBLE">"8efda3e9-6701-49a3-a982-62130629f281"+"Shell.GL.FIN.Results.Consolidated.Cashflow Used in Financing Activities.Loan Balance Mvt.LT Debt.TOTAL"</definedName>
    <definedName name="zzzPES_REPORT_VARNAME_RESULT_2298_TIMESERIESDOUBLE">"500c34a0-3087-4b79-a2e7-3c93c9620297"+"Shell.GL.FIN.Results.Consolidated.Cashflow Used in Financing Activities.Loan Balance Mvt.LT Debt.IG Quasi Equity"</definedName>
    <definedName name="zzzPES_REPORT_VARNAME_RESULT_2309_TIMESERIESDOUBLE">"769d120b-9c73-4855-990d-5cfa1d8cb712"+"Shell.GL.FIN.Results.Consolidated.Cashflow Used in Financing Activities.Loan Balance Mvt.LT Debt.3rd Party"</definedName>
    <definedName name="zzzPES_REPORT_VARNAME_RESULT_2311_TIMESERIESDOUBLE">"bd0af15a-afbf-4939-aa9c-a1b572023a45"+"Shell.GL.FIN.Results.Consolidated.Cashflow Used in Financing Activities.Loan Balance Mvt.ST Debt.TOTAL"</definedName>
    <definedName name="zzzPES_REPORT_VARNAME_RESULT_2322_TIMESERIESDOUBLE">"afa9e0d4-a38c-4d41-a0e8-e5fd7b1af6b0"+"Shell.GL.FIN.Results.Consolidated.Cashflow Used in Financing Activities.Dividends Paid.TOTAL"</definedName>
    <definedName name="zzzPES_REPORT_VARNAME_RESULT_2333_TIMESERIESDOUBLE">"e6629814-94fc-426c-b36b-4dd86f7c379f"+"Shell.GL.FIN.Results.Consolidated.Cashflow Used in Financing Activities.Dividends Paid.To Parent.TOTAL"</definedName>
    <definedName name="zzzPES_REPORT_VARNAME_RESULT_2345_TIMESERIESDOUBLE">"ff8324de-dbb7-442c-b2fa-0daad7f27a1b"+"Shell.GL.FIN.Results.Consolidated.Cashflow Used in Financing Activities.Dividends Paid.To Parent.Net Dividend"</definedName>
    <definedName name="zzzPES_REPORT_VARNAME_RESULT_2356_TIMESERIESDOUBLE">"3e8d8b68-c1cb-4103-a8f0-6c2e55810cf7"+"Shell.GL.FIN.Results.Consolidated.Cashflow Used in Financing Activities.Dividends Paid.To NCI.TOTAL"</definedName>
    <definedName name="zzzPES_REPORT_VARNAME_RESULT_2367_TIMESERIESDOUBLE">"aeb35ad9-672d-4a1f-ad31-19f79626849a"+"Shell.GL.FIN.Results.Consolidated.Cashflow Used in Financing Activities.Interest Paid.TOTAL"</definedName>
    <definedName name="zzzPES_REPORT_VARNAME_RESULT_2378_TIMESERIESDOUBLE">"8c5f0114-fe58-40e4-846d-0b869c23fca1"+"Shell.GL.FIN.Results.Consolidated.Cashflow Used in Financing Activities.TOTAL"</definedName>
    <definedName name="zzzPES_REPORT_VARNAME_RESULT_2380_TIMESERIESDOUBLE">"0ed2cc9a-1b7e-4c40-8ce7-bf8731864d53"+"Shell.GL.FIN.Results.Consolidated.Cashflow Net.TOTAL"</definedName>
    <definedName name="zzzPES_REPORT_VARNAME_RESULT_2391_TIMESERIESDOUBLE">"52f6e47d-1cd0-43d8-a0ae-1845de8d84a5"+"Shell.GL.FIN.Results.Consolidated.Current Assets.Cash.Mvt"</definedName>
    <definedName name="zzzPES_REPORT_VARNAME_RESULT_2406_TIMESERIESDOUBLE">"3174b7ef-318f-449f-9787-1da814c07146"+"Shell.GL.FIN.Results.Consolidated.Cashflow Used in Financing Activities.Loan Balance Mvt.LT Debt.IG Normal"</definedName>
    <definedName name="zzzPES_REPORT_VARNAME_RESULT_2417_TIMESERIESDOUBLE">"18791956-4e4e-4d82-ba16-a06c9ea5011e"+"Shell.GL.FIN.Results.Consolidated.Cashflow Used in Financing Activities.NCI Capital Mvt.TOTAL"</definedName>
    <definedName name="zzzPES_REPORT_VARNAME_RESULT_2428_TIMESERIESDOUBLE">"299799a2-b2ac-46e3-bc25-0df811a34d6d"+"Shell.GL.FIN.Results.Consolidated.Cashflow Used in Financing Activities.Dividends Paid.To Parent.Mvt in Parent Capital"</definedName>
    <definedName name="zzzPES_REPORT_VARNAME_RESULT_2435_TIMESERIESDOUBLE">"a9578b14-dd4b-49a2-80d5-0dddca90c0d0"+"Shell.GL.FIN.Results.Consolidated.Cashflow Used in Investing Activities.Investments Mvt.Associated Companies New.Quasi Equity Loans"</definedName>
    <definedName name="zzzPES_REPORT_VARNAME_RESULT_2446_TIMESERIESDOUBLE">"20096025-8cad-4901-994a-a39d64aceabc"+"Shell.GL.FIN.Results.Consolidated.Cashflow Used in Investing Activities.Investments Mvt.Associated Companies New.Equity"</definedName>
    <definedName name="zzzPES_REPORT_VARNAME_RESULT_2457_TIMESERIESDOUBLE">"6fe55384-7d24-47e3-9171-fdf4c9435219"+"Shell.GL.FIN.Results.Consolidated.Cashflow Used in Investing Activities.Investments Mvt.Other Investments"</definedName>
    <definedName name="zzzPES_REPORT_VARNAME_RESULT_2468_TIMESERIESDOUBLE">"d46bc918-03e7-4a5e-9ed2-6e89590e8011"+"Shell.GL.FIN.Results.Consolidated.Cashflow Used in Financing Activities.Loan Balance Mvt.LT Debt.NCA"</definedName>
    <definedName name="zzzPES_REPORT_VARNAME_RESULT_2479_TIMESERIESDOUBLE">"1025a8a1-11be-4ab6-9646-4bee13de1566"+"Shell.GL.FIN.Results.Consolidated.Cashflow CCTD and Other.TOTAL"</definedName>
    <definedName name="zzzPES_REPORT_VARNAME_RESULT_2480_TIMESERIESDOUBLE">"c25385f2-182e-4d36-ac90-2da6d561009b"+"Shell.GL.FIN.Results.Consolidated.Cashflow CCTD and Other.CCTD"</definedName>
    <definedName name="zzzPES_REPORT_VARNAME_RESULT_2491_TIMESERIESDOUBLE">"0009df70-a3ba-46f1-8f85-d23cfe5a96b0"+"Shell.GL.FIN.Results.Consolidated.Cashflow CCTD and Other.Equity Settled"</definedName>
    <definedName name="zzzPES_REPORT_VARNAME_RESULT_2501_SCALARDOUBLE">"689e20db-86aa-40d2-ae69-cbf0b8c8a769"+"Shell.GL.FIN.Results.Consolidated.Fixed Assets.TOTAL.InitialOB"</definedName>
    <definedName name="zzzPES_REPORT_VARNAME_RESULT_2512_SCALARDOUBLE">"1c56dace-f6fc-4d37-8805-7b9b57c09cca"+"Shell.GL.FIN.Results.Consolidated.Fixed Assets.Tangible.TOTAL.InitialOB"</definedName>
    <definedName name="zzzPES_REPORT_VARNAME_RESULT_2523_SCALARDOUBLE">"e5fc3a23-10c0-4c4f-a55e-8fc2c0bc3197"+"Shell.GL.FIN.Results.Consolidated.Fixed Assets.Tangible.PP&amp;E.TOTAL.InitialOB"</definedName>
    <definedName name="zzzPES_REPORT_VARNAME_RESULT_2534_SCALARDOUBLE">"fbf95bef-4024-41a2-b970-e0264b769e57"+"Shell.GL.FIN.Results.Consolidated.Fixed Assets.Tangible.PP&amp;E Accum Depreciation.TOTAL.InitialOB"</definedName>
    <definedName name="zzzPES_REPORT_VARNAME_RESULT_2545_SCALARDOUBLE">"4d88b732-bcfb-464f-b111-db4ee0a7b79c"+"Shell.GL.FIN.Results.Consolidated.Fixed Assets.Intangible.TOTAL.InitialOB"</definedName>
    <definedName name="zzzPES_REPORT_VARNAME_RESULT_2556_SCALARDOUBLE">"96681d08-f0de-4253-ada1-7bb4beb90bed"+"Shell.GL.FIN.Results.Consolidated.Fixed Assets.Intangible.Intangible Assets.InitialOB"</definedName>
    <definedName name="zzzPES_REPORT_VARNAME_RESULT_2567_SCALARDOUBLE">"ffe314a6-4a2f-4a5e-b1f1-8cf938347a42"+"Shell.GL.FIN.Results.Consolidated.Fixed Assets.Investments.TOTAL.InitialOB"</definedName>
    <definedName name="zzzPES_REPORT_VARNAME_RESULT_2579_SCALARDOUBLE">"5400a87c-c536-40a5-9141-884f8f5fc611"+"Shell.GL.FIN.Results.Consolidated.Other LT Assets.TOTAL.InitialOB"</definedName>
    <definedName name="zzzPES_REPORT_VARNAME_RESULT_2580_SCALARDOUBLE">"28961f5f-17ad-482c-ba77-244832bb191b"+"Shell.GL.FIN.Results.Consolidated.Other LT Assets.Prepayments.InitialOB"</definedName>
    <definedName name="zzzPES_REPORT_VARNAME_RESULT_2591_SCALARDOUBLE">"e333cebb-a2ec-4adc-b956-5b1d9a915844"+"Shell.GL.FIN.Results.Consolidated.Other LT Assets.Advances to JV.InitialOB"</definedName>
    <definedName name="zzzPES_REPORT_VARNAME_RESULT_2602_SCALARDOUBLE">"ede05241-47da-4156-8d6c-91d788168b15"+"Shell.GL.FIN.Results.Consolidated.Deferred Tax Asset.InitialOB"</definedName>
    <definedName name="zzzPES_REPORT_VARNAME_RESULT_2613_SCALARDOUBLE">"925e3f92-15a4-481e-a5db-cd79e1b76d18"+"Shell.GL.FIN.Results.Consolidated.Current Assets.TOTAL.InitialOB"</definedName>
    <definedName name="zzzPES_REPORT_VARNAME_RESULT_2624_SCALARDOUBLE">"1895e0bb-9d35-4950-93fc-82c2846b512d"+"Shell.GL.FIN.Results.Consolidated.Current Assets.Inventories.InitialOB"</definedName>
    <definedName name="zzzPES_REPORT_VARNAME_RESULT_2635_SCALARDOUBLE">"507e86db-1e0e-402d-baf8-8e1d15f8de01"+"Shell.GL.FIN.Results.Consolidated.Current Assets.Accounts Receivable.TOTAL.InitialOB"</definedName>
    <definedName name="zzzPES_REPORT_VARNAME_RESULT_2646_SCALARDOUBLE">"a332c056-8f3a-4b08-9c19-280dce999d05"+"Shell.GL.FIN.Results.Consolidated.Current Assets.Cash.InitialOB"</definedName>
    <definedName name="zzzPES_REPORT_VARNAME_RESULT_2657_SCALARDOUBLE">"b2b0ddbe-f507-44a3-878c-220d88684b12"+"Shell.GL.FIN.Results.Consolidated.Current Assets.Emissions.InitialOB"</definedName>
    <definedName name="zzzPES_REPORT_VARNAME_RESULT_2668_SCALARDOUBLE">"03c0d720-2d9e-4172-a97d-59a08f8a1db1"+"Shell.GL.FIN.Results.Consolidated.Balance Sheet Aggregations.Assets.TOTAL.InitialOB"</definedName>
    <definedName name="zzzPES_REPORT_VARNAME_RESULT_2679_SCALARDOUBLE">"3d6e98ec-8c8b-4df5-bdf0-ca13b6b7adf2"+"Shell.GL.FIN.Results.Consolidated.Current Liabilities.TOTAL.InitialOB"</definedName>
    <definedName name="zzzPES_REPORT_VARNAME_RESULT_2680_SCALARDOUBLE">"75feee42-e85e-454c-80ca-452ab779eb7e"+"Shell.GL.FIN.Results.Consolidated.Current Liabilities.Accounts and Accrued.TOTAL.InitialOB"</definedName>
    <definedName name="zzzPES_REPORT_VARNAME_RESULT_2691_SCALARDOUBLE">"9f98f3da-b659-4d46-b31f-1b48c1bb7324"+"Shell.GL.FIN.Results.Consolidated.Current Liabilities.Accounts and Accrued.Accounts Payable.TOTAL.InitialOB"</definedName>
    <definedName name="zzzPES_REPORT_VARNAME_RESULT_2702_SCALARDOUBLE">"de3410a6-665b-4a36-89fb-355f2a6a23da"+"Shell.GL.FIN.Results.Consolidated.Current Liabilities.Accounts and Accrued.ST ARO.InitialOB"</definedName>
    <definedName name="zzzPES_REPORT_VARNAME_RESULT_2713_SCALARDOUBLE">"7371f946-35cd-4748-bda9-1c5691ca9a3e"+"Shell.GL.FIN.Results.Consolidated.Current Liabilities.Government Duties and Taxes.TOTAL.InitialOB"</definedName>
    <definedName name="zzzPES_REPORT_VARNAME_RESULT_2724_SCALARDOUBLE">"6579679e-137f-4267-ab5b-203180d46765"+"Shell.GL.FIN.Results.Consolidated.Current Liabilities.Government Duties and Taxes.Taxes Payable.InitialOB"</definedName>
    <definedName name="zzzPES_REPORT_VARNAME_RESULT_2735_SCALARDOUBLE">"c08ded92-43f6-447f-999e-3688c1b6386d"+"Shell.GL.FIN.Results.Consolidated.Current Liabilities.Government Duties and Taxes.Government Duties Payable.InitialOB"</definedName>
    <definedName name="zzzPES_REPORT_VARNAME_RESULT_2757_SCALARDOUBLE">"25909da3-1d9d-4701-9a86-4aa0db77ed47"+"Shell.GL.FIN.Results.Consolidated.Provisions.TOTAL.InitialOB"</definedName>
    <definedName name="zzzPES_REPORT_VARNAME_RESULT_2768_SCALARDOUBLE">"fbedb35d-5b3f-4105-bedc-b90f4f135c0e"+"Shell.GL.FIN.Results.Consolidated.Provisions.Decomissioning.InitialOB"</definedName>
    <definedName name="zzzPES_REPORT_VARNAME_RESULT_2779_SCALARDOUBLE">"7f77afa2-139d-41b6-a8a3-556e72fa472f"+"Shell.GL.FIN.Results.Consolidated.Provisions.Pensions.InitialOB"</definedName>
    <definedName name="zzzPES_REPORT_VARNAME_RESULT_2780_SCALARDOUBLE">"e05fd089-3b1f-4100-ae5f-626f16246545"+"Shell.GL.FIN.Results.Consolidated.Provisions.Deferred Taxation.InitialOB"</definedName>
    <definedName name="zzzPES_REPORT_VARNAME_RESULT_2791_SCALARDOUBLE">"7505de3a-0833-414c-970b-adeb371a6bd0"+"Shell.GL.FIN.Results.Consolidated.Provisions.LT ARO.InitialOB"</definedName>
    <definedName name="zzzPES_REPORT_VARNAME_RESULT_2802_SCALARDOUBLE">"ae73afea-73a8-43b5-bde8-042e9ce0dbf6"+"Shell.GL.FIN.Results.Consolidated.Provisions.Other Provisions.InitialOB"</definedName>
    <definedName name="zzzPES_REPORT_VARNAME_RESULT_2813_SCALARDOUBLE">"2a16a4cf-55d9-4af5-a1bd-75d6fc2fe746"+"Shell.GL.FIN.Results.Consolidated.Equity.TOTAL.InitialOB"</definedName>
    <definedName name="zzzPES_REPORT_VARNAME_RESULT_2824_SCALARDOUBLE">"a4bc1b6b-5277-41c6-b723-a22d8c7a844e"+"Shell.GL.FIN.Results.Consolidated.Equity.Capital.InitialOB"</definedName>
    <definedName name="zzzPES_REPORT_VARNAME_RESULT_2835_SCALARDOUBLE">"1db28b58-e7fc-4fd7-965d-26a339f72a86"+"Shell.GL.FIN.Results.Consolidated.Equity.Retained Earnings.TOTAL.InitialOB"</definedName>
    <definedName name="zzzPES_REPORT_VARNAME_RESULT_2846_SCALARDOUBLE">"12aca940-790e-4e04-98f1-c2c4b74029c5"+"Shell.GL.FIN.Results.Consolidated.Equity.Retained Earnings.Controlling.InitialOB"</definedName>
    <definedName name="zzzPES_REPORT_VARNAME_RESULT_2859_SCALARDOUBLE">"e403f615-bdb0-425e-8eb5-c1473c5c520c"+"Shell.GL.FIN.Results.Consolidated.Equity.Group NCI.TOTAL.InitialOB"</definedName>
    <definedName name="zzzPES_REPORT_VARNAME_RESULT_2861_SCALARDOUBLE">"b031bfac-7160-478a-a3d5-efd9a637070a"+"Shell.GL.FIN.Results.Consolidated.Debt.TOTAL.InitialOB"</definedName>
    <definedName name="zzzPES_REPORT_VARNAME_RESULT_2872_SCALARDOUBLE">"8f736864-0e9f-4378-9c30-020ec5330af4"+"Shell.GL.FIN.Results.Consolidated.Debt.LT.TOTAL.InitialOB"</definedName>
    <definedName name="zzzPES_REPORT_VARNAME_RESULT_2883_SCALARDOUBLE">"a24da1d3-0c40-42ac-ada0-3f47621078e1"+"Shell.GL.FIN.Results.Consolidated.Debt.LT.IG Quasi Equity.TOTAL.InitialOB"</definedName>
    <definedName name="zzzPES_REPORT_VARNAME_RESULT_2896_SCALARDOUBLE">"857d3d33-3db4-4da7-9154-cf0d7e963485"+"Shell.GL.FIN.Results.Consolidated.Debt.LT.IG Normal.TOTAL.InitialOB"</definedName>
    <definedName name="zzzPES_REPORT_VARNAME_RESULT_2900_SCALARDOUBLE">"464c3043-b3ec-423e-8aa7-50d56afce727"+"Shell.GL.FIN.Results.Consolidated.Debt.LT.3rd Party Debt.InitialOB"</definedName>
    <definedName name="zzzPES_REPORT_VARNAME_RESULT_2911_SCALARDOUBLE">"966c9bbb-9da0-4267-8372-fc2a55059ccc"+"Shell.GL.FIN.Results.Consolidated.Debt.ST.TOTAL.InitialOB"</definedName>
    <definedName name="zzzPES_REPORT_VARNAME_RESULT_2923_SCALARDOUBLE">"1f75c175-45f1-401c-808d-025f7a4a31b2"+"Shell.GL.FIN.Results.Consolidated.Equity.Other Equity.TOTAL.InitialOB"</definedName>
    <definedName name="zzzPES_REPORT_VARNAME_RESULT_2934_SCALARDOUBLE">"89ed1cf8-660f-4417-9402-69be99c30896"+"Shell.GL.FIN.Results.Consolidated.Equity.Other Equity.Other Reserves.InitialOB"</definedName>
    <definedName name="zzzPES_REPORT_VARNAME_RESULT_2940_SCALARDOUBLE">"1ce66b66-46de-430f-b944-916f9a85a50f"+"Shell.GL.FIN.Inputs.Consolidated.Fixed Assets.Investments.Quasi Equity Loans.InitialOB"</definedName>
    <definedName name="zzzPES_REPORT_VARNAME_RESULT_2951_SCALARDOUBLE">"b4c6c412-ccda-4097-8086-9a70965a83f6"+"Shell.GL.FIN.Inputs.Consolidated.Fixed Assets.Investments.Associated Companies.InitialOB"</definedName>
    <definedName name="zzzPES_REPORT_VARNAME_RESULT_2962_SCALARDOUBLE">"16f3665f-63e4-4f03-8582-e60d9189b67f"+"Shell.GL.FIN.Results.Consolidated.Fixed Assets.Investments.Other.InitialOB"</definedName>
    <definedName name="zzzPES_REPORT_VARNAME_RESULT_2973_SCALARDOUBLE">"5f5d4777-acc0-428f-9174-7321d783a4d5"+"Shell.GL.FIN.Inputs.Consolidated.Other LT Assets.Equity Accounted Loans.InitialOB"</definedName>
    <definedName name="zzzPES_REPORT_VARNAME_RESULT_2984_SCALARDOUBLE">"0ba46e12-c90e-49e2-a707-cb882f1f5161"+"Shell.GL.FIN.Inputs.Consolidated.Equity.Retained Earnings.NCI.InitialOB"</definedName>
    <definedName name="zzzPES_REPORT_VARNAME_RESULT_2995_SCALARDOUBLE">"b77a24b8-9b71-42ef-8185-146ef5cb87b0"+"Shell.GL.FIN.Inputs.Consolidated.Equity.Group NCI.Capital CCTD Other.InitialOB"</definedName>
    <definedName name="zzzPES_REPORT_VARNAME_RESULT_3006_SCALARDOUBLE">"6f309358-3489-4f47-af5c-687174db2d2b"+"Shell.GL.FIN.Inputs.Consolidated.Debt.LT.IG Normal.Payable.InitialOB"</definedName>
    <definedName name="zzzPES_REPORT_VARNAME_RESULT_3017_SCALARDOUBLE">"51ed4327-066b-42f1-9396-2042b54a0d5f"+"Shell.GL.FIN.Inputs.Consolidated.Debt.LT.IG Normal.Receivable.InitialOB"</definedName>
    <definedName name="zzzPES_REPORT_VARNAME_RESULT_3028_SCALARDOUBLE">"80c049b8-81c1-48fc-81f8-7d838b91a2bb"+"Shell.GL.FIN.Inputs.Consolidated.Debt.LT.IG Normal.CCTD Interest Payable.InitialOB"</definedName>
    <definedName name="zzzPES_REPORT_VARNAME_RESULT_3039_SCALARDOUBLE">"1e0322b0-b2b3-41ad-b538-f3f7c5520eb8"+"Shell.GL.FIN.Inputs.Consolidated.Debt.LT.IG Quasi Equity.Payable.InitialOB"</definedName>
    <definedName name="zzzPES_REPORT_VARNAME_RESULT_3040_SCALARDOUBLE">"8f76b2c1-73a1-4ffe-bcc4-e46022282bd2"+"Shell.GL.FIN.Inputs.Consolidated.Debt.LT.IG Quasi Equity.Receivable.InitialOB"</definedName>
    <definedName name="zzzPES_REPORT_VARNAME_RESULT_3041_TIMESERIESDOUBLE">"338d5809-f4b3-4939-8ced-46a014d690aa"+"Shell.GL.FIN.Results.Associates.Interest and Other.Expense.NG Interest Expense.TOTAL"</definedName>
    <definedName name="zzzPES_REPORT_VARNAME_RESULT_3042_TIMESERIESDOUBLE">"9ce804b5-391d-4c53-9d68-5520736c6170"+"Shell.GL.FIN.Results.Consolidated.Interest and Other.Expense.NG Interest Expense.TOTAL"</definedName>
    <definedName name="zzzPES_REPORT_VARNAME_RESULT_3043_TIMESERIESDOUBLE">"12987d9a-77ed-4be1-a2e6-ba2dcf1d5647"+"Shell.GL.FIN.Results.Consolidated.EP Costs.Operating Expenses.Overheads"</definedName>
    <definedName name="zzzPES_REPORT_VARNAME_RESULT_3044_TIMESERIESDOUBLE">"f8c527fa-5eeb-445d-b8bb-78be16d4c87f"+"Shell.GL.FIN.Results.Associates.EP Costs.Operating Expenses.Overheads"</definedName>
    <definedName name="zzzPES_REPORT_VARNAME_RESULT_3046_TIMESERIESDOUBLE">"e999b1b0-7b94-42fb-aa8c-e5f8f117c5fb"+"Shell.GL.FIN.Results.Consolidated.Cashflow Used in Investing Activities.Capital Expenditure.Exploration.C2E"</definedName>
    <definedName name="zzzPES_REPORT_VARNAME_RESULT_3047_TIMESERIESDOUBLE">"de31d60f-d9c7-431b-a49c-8e42324751e3"+"Shell.GL.FIN.Results.Consolidated.Cashflow from Operations.DD&amp;A.TOTAL"</definedName>
    <definedName name="zzzPES_REPORT_VARNAME_RESULT_3048_TIMESERIESDOUBLE">"2062b423-a77a-4739-8db7-fd1824aefe3c"+"Shell.GL.FIN.Results.Consolidated.EP Costs.Other Costs.R&amp;D"</definedName>
    <definedName name="zzzPES_REPORT_VARNAME_RESULT_3049_TIMESERIESDOUBLE">"a6b23979-690c-4b8b-9909-6d775679e3bf"+"Shell.GL.FIN.Results.Consolidated.EP Costs.Other Costs.Other Production"</definedName>
    <definedName name="zzzPES_REPORT_VARNAME_RESULT_3052_TIMESERIESDOUBLE">"3f6c97aa-8fd0-4170-94b4-4f1182669c74"+"Shell.GL.FIN.Results.Consolidated.Cashflow Used in Investing Activities.Investments Mvt.Associated Companies Other"</definedName>
    <definedName name="zzzPES_REPORT_VARNAME_RESULT_3053_TIMESERIESDOUBLE">"fd42106b-036b-41c7-ad88-b1a449beb271"+"Shell.GL.FIN.Results.Associates.Interest and Other.Expense.Accretion Expense.TOTAL"</definedName>
    <definedName name="zzzPES_REPORT_VARNAME_RESULT_3054_TIMESERIESDOUBLE">"35f9c9ed-57a4-486a-849f-8f85e480e303"+"Shell.GL.FIN.Results.Consolidated.Interest and Other.Expense.Accretion Expense.TOTAL"</definedName>
    <definedName name="zzzPES_REPORT_VARNAME_RESULT_3055_TIMESERIESDOUBLE">"c08fbc52-3793-4fcd-9e21-a08e071a234b"+"Shell.GL.FIN.Results.Consolidated.Cashflow Used in Investing Activities.Capital Expenditure.Expensed Exploration.Total Seismic and Other"</definedName>
    <definedName name="zzzPES_REPORT_VARNAME_RESULT_3056_TIMESERIESDOUBLE">"f262a3c2-1301-457a-af4d-08c0078ad256"+"Shell.GL.FIN.Results.Consolidated.Cashflow Used in Investing Activities.Capital Expenditure.NCA"</definedName>
    <definedName name="zzzPES_REPORT_VARNAME_RESULT_3057_TIMESERIESDOUBLE">"2d6ba56c-60c6-4d41-85a9-a7d652cf6855"+"Shell.GL.FIN.Results.Consolidated.Cashflow Used in Investing Activities.Capital Expenditure.Exploration.TOTAL"</definedName>
    <definedName name="zzzPES_REPORT_VARNAME_RESULT_3058_TIMESERIESDOUBLE">"702fd02b-2e84-4d59-928e-91ae2314a6ec"+"Shell.GL.FIN.Results.Consolidated.Cashflow Used in Investing Activities.Capital Expenditure.Exploration.Bonus.Signature"</definedName>
    <definedName name="zzzPES_REPORT_VARNAME_RESULT_3059_TIMESERIESDOUBLE">"81c2de4b-2c21-4a38-a346-f4ded7e3ad8f"+"Shell.GL.FIN.Results.Consolidated.Cashflow Used in Investing Activities.Capital Expenditure.Exploration.Seismic"</definedName>
    <definedName name="zzzPES_REPORT_VARNAME_RESULT_3062_TIMESERIESDOUBLE">"47e8a7e8-d452-4113-9b10-05728498d929"+"Shell.GL.FIN.Results.Consolidated.Cashflow Used in Investing Activities.Capital Expenditure.Exploration.G&amp;G Studies"</definedName>
    <definedName name="zzzPES_REPORT_VARNAME_RESULT_3063_TIMESERIESDOUBLE">"0b892f61-a328-44a7-a82a-2c295db255ce"+"Shell.GL.FIN.Results.Consolidated.Cashflow Used in Investing Activities.Capital Expenditure.Exploration.License"</definedName>
    <definedName name="zzzPES_REPORT_VARNAME_RESULT_3064_TIMESERIESDOUBLE">"f3427b94-b8b6-4dc7-9bd9-248221ea261a"+"Shell.GL.FIN.Results.Consolidated.Cashflow Used in Investing Activities.Capital Expenditure.Exploration.Indirect Cost"</definedName>
    <definedName name="zzzPES_REPORT_VARNAME_RESULT_3065_TIMESERIESDOUBLE">"a1223741-d102-41ea-9139-ff4f29ac9b77"+"Shell.GL.FIN.Results.Consolidated.Cashflow Used in Investing Activities.Capital Expenditure.Exploration.Other"</definedName>
    <definedName name="zzzPES_REPORT_VARNAME_RESULT_3066_SCALARDOUBLE">"120e7840-9607-4c77-b31d-10eb9a0b07cd"+"Shell.GL.FIN.Results.Consolidated.Balance Sheet Aggregations.Capital Employed.TOTAL.InitialOB"</definedName>
    <definedName name="zzzPES_REPORT_VARNAME_RESULT_3067_TIMESERIESDOUBLE">"beb354e8-5098-4c6c-b004-7e29b7431014"+"Shell.GL.FIN.Results.Consolidated.Balance Sheet Aggregations.Capital Employed.TOTAL.CB"</definedName>
    <definedName name="zzzPES_REPORT_VARNAME_RESULT_3068_TIMESERIESDOUBLE">"3b7769af-e1c9-4a6a-b212-a74b1eec535b"+"Shell.GL.FIN.Results.Consolidated.Other LT Liabilities.TOTAL.CB"</definedName>
    <definedName name="zzzPES_REPORT_VARNAME_RESULT_3069_SCALARDOUBLE">"3fb732b0-13e5-4302-acc4-4cc203e64893"+"Shell.GL.FIN.Results.Consolidated.Other LT Liabilities.TOTAL.InitialOB"</definedName>
    <definedName name="zzzPES_REPORT_VARNAME_RESULT_3070_TIMESERIESDOUBLE">"f270f21d-a33b-4a16-b6ee-431f0195cb47"+"Shell.GL.FIN.Results.Consolidated.EP Costs.Depreciation.Site Restoration.TOTAL"</definedName>
    <definedName name="zzzPES_REPORT_VARNAME_RESULT_3071_TIMESERIESDOUBLE">"3a7f99fa-5ede-4e76-b3a9-65fe69b27b89"+"Shell.GL.FIN.Results.Consolidated.Cashflow Used in Investing Activities.Capital Expenditure.Exploration.Well Costs"</definedName>
    <definedName name="zzzPES_REPORT_VARNAME_RESULT_3072_TIMESERIESDOUBLE">"cd2295cb-7839-4dfd-aa23-bdf18a24540e"+"Shell.GL.FIN.Results.Consolidated.Cashflow Used in Investing Activities.Capital Expenditure.Exploration.Well Costs.Follow Up"</definedName>
    <definedName name="zzzPES_REPORT_VARNAME_RESULT_3073_TIMESERIESDOUBLE">"8a2cd5ec-fbc2-4ee9-af5b-f30545bb6c5e"+"Shell.GL.FIN.Results.Consolidated.EP Costs.Net Insurance Costs.TOTAL"</definedName>
    <definedName name="zzzPES_REPORT_VARNAME_RESULT_INPUT_0001_SCALARDOUBLE">"6575f860-9bf9-40d1-9dda-75d37f2ac9ce"+"IFRS.Reserves.PDP.InitialOB"</definedName>
    <definedName name="zzzPES_REPORT_VARNAME_RESULT_INPUT_0002_SCALARDOUBLE">"c2609ac2-4456-4d8b-b14d-45c2d89c3ae0"+"IFRS.Reserves.Production.Cumulative.InitialOB"</definedName>
    <definedName name="zzzPES_REPORT_VARNAME_RESULT_INPUT_0003_TIMESERIESDOUBLE">"2da5b5a5-cc67-4bf2-bf2f-13b816547b52"+"IFRS.Reserves.Production"</definedName>
    <definedName name="zzzPES_REPORT_VARNAME_RESULT_INPUT_0004_TIMESERIESDOUBLE">"d0a97bf4-128f-4d3a-a0f2-6b07c66d043e"+"IFRS.Reserves.CiO"</definedName>
    <definedName name="zzzPES_REPORT_VARNAME_RESULT_INPUT_0005_TIMESERIESDOUBLE">"40cf425b-97d4-4d61-a66e-916e968f34dc"+"IFRS.Reserves.PDP.Adds"</definedName>
    <definedName name="zzzPES_REPORT_VARNAME_RESULT_INPUT_0006_SCALARDOUBLE">"a9ab63e8-c4e6-435c-8b23-2e0b51414e79"+"IFRS.Reserves.PUD.InitialOB"</definedName>
    <definedName name="zzzPES_REPORT_VARNAME_RESULT_INPUT_0007_TIMESERIESDOUBLE">"51dcff1c-afbe-423b-a137-2621d474bc3a"+"IFRS.Reserves.PUD.Reclassified.ToPDP"</definedName>
    <definedName name="zzzPES_REPORT_VARNAME_RESULT_INPUT_0008_SCALARDOUBLE">"cda291e6-96f2-4be1-bc0a-b9b975aa4e36"+"IFRS.AssetsUnderConstruction.Pool1.NonAbandonment.Cost.InitialOB"</definedName>
    <definedName name="zzzPES_REPORT_VARNAME_RESULT_INPUT_0009_TIMESERIESDOUBLE">"52a3a832-eaf1-460a-9896-5883e4e3dc68"+"IFRS.AssetsUnderConstruction.Pool1.NonAbandonment.Cost.Adds"</definedName>
    <definedName name="zzzPES_REPORT_VARNAME_RESULT_INPUT_0012_TIMESERIESDOUBLE">"23aa6898-b296-4176-922b-0c9f89df298a"+"IFRS.CompletedAssets.Pool1.DepletionRate.Manual"</definedName>
    <definedName name="zzzPES_REPORT_VARNAME_RESULT_INPUT_0013_SCALARDOUBLE">"d79244f8-d4d1-4add-bf37-bd95ee7803e1"+"IFRS.CompletedAssets.Pool1.NonAbandonment.Cost.InitialOB"</definedName>
    <definedName name="zzzPES_REPORT_VARNAME_RESULT_INPUT_0014_TIMESERIESDOUBLE">"c910a05e-c334-4481-9217-d02a6c55b137"+"IFRS.CompletedAssets.Pool1.NonAbandonment.Cost.Transfers"</definedName>
    <definedName name="zzzPES_REPORT_VARNAME_RESULT_INPUT_0015_SCALARDOUBLE">"d0914b42-0122-4fb4-bb7b-12afc331a98a"+"IFRS.CompletedAssets.Pool1.NonAbandonment.Depreciation.InitialOB"</definedName>
    <definedName name="zzzPES_REPORT_VARNAME_RESULT_INPUT_0016_TIMESERIESDOUBLE">"451be9a4-3640-45e5-b780-3b7d96ba901a"+"IFRS.CompletedAssets.Pool1.NonAbandonment.Depreciation.Adjustment"</definedName>
    <definedName name="zzzPES_REPORT_VARNAME_RESULT_INPUT_0017_SCALARDOUBLE">"c4f36517-72f4-48be-9428-72c6b45b2c9e"+"IFRS.CompletedAssets.Pool1.Abandonment.Cost.InitialOB"</definedName>
    <definedName name="zzzPES_REPORT_VARNAME_RESULT_INPUT_0018_TIMESERIESDOUBLE">"3e981a73-c8e8-4823-99e1-0c8dcb440691"+"IFRS.CompletedAssets.Pool1.Abandonment.Cost.Transfers"</definedName>
    <definedName name="zzzPES_REPORT_VARNAME_RESULT_INPUT_0019_SCALARDOUBLE">"674a0ba2-95e5-4041-b88f-e6c179176294"+"IFRS.CompletedAssets.Pool1.Abandonment.Depreciation.InitialOB"</definedName>
    <definedName name="zzzPES_REPORT_VARNAME_RESULT_INPUT_0020_TIMESERIESDOUBLE">"0b662430-d46e-4ff9-81c1-7111883070b9"+"IFRS.CompletedAssets.Pool1.Abandonment.Depreciation.Adjustment"</definedName>
    <definedName name="zzzPES_REPORT_VARNAME_RESULT_INPUT_0021_SCALARDOUBLE">"55a8b7a2-6e20-4ef5-adac-6f9e7c999c57"+"IFRS.Exploration&amp;Evaluation.Pool1.CostCapitalised.InitialOB"</definedName>
    <definedName name="zzzPES_REPORT_VARNAME_RESULT_INPUT_0024_TIMESERIESDOUBLE">"efbe3540-7530-4591-90c1-e036f5724c5a"+"IFRS.Exploration&amp;Evaluation.Pool1.AllCost.Adds"</definedName>
    <definedName name="zzzPES_REPORT_VARNAME_RESULT_INPUT_0035_SCALARDOUBLE">"e2c87ab2-1919-4105-8dc9-21bb05bbbf44"+"Shell.GL.FIN.Inputs.Shared.Production.Total BOE.Cumulative Sales Volume.InitialOB"</definedName>
    <definedName name="zzzPES_REPORT_VARNAME_RESULT_INPUT_0036_TIMESERIESDOUBLE">"01935e9a-9fed-4096-9215-67ed8e293e37"+"Shell.GL.FIN.Inputs.Shared.Production.Total BOE.Sales Volume"</definedName>
    <definedName name="zzzPES_REPORT_VARNAME_RESULT_INPUT_0037_TIMESERIESDOUBLE">"b93e0a7a-3635-4955-b8a2-daf1786b895f"+"Shell.GL.FIN.Inputs.Shared.Production.Total BOE.CiO Volume"</definedName>
    <definedName name="zzzPES_REPORT_VARNAME_RESULT_INPUT_0038_SCALARDOUBLE">"7b04f7b1-93f3-43f3-b291-d1df10b863cd"+"Shell.GL.FIN.Inputs.Shared.Reserves.Total.SEC Proved Developed.InitialOB"</definedName>
    <definedName name="zzzPES_REPORT_VARNAME_RESULT_INPUT_0039_TIMESERIESDOUBLE">"9a0bbd61-16f1-4a78-89cc-cb974caab9d7"+"Shell.GL.FIN.Inputs.Shared.Reserves.Total.BOE.Proved Additions"</definedName>
    <definedName name="zzzPES_REPORT_VARNAME_RESULT_INPUT_0040_SCALARDOUBLE">"1f3c22a1-c204-40f6-af98-c53f14eca179"+"Shell.GL.FIN.Inputs.Shared.Reserves.Total.SEC Proved Undeveloped.InitialOB"</definedName>
    <definedName name="zzzPES_REPORT_VARNAME_RESULT_INPUT_0041_TIMESERIESDOUBLE">"f6c2f620-e45e-47b6-b84b-2fb2d0c65b61"+"Shell.GL.FIN.Inputs.Shared.Reserves.Total.SEC Proved Undeveloped.Resv Chng"</definedName>
    <definedName name="zzzPES_REPORT_VARNAME_RESULT_INPUT_0045_TIMESERIESDOUBLE">"cc55538b-661d-491c-b8bb-6a8f48012001"+"IFRS.AssetsUnderConstruction.Pool1.NonAbandonment.Cost.ManualTransfers"</definedName>
    <definedName name="zzzPES_REPORT_VARNAME_RESULT_INPUT_0055_SCALARDOUBLE">"edda98c5-54a2-4953-9018-2c5b217087c4"+"IFRS.StraightLineAssets.Pool1.Cost.InitialOB"</definedName>
    <definedName name="zzzPES_REPORT_VARNAME_RESULT_INPUT_0056_TIMESERIESDOUBLE">"5edf0c63-3eb7-4073-bbdb-87bb789597f5"+"IFRS.StraightLineAssets.Pool1.Cost.Adds"</definedName>
    <definedName name="zzzPES_REPORT_VARNAME_RESULT_INPUT_0057_SCALARDOUBLE">"a5124326-94df-4009-a19b-ce56ca9e9991"+"IFRS.StraightLineAssets.Pool1.Depreciation.InitialOB"</definedName>
    <definedName name="zzzPES_REPORT_VARNAME_RESULT_INPUT_0058_TIMESERIESDOUBLE">"180088d7-dd5c-42ef-a561-8779981840cf"+"IFRS.StraightLineAssets.Pool1.Depreciation.Adjustment"</definedName>
    <definedName name="zzzPES_REPORT_VARNAME_RESULT_INPUT_0059_SCALARINTEGER">"23c8e034-944e-417c-9d76-bc731e220717"+"IFRS.StraightLineAssets.Pool1.Depreciation.LifeTimeOnOB"</definedName>
    <definedName name="zzzPES_REPORT_VARNAME_RESULT_INPUT_0060_SCALARINTEGER">"cd946b51-fb9a-4d27-8f30-35bf7b2cf2c1"+"IFRS.StraightLineAssets.Pool1.Depreciation.LifeTime"</definedName>
    <definedName name="zzzPES_REPORT_VARNAME_RESULT_INPUT_0064_SCALARSTRING">"01b5a301-ceaf-4c15-9d1f-2f62d6acde48"+"IFRS.StraightLineAssets.Pool1.Depreciation.Method"</definedName>
    <definedName name="zzzPES_REPORT_VARNAME_RESULT_INPUT_0065_SCALARDATETIME">"1b4fb20a-7908-4795-b8e3-90256b3f09bf"+"IFRS.StraightLineAssets.Pool1.Depreciation.ManualDate"</definedName>
    <definedName name="zzzPES_REPORT_VERSION">"3.8"</definedName>
    <definedName name="zzzPES_Template_Data">"Shell UI Financial Statements v1.0"+"7ea1368c-a862-4987-8a71-75cd56c08057"</definedName>
    <definedName name="zzzPES_UnitSystem">"2"</definedName>
    <definedName name="zzzPES_Workbook_Type">"FinStandardReport"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G44" i="1"/>
  <c r="W32" i="1"/>
  <c r="V32" i="1"/>
  <c r="U32" i="1"/>
  <c r="W30" i="1"/>
  <c r="V30" i="1"/>
  <c r="U30" i="1"/>
  <c r="W28" i="1"/>
  <c r="V28" i="1"/>
  <c r="U28" i="1"/>
  <c r="W26" i="1"/>
  <c r="V26" i="1"/>
  <c r="U26" i="1"/>
  <c r="W24" i="1"/>
  <c r="V24" i="1"/>
  <c r="U24" i="1"/>
  <c r="W22" i="1"/>
  <c r="V22" i="1"/>
  <c r="U22" i="1"/>
  <c r="Q12" i="1"/>
  <c r="Q41" i="1" s="1"/>
  <c r="Q43" i="1" s="1"/>
  <c r="P12" i="1"/>
  <c r="P41" i="1" s="1"/>
  <c r="P43" i="1" s="1"/>
  <c r="O12" i="1"/>
  <c r="O41" i="1" s="1"/>
  <c r="K12" i="1"/>
  <c r="K41" i="1" s="1"/>
  <c r="J12" i="1"/>
  <c r="J41" i="1" s="1"/>
  <c r="I12" i="1"/>
  <c r="I41" i="1" s="1"/>
  <c r="E12" i="1"/>
  <c r="E41" i="1" s="1"/>
  <c r="D12" i="1"/>
  <c r="D41" i="1" s="1"/>
  <c r="C12" i="1"/>
  <c r="C41" i="1" s="1"/>
  <c r="Q11" i="1"/>
  <c r="Q25" i="1" s="1"/>
  <c r="P11" i="1"/>
  <c r="P25" i="1" s="1"/>
  <c r="O11" i="1"/>
  <c r="O25" i="1" s="1"/>
  <c r="K11" i="1"/>
  <c r="K25" i="1" s="1"/>
  <c r="J11" i="1"/>
  <c r="J25" i="1" s="1"/>
  <c r="I11" i="1"/>
  <c r="I25" i="1" s="1"/>
  <c r="E11" i="1"/>
  <c r="E25" i="1" s="1"/>
  <c r="D11" i="1"/>
  <c r="D25" i="1" s="1"/>
  <c r="C11" i="1"/>
  <c r="C25" i="1" s="1"/>
  <c r="Q10" i="1"/>
  <c r="Q21" i="1" s="1"/>
  <c r="P10" i="1"/>
  <c r="O10" i="1"/>
  <c r="O21" i="1" s="1"/>
  <c r="K10" i="1"/>
  <c r="J10" i="1"/>
  <c r="I10" i="1"/>
  <c r="E10" i="1"/>
  <c r="E21" i="1" s="1"/>
  <c r="D10" i="1"/>
  <c r="C10" i="1"/>
  <c r="C21" i="1" s="1"/>
  <c r="R7" i="1"/>
  <c r="L7" i="1"/>
  <c r="F7" i="1"/>
  <c r="R6" i="1"/>
  <c r="L6" i="1"/>
  <c r="F6" i="1"/>
  <c r="R5" i="1"/>
  <c r="L5" i="1"/>
  <c r="F5" i="1"/>
  <c r="R25" i="1" l="1"/>
  <c r="S25" i="1" s="1"/>
  <c r="W25" i="1" s="1"/>
  <c r="L25" i="1"/>
  <c r="F25" i="1"/>
  <c r="G25" i="1" s="1"/>
  <c r="U25" i="1" s="1"/>
  <c r="M25" i="1"/>
  <c r="V25" i="1" s="1"/>
  <c r="F10" i="1"/>
  <c r="L10" i="1"/>
  <c r="R10" i="1"/>
  <c r="F11" i="1"/>
  <c r="L11" i="1"/>
  <c r="R11" i="1"/>
  <c r="D43" i="1"/>
  <c r="D45" i="1" s="1"/>
  <c r="D29" i="1" s="1"/>
  <c r="J44" i="1"/>
  <c r="F12" i="1"/>
  <c r="J43" i="1"/>
  <c r="J45" i="1" s="1"/>
  <c r="J29" i="1" s="1"/>
  <c r="P44" i="1"/>
  <c r="L12" i="1"/>
  <c r="P45" i="1"/>
  <c r="P29" i="1" s="1"/>
  <c r="R12" i="1"/>
  <c r="J21" i="1"/>
  <c r="I44" i="1"/>
  <c r="G41" i="1"/>
  <c r="C43" i="1"/>
  <c r="K44" i="1"/>
  <c r="E43" i="1"/>
  <c r="E45" i="1" s="1"/>
  <c r="E29" i="1" s="1"/>
  <c r="O44" i="1"/>
  <c r="M41" i="1"/>
  <c r="I43" i="1"/>
  <c r="Q44" i="1"/>
  <c r="Q45" i="1" s="1"/>
  <c r="Q29" i="1" s="1"/>
  <c r="K43" i="1"/>
  <c r="K45" i="1" s="1"/>
  <c r="K29" i="1" s="1"/>
  <c r="S41" i="1"/>
  <c r="O43" i="1"/>
  <c r="D21" i="1"/>
  <c r="I21" i="1"/>
  <c r="K21" i="1"/>
  <c r="P21" i="1"/>
  <c r="C23" i="1"/>
  <c r="C27" i="1" s="1"/>
  <c r="E23" i="1"/>
  <c r="E27" i="1" s="1"/>
  <c r="O23" i="1"/>
  <c r="O27" i="1" s="1"/>
  <c r="Q23" i="1"/>
  <c r="Q27" i="1" s="1"/>
  <c r="M44" i="1" l="1"/>
  <c r="Q31" i="1"/>
  <c r="Q33" i="1" s="1"/>
  <c r="E31" i="1"/>
  <c r="E33" i="1" s="1"/>
  <c r="R21" i="1"/>
  <c r="S21" i="1" s="1"/>
  <c r="W21" i="1" s="1"/>
  <c r="P23" i="1"/>
  <c r="I23" i="1"/>
  <c r="C45" i="1"/>
  <c r="C29" i="1" s="1"/>
  <c r="G43" i="1"/>
  <c r="G45" i="1" s="1"/>
  <c r="R29" i="1"/>
  <c r="F29" i="1"/>
  <c r="K23" i="1"/>
  <c r="F21" i="1"/>
  <c r="G21" i="1" s="1"/>
  <c r="U21" i="1" s="1"/>
  <c r="D23" i="1"/>
  <c r="S43" i="1"/>
  <c r="O45" i="1"/>
  <c r="I45" i="1"/>
  <c r="I29" i="1" s="1"/>
  <c r="M43" i="1"/>
  <c r="S44" i="1"/>
  <c r="J23" i="1"/>
  <c r="J27" i="1" s="1"/>
  <c r="L21" i="1"/>
  <c r="M21" i="1" s="1"/>
  <c r="V21" i="1" s="1"/>
  <c r="L29" i="1"/>
  <c r="E36" i="1" l="1"/>
  <c r="Q36" i="1"/>
  <c r="M45" i="1"/>
  <c r="L23" i="1"/>
  <c r="M23" i="1" s="1"/>
  <c r="V23" i="1" s="1"/>
  <c r="M29" i="1"/>
  <c r="V29" i="1" s="1"/>
  <c r="S45" i="1"/>
  <c r="O29" i="1"/>
  <c r="F23" i="1"/>
  <c r="G23" i="1" s="1"/>
  <c r="U23" i="1" s="1"/>
  <c r="D27" i="1"/>
  <c r="K27" i="1"/>
  <c r="G29" i="1"/>
  <c r="U29" i="1" s="1"/>
  <c r="I27" i="1"/>
  <c r="J31" i="1"/>
  <c r="J33" i="1" s="1"/>
  <c r="L27" i="1"/>
  <c r="R23" i="1"/>
  <c r="S23" i="1" s="1"/>
  <c r="W23" i="1" s="1"/>
  <c r="P27" i="1"/>
  <c r="C31" i="1"/>
  <c r="J36" i="1" l="1"/>
  <c r="C33" i="1"/>
  <c r="C36" i="1" s="1"/>
  <c r="D31" i="1"/>
  <c r="F31" i="1" s="1"/>
  <c r="G31" i="1" s="1"/>
  <c r="F27" i="1"/>
  <c r="P31" i="1"/>
  <c r="R31" i="1" s="1"/>
  <c r="R27" i="1"/>
  <c r="I31" i="1"/>
  <c r="M27" i="1"/>
  <c r="K31" i="1"/>
  <c r="L31" i="1" s="1"/>
  <c r="L33" i="1" s="1"/>
  <c r="S29" i="1"/>
  <c r="W29" i="1" s="1"/>
  <c r="O31" i="1"/>
  <c r="K33" i="1" l="1"/>
  <c r="M31" i="1"/>
  <c r="V31" i="1" s="1"/>
  <c r="I33" i="1"/>
  <c r="I36" i="1" s="1"/>
  <c r="U31" i="1"/>
  <c r="S31" i="1"/>
  <c r="W31" i="1" s="1"/>
  <c r="O33" i="1"/>
  <c r="O36" i="1" s="1"/>
  <c r="V27" i="1"/>
  <c r="R33" i="1"/>
  <c r="S27" i="1"/>
  <c r="P33" i="1"/>
  <c r="F33" i="1"/>
  <c r="G27" i="1"/>
  <c r="D33" i="1"/>
  <c r="D36" i="1" l="1"/>
  <c r="G36" i="1" s="1"/>
  <c r="E52" i="1" s="1"/>
  <c r="K36" i="1"/>
  <c r="M36" i="1" s="1"/>
  <c r="E53" i="1" s="1"/>
  <c r="P36" i="1"/>
  <c r="S36" i="1" s="1"/>
  <c r="E54" i="1" s="1"/>
  <c r="M33" i="1"/>
  <c r="G33" i="1"/>
  <c r="U33" i="1" s="1"/>
  <c r="U27" i="1"/>
  <c r="S33" i="1"/>
  <c r="W27" i="1"/>
  <c r="W33" i="1"/>
  <c r="V33" i="1"/>
</calcChain>
</file>

<file path=xl/comments1.xml><?xml version="1.0" encoding="utf-8"?>
<comments xmlns="http://schemas.openxmlformats.org/spreadsheetml/2006/main">
  <authors>
    <author>Adediran, Adewale M SPDC-FUP/OG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Adediran, Adewale M SPDC-FUP/OG:</t>
        </r>
        <r>
          <rPr>
            <sz val="9"/>
            <color indexed="81"/>
            <rFont val="Tahoma"/>
            <family val="2"/>
          </rPr>
          <t xml:space="preserve">
Oil- bopd, Gas- Mscf</t>
        </r>
      </text>
    </comment>
  </commentList>
</comments>
</file>

<file path=xl/sharedStrings.xml><?xml version="1.0" encoding="utf-8"?>
<sst xmlns="http://schemas.openxmlformats.org/spreadsheetml/2006/main" count="72" uniqueCount="31">
  <si>
    <t xml:space="preserve">Oil </t>
  </si>
  <si>
    <t>Dom Gas</t>
  </si>
  <si>
    <t>Export Gas</t>
  </si>
  <si>
    <t xml:space="preserve">Total Gas </t>
  </si>
  <si>
    <t xml:space="preserve">Total </t>
  </si>
  <si>
    <t>Gross (100%)</t>
  </si>
  <si>
    <t>Opex (F$)</t>
  </si>
  <si>
    <t>Capex (F$)</t>
  </si>
  <si>
    <t>Shell Share (30%)</t>
  </si>
  <si>
    <t>Production</t>
  </si>
  <si>
    <t>Price</t>
  </si>
  <si>
    <t xml:space="preserve">Tax Rate </t>
  </si>
  <si>
    <t xml:space="preserve">Royalty Rate </t>
  </si>
  <si>
    <t xml:space="preserve">No of Days </t>
  </si>
  <si>
    <t>F$</t>
  </si>
  <si>
    <t>Revenue</t>
  </si>
  <si>
    <t xml:space="preserve">Royalty </t>
  </si>
  <si>
    <t>Opex</t>
  </si>
  <si>
    <t>Net Income/(Loss) before Tax</t>
  </si>
  <si>
    <t>Capital Allowance</t>
  </si>
  <si>
    <t>Tax</t>
  </si>
  <si>
    <t>Net Income after Tax</t>
  </si>
  <si>
    <t>Capex</t>
  </si>
  <si>
    <t xml:space="preserve">Rate </t>
  </si>
  <si>
    <t>Allowance</t>
  </si>
  <si>
    <t>B/F</t>
  </si>
  <si>
    <t>Total Allowance</t>
  </si>
  <si>
    <t>CSD</t>
  </si>
  <si>
    <t>Year</t>
  </si>
  <si>
    <t>CSD (F$)</t>
  </si>
  <si>
    <t>Production ( Oil- Kbopd, Gas- MMScfpd)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</si>
</sst>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3" fillId="0" borderId="1" xfId="0" applyFont="1" applyBorder="1"/>
    <xf numFmtId="0" fontId="3" fillId="0" borderId="6" xfId="0" applyFont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2" xfId="0" applyFont="1" applyFill="1" applyBorder="1"/>
    <xf numFmtId="0" fontId="3" fillId="0" borderId="6" xfId="0" applyFont="1" applyBorder="1" applyAlignment="1"/>
    <xf numFmtId="9" fontId="2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/>
    <xf numFmtId="0" fontId="3" fillId="0" borderId="0" xfId="0" applyFont="1"/>
    <xf numFmtId="164" fontId="0" fillId="0" borderId="0" xfId="1" applyFont="1" applyAlignment="1"/>
    <xf numFmtId="164" fontId="0" fillId="0" borderId="0" xfId="1" applyFont="1"/>
    <xf numFmtId="164" fontId="0" fillId="0" borderId="2" xfId="1" applyFont="1" applyBorder="1"/>
    <xf numFmtId="164" fontId="0" fillId="0" borderId="0" xfId="1" applyFont="1" applyBorder="1"/>
    <xf numFmtId="3" fontId="0" fillId="0" borderId="0" xfId="0" applyNumberFormat="1" applyAlignment="1"/>
    <xf numFmtId="0" fontId="0" fillId="0" borderId="6" xfId="0" applyBorder="1"/>
    <xf numFmtId="165" fontId="0" fillId="0" borderId="0" xfId="1" applyNumberFormat="1" applyFont="1" applyAlignment="1"/>
    <xf numFmtId="165" fontId="0" fillId="0" borderId="0" xfId="0" applyNumberFormat="1" applyAlignment="1"/>
    <xf numFmtId="165" fontId="0" fillId="0" borderId="2" xfId="0" applyNumberFormat="1" applyBorder="1"/>
    <xf numFmtId="165" fontId="0" fillId="0" borderId="0" xfId="0" applyNumberFormat="1" applyFill="1" applyBorder="1"/>
    <xf numFmtId="165" fontId="0" fillId="0" borderId="0" xfId="0" applyNumberFormat="1"/>
    <xf numFmtId="165" fontId="0" fillId="0" borderId="0" xfId="1" applyNumberFormat="1" applyFont="1" applyBorder="1"/>
    <xf numFmtId="0" fontId="0" fillId="0" borderId="0" xfId="0" applyAlignment="1"/>
    <xf numFmtId="165" fontId="0" fillId="0" borderId="6" xfId="1" applyNumberFormat="1" applyFont="1" applyBorder="1"/>
    <xf numFmtId="0" fontId="0" fillId="0" borderId="0" xfId="0" applyFill="1"/>
    <xf numFmtId="0" fontId="0" fillId="0" borderId="2" xfId="0" applyFill="1" applyBorder="1"/>
    <xf numFmtId="0" fontId="3" fillId="0" borderId="6" xfId="0" applyFont="1" applyFill="1" applyBorder="1" applyAlignment="1"/>
    <xf numFmtId="0" fontId="0" fillId="0" borderId="0" xfId="0" applyFill="1" applyBorder="1"/>
    <xf numFmtId="0" fontId="2" fillId="0" borderId="0" xfId="0" applyFont="1"/>
    <xf numFmtId="164" fontId="0" fillId="0" borderId="0" xfId="1" applyNumberFormat="1" applyFont="1" applyAlignment="1"/>
    <xf numFmtId="164" fontId="0" fillId="0" borderId="2" xfId="1" applyNumberFormat="1" applyFont="1" applyBorder="1"/>
    <xf numFmtId="164" fontId="0" fillId="0" borderId="0" xfId="1" applyNumberFormat="1" applyFont="1"/>
    <xf numFmtId="9" fontId="0" fillId="0" borderId="0" xfId="0" applyNumberFormat="1" applyAlignment="1"/>
    <xf numFmtId="0" fontId="3" fillId="0" borderId="2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wrapText="1"/>
    </xf>
    <xf numFmtId="0" fontId="3" fillId="0" borderId="2" xfId="0" applyFont="1" applyBorder="1" applyAlignment="1">
      <alignment wrapText="1"/>
    </xf>
    <xf numFmtId="165" fontId="3" fillId="0" borderId="0" xfId="1" applyNumberFormat="1" applyFont="1" applyAlignment="1"/>
    <xf numFmtId="165" fontId="1" fillId="0" borderId="0" xfId="1" applyNumberFormat="1" applyFont="1" applyAlignment="1"/>
    <xf numFmtId="165" fontId="0" fillId="0" borderId="6" xfId="1" applyNumberFormat="1" applyFont="1" applyBorder="1" applyAlignment="1"/>
    <xf numFmtId="165" fontId="0" fillId="0" borderId="0" xfId="0" applyNumberForma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2" xfId="0" applyFont="1" applyBorder="1"/>
    <xf numFmtId="0" fontId="3" fillId="0" borderId="0" xfId="0" applyFont="1" applyAlignment="1"/>
    <xf numFmtId="0" fontId="0" fillId="0" borderId="0" xfId="0" applyFont="1" applyAlignment="1"/>
    <xf numFmtId="0" fontId="0" fillId="0" borderId="6" xfId="0" applyBorder="1" applyAlignment="1"/>
    <xf numFmtId="0" fontId="3" fillId="4" borderId="0" xfId="0" applyFont="1" applyFill="1"/>
    <xf numFmtId="0" fontId="0" fillId="4" borderId="2" xfId="0" applyFill="1" applyBorder="1"/>
    <xf numFmtId="165" fontId="3" fillId="4" borderId="0" xfId="1" applyNumberFormat="1" applyFont="1" applyFill="1" applyAlignment="1"/>
    <xf numFmtId="165" fontId="1" fillId="4" borderId="0" xfId="1" applyNumberFormat="1" applyFont="1" applyFill="1" applyAlignment="1"/>
    <xf numFmtId="16" fontId="0" fillId="0" borderId="0" xfId="0" applyNumberFormat="1"/>
    <xf numFmtId="0" fontId="3" fillId="0" borderId="8" xfId="0" applyFont="1" applyBorder="1" applyAlignment="1">
      <alignment wrapText="1"/>
    </xf>
    <xf numFmtId="165" fontId="4" fillId="3" borderId="3" xfId="0" applyNumberFormat="1" applyFont="1" applyFill="1" applyBorder="1" applyAlignment="1"/>
    <xf numFmtId="164" fontId="5" fillId="3" borderId="4" xfId="1" applyFont="1" applyFill="1" applyBorder="1" applyAlignment="1"/>
    <xf numFmtId="164" fontId="4" fillId="3" borderId="4" xfId="1" applyFont="1" applyFill="1" applyBorder="1" applyAlignment="1"/>
    <xf numFmtId="165" fontId="4" fillId="3" borderId="5" xfId="0" applyNumberFormat="1" applyFont="1" applyFill="1" applyBorder="1" applyAlignment="1"/>
    <xf numFmtId="0" fontId="5" fillId="0" borderId="2" xfId="0" applyFont="1" applyBorder="1"/>
    <xf numFmtId="165" fontId="0" fillId="0" borderId="6" xfId="0" applyNumberFormat="1" applyBorder="1" applyAlignment="1"/>
    <xf numFmtId="0" fontId="0" fillId="5" borderId="0" xfId="0" applyFill="1" applyBorder="1"/>
    <xf numFmtId="166" fontId="0" fillId="0" borderId="0" xfId="0" applyNumberFormat="1" applyBorder="1"/>
    <xf numFmtId="0" fontId="3" fillId="0" borderId="0" xfId="0" applyFont="1" applyFill="1" applyBorder="1"/>
    <xf numFmtId="0" fontId="3" fillId="0" borderId="0" xfId="0" applyFont="1" applyAlignment="1">
      <alignment horizontal="right"/>
    </xf>
    <xf numFmtId="9" fontId="0" fillId="0" borderId="0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6" fillId="0" borderId="0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165" fontId="3" fillId="0" borderId="0" xfId="1" applyNumberFormat="1" applyFont="1" applyAlignment="1">
      <alignment horizontal="center"/>
    </xf>
    <xf numFmtId="3" fontId="0" fillId="0" borderId="0" xfId="0" applyNumberFormat="1" applyBorder="1" applyAlignment="1">
      <alignment horizontal="center"/>
    </xf>
    <xf numFmtId="43" fontId="0" fillId="0" borderId="0" xfId="0" applyNumberForma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0" xfId="0" applyFont="1" applyFill="1" applyAlignment="1"/>
    <xf numFmtId="0" fontId="3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Cached/My%20Documents/bnk/My%20DocumentsC/2014%20Economics/2014%20PSVs/2014_05_12_PSVs%20Plateau%20Plus%20Locke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pps/Planning/MTIAP/Forecast/Forecast%20Input%20Deck%20(138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Oyewole.Akintoye/AppData/Local/Microsoft/Windows/Temporary%20Internet%20Files/Content.Outlook/5JCBDAM2/NLNG_Calc_BP2015_Tax_RV_251114_Firm+Wedge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E%20&amp;%20P/SEPA/Projects/SSA%20Gas%20Economics/Upstream%20Transfer%20Pricing/2014/NLNG_Calc_BP2014_final_1544MMsc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Dept_03\CFD\Budget%20&amp;%20MI\Business%20Plan\2016-2025\02.%20OP16%20Framing\Revenue%20and%20Prices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Dept_03\CFD\Budget%20&amp;%20MI\Business%20Plan\2015-2024\05.%20OP15%20Financials\SPDC%20OP15%20Financials%20Preferred%20Case%20Post%20Tax%2029-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Main menu guidance"/>
      <sheetName val="1 Global Crude prices"/>
      <sheetName val="2 Regional Gas prices "/>
      <sheetName val="3 USWC prices "/>
      <sheetName val="4 USGC prices"/>
      <sheetName val="5 New York prices"/>
      <sheetName val="6 NW European prices"/>
      <sheetName val="7 Mediterranean prices"/>
      <sheetName val="8 Arab Gulf prices"/>
      <sheetName val="9 Asia prices"/>
      <sheetName val="10 Sulphur prices"/>
      <sheetName val="11 Special GTL calculations"/>
      <sheetName val="12 PSV note app 2 and 3"/>
    </sheetNames>
    <sheetDataSet>
      <sheetData sheetId="0"/>
      <sheetData sheetId="1">
        <row r="39">
          <cell r="C39">
            <v>50</v>
          </cell>
          <cell r="D39">
            <v>60</v>
          </cell>
          <cell r="E39">
            <v>70</v>
          </cell>
          <cell r="F39">
            <v>80</v>
          </cell>
          <cell r="G39">
            <v>90</v>
          </cell>
          <cell r="H39">
            <v>100</v>
          </cell>
          <cell r="I39">
            <v>110</v>
          </cell>
          <cell r="J39">
            <v>120</v>
          </cell>
          <cell r="K39">
            <v>130</v>
          </cell>
          <cell r="L39">
            <v>140</v>
          </cell>
        </row>
        <row r="41">
          <cell r="C41">
            <v>100</v>
          </cell>
          <cell r="Q41">
            <v>110</v>
          </cell>
          <cell r="S41">
            <v>120</v>
          </cell>
        </row>
        <row r="42">
          <cell r="C42">
            <v>165</v>
          </cell>
          <cell r="P42">
            <v>0</v>
          </cell>
        </row>
        <row r="43">
          <cell r="C43">
            <v>110</v>
          </cell>
        </row>
        <row r="44">
          <cell r="C44">
            <v>1.5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Sheet1"/>
    </sheetNames>
    <sheetDataSet>
      <sheetData sheetId="0"/>
      <sheetData sheetId="1">
        <row r="1">
          <cell r="A1" t="str">
            <v>OIL</v>
          </cell>
          <cell r="B1" t="str">
            <v>Contingent Not Viable</v>
          </cell>
          <cell r="C1" t="str">
            <v>Revision</v>
          </cell>
          <cell r="D1" t="str">
            <v>DCA - Exponential</v>
          </cell>
          <cell r="E1" t="str">
            <v>In</v>
          </cell>
          <cell r="F1" t="str">
            <v>In</v>
          </cell>
          <cell r="G1" t="str">
            <v>Compliant</v>
          </cell>
        </row>
        <row r="2">
          <cell r="A2" t="str">
            <v>GAS</v>
          </cell>
          <cell r="B2" t="str">
            <v>Contingent Pending Post-DG1</v>
          </cell>
          <cell r="C2" t="str">
            <v>Improved recovery</v>
          </cell>
          <cell r="D2" t="str">
            <v>DCA - Harmonic</v>
          </cell>
          <cell r="E2" t="str">
            <v>OUT</v>
          </cell>
          <cell r="F2" t="str">
            <v>Out</v>
          </cell>
          <cell r="G2" t="str">
            <v>Not Compliant</v>
          </cell>
        </row>
        <row r="3">
          <cell r="B3" t="str">
            <v>Contingent Pending Post-DG2</v>
          </cell>
          <cell r="C3" t="str">
            <v>Extension and Discovery</v>
          </cell>
          <cell r="D3" t="str">
            <v>DCA - Hyperbolic</v>
          </cell>
        </row>
        <row r="4">
          <cell r="B4" t="str">
            <v>Contingent Pending Post-DG3</v>
          </cell>
          <cell r="D4" t="str">
            <v>DCA - Parabolic</v>
          </cell>
        </row>
        <row r="5">
          <cell r="B5" t="str">
            <v>Contingent Pending Pre-DG1</v>
          </cell>
          <cell r="D5" t="str">
            <v>Material Balance</v>
          </cell>
        </row>
        <row r="6">
          <cell r="B6" t="str">
            <v>Contingent Resources Post Licence</v>
          </cell>
          <cell r="D6" t="str">
            <v>Simulation</v>
          </cell>
        </row>
        <row r="7">
          <cell r="B7" t="str">
            <v>Contingent Unclarified</v>
          </cell>
          <cell r="D7" t="str">
            <v>Volumetric / Analogue</v>
          </cell>
        </row>
        <row r="8">
          <cell r="B8" t="str">
            <v>Contingent on Hold</v>
          </cell>
        </row>
        <row r="9">
          <cell r="B9" t="str">
            <v>Developed Reserves</v>
          </cell>
        </row>
        <row r="10">
          <cell r="B10" t="str">
            <v>Prospective Resources
 Post Licence PR</v>
          </cell>
        </row>
        <row r="11">
          <cell r="B11" t="str">
            <v>Prospective Resources Lead</v>
          </cell>
        </row>
        <row r="12">
          <cell r="B12" t="str">
            <v xml:space="preserve">Prospective Resources Play
</v>
          </cell>
        </row>
        <row r="13">
          <cell r="B13" t="str">
            <v>Prospective Resources Prospect</v>
          </cell>
        </row>
        <row r="14">
          <cell r="B14" t="str">
            <v>Undeveloped Reserves</v>
          </cell>
        </row>
        <row r="15">
          <cell r="B15" t="str">
            <v>Undeveloped Reserves Post-DG3</v>
          </cell>
        </row>
        <row r="16">
          <cell r="B16" t="str">
            <v>Undeveloped Reserves Post-FID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N"/>
      <sheetName val="DataIN HIST"/>
      <sheetName val="1 - Production"/>
      <sheetName val="2 - Pricing"/>
      <sheetName val="LNG Prices"/>
      <sheetName val="Sales Revenue"/>
      <sheetName val="LNG Prices (2)"/>
      <sheetName val="3 - Revenues"/>
      <sheetName val="4 - Opex"/>
      <sheetName val="5 - Shipping"/>
      <sheetName val="6 - Capex"/>
      <sheetName val="7 - Financing"/>
      <sheetName val="8 - BGT Cap&amp;Fin"/>
      <sheetName val="9 - BGT"/>
      <sheetName val="10 - Tax"/>
      <sheetName val="11 - Accounts"/>
      <sheetName val="12-BGT Fin"/>
      <sheetName val="13 - NLNG Fin"/>
    </sheetNames>
    <sheetDataSet>
      <sheetData sheetId="0">
        <row r="98">
          <cell r="H98">
            <v>1</v>
          </cell>
        </row>
        <row r="272">
          <cell r="H272">
            <v>0</v>
          </cell>
        </row>
        <row r="274">
          <cell r="I274">
            <v>0.66</v>
          </cell>
          <cell r="J274">
            <v>0.61</v>
          </cell>
          <cell r="K274">
            <v>0.6</v>
          </cell>
          <cell r="L274">
            <v>0.54</v>
          </cell>
          <cell r="M274">
            <v>0.48</v>
          </cell>
          <cell r="N274">
            <v>0.48</v>
          </cell>
          <cell r="O274">
            <v>0.48</v>
          </cell>
          <cell r="P274">
            <v>0.48</v>
          </cell>
          <cell r="Q274">
            <v>0.48</v>
          </cell>
          <cell r="R274">
            <v>0.48</v>
          </cell>
          <cell r="S274">
            <v>0.48</v>
          </cell>
          <cell r="T274">
            <v>0.48</v>
          </cell>
          <cell r="U274">
            <v>0.48</v>
          </cell>
          <cell r="V274">
            <v>0.48</v>
          </cell>
          <cell r="W274">
            <v>0.48</v>
          </cell>
          <cell r="X274">
            <v>0.48</v>
          </cell>
          <cell r="Y274">
            <v>0.48</v>
          </cell>
          <cell r="Z274">
            <v>0.48</v>
          </cell>
          <cell r="AA274">
            <v>0.48</v>
          </cell>
          <cell r="AB274">
            <v>0.48</v>
          </cell>
          <cell r="AC274">
            <v>0.48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N"/>
      <sheetName val="DataIN HIST"/>
      <sheetName val="1 - Production"/>
      <sheetName val="2 - Pricing"/>
      <sheetName val="LNG Prices"/>
      <sheetName val="Sales Revenue"/>
      <sheetName val="LNG Prices (2)"/>
      <sheetName val="3 - Revenues"/>
      <sheetName val="4 - Opex"/>
      <sheetName val="5 - Shipping"/>
      <sheetName val="6 - Capex"/>
      <sheetName val="7 - Financing"/>
      <sheetName val="8 - BGT Cap&amp;Fin"/>
      <sheetName val="9 - BGT"/>
      <sheetName val="10 - Tax"/>
      <sheetName val="11 - Accounts"/>
      <sheetName val="12-BGT Fin"/>
      <sheetName val="13 - NLNG Fin"/>
    </sheetNames>
    <sheetDataSet>
      <sheetData sheetId="0">
        <row r="9">
          <cell r="I9">
            <v>2013</v>
          </cell>
        </row>
        <row r="273">
          <cell r="H273">
            <v>2</v>
          </cell>
        </row>
      </sheetData>
      <sheetData sheetId="1" refreshError="1"/>
      <sheetData sheetId="2">
        <row r="6">
          <cell r="I6">
            <v>2013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5">
          <cell r="I5">
            <v>2013</v>
          </cell>
        </row>
      </sheetData>
      <sheetData sheetId="8">
        <row r="5">
          <cell r="I5">
            <v>2013</v>
          </cell>
        </row>
      </sheetData>
      <sheetData sheetId="9">
        <row r="5">
          <cell r="I5">
            <v>2013</v>
          </cell>
        </row>
      </sheetData>
      <sheetData sheetId="10">
        <row r="5">
          <cell r="I5">
            <v>1989</v>
          </cell>
        </row>
      </sheetData>
      <sheetData sheetId="11">
        <row r="6">
          <cell r="I6">
            <v>0</v>
          </cell>
        </row>
      </sheetData>
      <sheetData sheetId="12">
        <row r="7">
          <cell r="I7">
            <v>0</v>
          </cell>
        </row>
      </sheetData>
      <sheetData sheetId="13">
        <row r="7">
          <cell r="I7">
            <v>210.64022230249259</v>
          </cell>
        </row>
      </sheetData>
      <sheetData sheetId="14">
        <row r="5">
          <cell r="I5">
            <v>1989</v>
          </cell>
        </row>
      </sheetData>
      <sheetData sheetId="15">
        <row r="5">
          <cell r="I5">
            <v>2013</v>
          </cell>
        </row>
      </sheetData>
      <sheetData sheetId="16">
        <row r="5">
          <cell r="I5">
            <v>210.64022230249259</v>
          </cell>
        </row>
      </sheetData>
      <sheetData sheetId="17">
        <row r="6">
          <cell r="I6">
            <v>6054.9449011198212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Domgas"/>
      <sheetName val="NLNG"/>
      <sheetName val="CAPEX Summary Old"/>
      <sheetName val="Capex Summary  New"/>
      <sheetName val="PRICES"/>
      <sheetName val="REVENUE updated"/>
      <sheetName val="ROYALTY "/>
      <sheetName val="EXPEX"/>
      <sheetName val="Accretion "/>
      <sheetName val="Depreciation"/>
      <sheetName val="Capex Additions"/>
      <sheetName val="Summary"/>
      <sheetName val="OPEX"/>
      <sheetName val="Other Income"/>
      <sheetName val="UOC"/>
      <sheetName val="CAPEX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2">
          <cell r="H72">
            <v>1500</v>
          </cell>
        </row>
      </sheetData>
      <sheetData sheetId="14" refreshError="1"/>
      <sheetData sheetId="15" refreshError="1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zzPES_EconValues"/>
      <sheetName val="Profit &amp; Loss"/>
      <sheetName val="Balance Sheet"/>
      <sheetName val="Cashflow"/>
      <sheetName val="Balance Sheet OB"/>
      <sheetName val="CFFO &amp; CSD less SPECIALS"/>
      <sheetName val="Sheet1"/>
    </sheetNames>
    <sheetDataSet>
      <sheetData sheetId="0"/>
      <sheetData sheetId="1">
        <row r="2">
          <cell r="A2" t="str">
            <v>03_SPDC_OP15_PREFERED_FINANCIALS</v>
          </cell>
        </row>
        <row r="3">
          <cell r="A3" t="str">
            <v>Run 01</v>
          </cell>
        </row>
        <row r="4">
          <cell r="A4" t="str">
            <v>Firm</v>
          </cell>
        </row>
        <row r="9">
          <cell r="E9">
            <v>0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2022</v>
          </cell>
          <cell r="M9">
            <v>2023</v>
          </cell>
          <cell r="N9">
            <v>2024</v>
          </cell>
          <cell r="O9">
            <v>2025</v>
          </cell>
        </row>
        <row r="11">
          <cell r="E11">
            <v>0</v>
          </cell>
          <cell r="F11">
            <v>-1876.0602968750006</v>
          </cell>
          <cell r="G11">
            <v>-2712.9883125000006</v>
          </cell>
          <cell r="H11">
            <v>-3511.6470937499998</v>
          </cell>
          <cell r="I11">
            <v>-3506.7088437499997</v>
          </cell>
          <cell r="J11">
            <v>-3731.2705000000001</v>
          </cell>
          <cell r="K11">
            <v>-4413.9211875000001</v>
          </cell>
          <cell r="L11">
            <v>-4031.16584375</v>
          </cell>
          <cell r="M11">
            <v>-4067.2254687499999</v>
          </cell>
          <cell r="N11">
            <v>-3946.2863749999997</v>
          </cell>
          <cell r="O11">
            <v>-3853.86753125</v>
          </cell>
        </row>
        <row r="12">
          <cell r="E12">
            <v>0</v>
          </cell>
          <cell r="F12">
            <v>-1736.3502343749999</v>
          </cell>
          <cell r="G12">
            <v>-2571.0882343750004</v>
          </cell>
          <cell r="H12">
            <v>-3367.506875</v>
          </cell>
          <cell r="I12">
            <v>-3360.2986093749996</v>
          </cell>
          <cell r="J12">
            <v>-3582.5604375000003</v>
          </cell>
          <cell r="K12">
            <v>-4262.8615625000002</v>
          </cell>
          <cell r="L12">
            <v>-3877.7254375000002</v>
          </cell>
          <cell r="M12">
            <v>-3911.355125</v>
          </cell>
          <cell r="N12">
            <v>-3787.94578125</v>
          </cell>
          <cell r="O12">
            <v>-3693.0275312500007</v>
          </cell>
        </row>
        <row r="13">
          <cell r="E13">
            <v>0</v>
          </cell>
          <cell r="F13">
            <v>-1736.3502343749999</v>
          </cell>
          <cell r="G13">
            <v>-2571.0882343750004</v>
          </cell>
          <cell r="H13">
            <v>-3367.506875</v>
          </cell>
          <cell r="I13">
            <v>-3360.2986093749996</v>
          </cell>
          <cell r="J13">
            <v>-3582.5604375000003</v>
          </cell>
          <cell r="K13">
            <v>-4262.8615625000002</v>
          </cell>
          <cell r="L13">
            <v>-3877.7254375000002</v>
          </cell>
          <cell r="M13">
            <v>-3911.355125</v>
          </cell>
          <cell r="N13">
            <v>-3787.94578125</v>
          </cell>
          <cell r="O13">
            <v>-3693.0275312500007</v>
          </cell>
        </row>
        <row r="14">
          <cell r="E14">
            <v>0</v>
          </cell>
          <cell r="F14">
            <v>-1241.4166953125</v>
          </cell>
          <cell r="G14">
            <v>-1814.6023750000002</v>
          </cell>
          <cell r="H14">
            <v>-2396.9515312499998</v>
          </cell>
          <cell r="I14">
            <v>-2414.7649843749996</v>
          </cell>
          <cell r="J14">
            <v>-2685.8544375000001</v>
          </cell>
          <cell r="K14">
            <v>-3239.8845312500002</v>
          </cell>
          <cell r="L14">
            <v>-2724.4302187499998</v>
          </cell>
          <cell r="M14">
            <v>-2772.65034375</v>
          </cell>
          <cell r="N14">
            <v>-2613.6365625000003</v>
          </cell>
          <cell r="O14">
            <v>-2554.5751250000003</v>
          </cell>
        </row>
        <row r="15">
          <cell r="E15">
            <v>0</v>
          </cell>
          <cell r="F15">
            <v>-316.00001757812504</v>
          </cell>
          <cell r="G15">
            <v>-455.00003515625008</v>
          </cell>
          <cell r="H15">
            <v>-553.99998437499994</v>
          </cell>
          <cell r="I15">
            <v>-513.99994531250002</v>
          </cell>
          <cell r="J15">
            <v>-491.99999609374998</v>
          </cell>
          <cell r="K15">
            <v>-517.99997656249991</v>
          </cell>
          <cell r="L15">
            <v>-551.9999882812499</v>
          </cell>
          <cell r="M15">
            <v>-541.00001562500006</v>
          </cell>
          <cell r="N15">
            <v>-558.00001171874999</v>
          </cell>
          <cell r="O15">
            <v>-551.9999882812499</v>
          </cell>
        </row>
        <row r="16">
          <cell r="E16">
            <v>0</v>
          </cell>
          <cell r="F16">
            <v>-178.93366113281252</v>
          </cell>
          <cell r="G16">
            <v>-301.48599023437498</v>
          </cell>
          <cell r="H16">
            <v>-416.55558593749993</v>
          </cell>
          <cell r="I16">
            <v>-431.53382812500007</v>
          </cell>
          <cell r="J16">
            <v>-404.70604882812495</v>
          </cell>
          <cell r="K16">
            <v>-504.97630468750003</v>
          </cell>
          <cell r="L16">
            <v>-601.29563671874996</v>
          </cell>
          <cell r="M16">
            <v>-597.70501171875003</v>
          </cell>
          <cell r="N16">
            <v>-616.30931250000003</v>
          </cell>
          <cell r="O16">
            <v>-586.45214453125004</v>
          </cell>
        </row>
        <row r="17">
          <cell r="E17">
            <v>0</v>
          </cell>
          <cell r="F17">
            <v>-139.7100009765625</v>
          </cell>
          <cell r="G17">
            <v>-141.89998144531251</v>
          </cell>
          <cell r="H17">
            <v>-144.14001269531252</v>
          </cell>
          <cell r="I17">
            <v>-146.40999316406248</v>
          </cell>
          <cell r="J17">
            <v>-148.71001074218754</v>
          </cell>
          <cell r="K17">
            <v>-151.05996875000002</v>
          </cell>
          <cell r="L17">
            <v>-153.44000683593748</v>
          </cell>
          <cell r="M17">
            <v>-155.86995898437502</v>
          </cell>
          <cell r="N17">
            <v>-158.33999902343751</v>
          </cell>
          <cell r="O17">
            <v>-160.83999121093751</v>
          </cell>
        </row>
        <row r="18">
          <cell r="E18">
            <v>0</v>
          </cell>
          <cell r="F18">
            <v>-139.7100009765625</v>
          </cell>
          <cell r="G18">
            <v>-141.89998144531251</v>
          </cell>
          <cell r="H18">
            <v>-144.14001269531252</v>
          </cell>
          <cell r="I18">
            <v>-146.40999316406248</v>
          </cell>
          <cell r="J18">
            <v>-148.71001074218754</v>
          </cell>
          <cell r="K18">
            <v>-151.05996875000002</v>
          </cell>
          <cell r="L18">
            <v>-153.44000683593748</v>
          </cell>
          <cell r="M18">
            <v>-155.86995898437502</v>
          </cell>
          <cell r="N18">
            <v>-158.33999902343751</v>
          </cell>
          <cell r="O18">
            <v>-160.83999121093751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E21">
            <v>0</v>
          </cell>
          <cell r="F21">
            <v>1780.500125</v>
          </cell>
          <cell r="G21">
            <v>2005.4996250000004</v>
          </cell>
          <cell r="H21">
            <v>2171.5003750000001</v>
          </cell>
          <cell r="I21">
            <v>2121.5002499999996</v>
          </cell>
          <cell r="J21">
            <v>2118.4998750000004</v>
          </cell>
          <cell r="K21">
            <v>2283.499875</v>
          </cell>
          <cell r="L21">
            <v>2138.4996718749999</v>
          </cell>
          <cell r="M21">
            <v>2088.5002031250001</v>
          </cell>
          <cell r="N21">
            <v>2041.4999218750002</v>
          </cell>
          <cell r="O21">
            <v>1954.499640625</v>
          </cell>
        </row>
        <row r="23">
          <cell r="E23">
            <v>0</v>
          </cell>
          <cell r="F23">
            <v>17.000003906250001</v>
          </cell>
          <cell r="G23">
            <v>17.000002441406249</v>
          </cell>
          <cell r="H23">
            <v>17.000002441406249</v>
          </cell>
          <cell r="I23">
            <v>17.000002441406249</v>
          </cell>
          <cell r="J23">
            <v>17.000003906250001</v>
          </cell>
          <cell r="K23">
            <v>17.000002441406249</v>
          </cell>
          <cell r="L23">
            <v>17.000002441406249</v>
          </cell>
          <cell r="M23">
            <v>17.000002441406249</v>
          </cell>
          <cell r="N23">
            <v>17.000003906250001</v>
          </cell>
          <cell r="O23">
            <v>17.000002441406249</v>
          </cell>
        </row>
        <row r="25">
          <cell r="E25">
            <v>0</v>
          </cell>
          <cell r="F25">
            <v>305.99998828125001</v>
          </cell>
          <cell r="G25">
            <v>455.00003515625008</v>
          </cell>
          <cell r="H25">
            <v>601.00003515624996</v>
          </cell>
          <cell r="I25">
            <v>604.00001171874999</v>
          </cell>
          <cell r="J25">
            <v>651.99995703125001</v>
          </cell>
          <cell r="K25">
            <v>783.99997656250014</v>
          </cell>
          <cell r="L25">
            <v>703.00001171874999</v>
          </cell>
          <cell r="M25">
            <v>711.00000390625007</v>
          </cell>
          <cell r="N25">
            <v>684.00000781250003</v>
          </cell>
          <cell r="O25">
            <v>665.99998437500005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1">
          <cell r="E31">
            <v>0</v>
          </cell>
          <cell r="F31">
            <v>521.99997656250002</v>
          </cell>
          <cell r="G31">
            <v>553.99998437499994</v>
          </cell>
          <cell r="H31">
            <v>570.00003906250015</v>
          </cell>
          <cell r="I31">
            <v>569.99999218750008</v>
          </cell>
          <cell r="J31">
            <v>589.00005078125002</v>
          </cell>
          <cell r="K31">
            <v>606.99997265625018</v>
          </cell>
          <cell r="L31">
            <v>616.99998046874998</v>
          </cell>
          <cell r="M31">
            <v>623.00000781250003</v>
          </cell>
          <cell r="N31">
            <v>632.99998828125001</v>
          </cell>
          <cell r="O31">
            <v>641.00003125000012</v>
          </cell>
        </row>
        <row r="32">
          <cell r="E32">
            <v>0</v>
          </cell>
          <cell r="F32">
            <v>206.00002929687506</v>
          </cell>
          <cell r="G32">
            <v>217.00004101562504</v>
          </cell>
          <cell r="H32">
            <v>226.99999999999997</v>
          </cell>
          <cell r="I32">
            <v>231.00001171875007</v>
          </cell>
          <cell r="J32">
            <v>238.00001171875005</v>
          </cell>
          <cell r="K32">
            <v>245.00002539062507</v>
          </cell>
          <cell r="L32">
            <v>249.00001367187502</v>
          </cell>
          <cell r="M32">
            <v>252.00001171874996</v>
          </cell>
          <cell r="N32">
            <v>256.00001171874999</v>
          </cell>
          <cell r="O32">
            <v>258.99998828124995</v>
          </cell>
        </row>
        <row r="33">
          <cell r="E33">
            <v>0</v>
          </cell>
          <cell r="F33">
            <v>104.00000000000001</v>
          </cell>
          <cell r="G33">
            <v>109</v>
          </cell>
          <cell r="H33">
            <v>111.0000029296875</v>
          </cell>
          <cell r="I33">
            <v>113.00000195312499</v>
          </cell>
          <cell r="J33">
            <v>117.00000000000001</v>
          </cell>
          <cell r="K33">
            <v>119.9999951171875</v>
          </cell>
          <cell r="L33">
            <v>121.99998339843752</v>
          </cell>
          <cell r="M33">
            <v>124.00001855468751</v>
          </cell>
          <cell r="N33">
            <v>125.99999609375</v>
          </cell>
          <cell r="O33">
            <v>127.00000585937499</v>
          </cell>
        </row>
        <row r="34">
          <cell r="E34">
            <v>0</v>
          </cell>
          <cell r="F34">
            <v>211.99996875000002</v>
          </cell>
          <cell r="G34">
            <v>227.99999804687496</v>
          </cell>
          <cell r="H34">
            <v>231.999986328125</v>
          </cell>
          <cell r="I34">
            <v>225.999986328125</v>
          </cell>
          <cell r="J34">
            <v>233.99999023437499</v>
          </cell>
          <cell r="K34">
            <v>241.99996093749996</v>
          </cell>
          <cell r="L34">
            <v>246.00000195312504</v>
          </cell>
          <cell r="M34">
            <v>246.99998632812503</v>
          </cell>
          <cell r="N34">
            <v>250.99998242187507</v>
          </cell>
          <cell r="O34">
            <v>255.000015625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7">
          <cell r="E37">
            <v>0</v>
          </cell>
          <cell r="F37">
            <v>210.99999999999994</v>
          </cell>
          <cell r="G37">
            <v>234.99997460937499</v>
          </cell>
          <cell r="H37">
            <v>233.99995117187495</v>
          </cell>
          <cell r="I37">
            <v>201.99997167968752</v>
          </cell>
          <cell r="J37">
            <v>199.99998242187505</v>
          </cell>
          <cell r="K37">
            <v>210.00000195312501</v>
          </cell>
          <cell r="L37">
            <v>200.00001269531256</v>
          </cell>
          <cell r="M37">
            <v>200.99999609374998</v>
          </cell>
          <cell r="N37">
            <v>223.000021484375</v>
          </cell>
          <cell r="O37">
            <v>206.00001367187502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E39">
            <v>0</v>
          </cell>
          <cell r="F39">
            <v>30.000000732421874</v>
          </cell>
          <cell r="G39">
            <v>49.000000244140629</v>
          </cell>
          <cell r="H39">
            <v>34.999999755859385</v>
          </cell>
          <cell r="I39">
            <v>8.9999993286132813</v>
          </cell>
          <cell r="J39">
            <v>7.0000000610351565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E40">
            <v>0</v>
          </cell>
          <cell r="F40">
            <v>181.00000878906246</v>
          </cell>
          <cell r="G40">
            <v>185.99998828124998</v>
          </cell>
          <cell r="H40">
            <v>198.99997460937502</v>
          </cell>
          <cell r="I40">
            <v>192.99997460937502</v>
          </cell>
          <cell r="J40">
            <v>192.99996093750002</v>
          </cell>
          <cell r="K40">
            <v>210.00000195312501</v>
          </cell>
          <cell r="L40">
            <v>200.00001269531256</v>
          </cell>
          <cell r="M40">
            <v>200.99999609374998</v>
          </cell>
          <cell r="N40">
            <v>223.000021484375</v>
          </cell>
          <cell r="O40">
            <v>206.00001367187502</v>
          </cell>
        </row>
        <row r="42">
          <cell r="E42">
            <v>0</v>
          </cell>
          <cell r="F42">
            <v>10.499999267578126</v>
          </cell>
          <cell r="G42">
            <v>10.500000976562498</v>
          </cell>
          <cell r="H42">
            <v>10.500000976562498</v>
          </cell>
          <cell r="I42">
            <v>4.500001251220703</v>
          </cell>
          <cell r="J42">
            <v>4.500000732421876</v>
          </cell>
          <cell r="K42">
            <v>4.500001251220703</v>
          </cell>
          <cell r="L42">
            <v>4.500001251220703</v>
          </cell>
          <cell r="M42">
            <v>4.500001251220703</v>
          </cell>
          <cell r="N42">
            <v>4.500000732421876</v>
          </cell>
          <cell r="O42">
            <v>4.500001251220703</v>
          </cell>
        </row>
        <row r="43">
          <cell r="E43">
            <v>0</v>
          </cell>
          <cell r="F43">
            <v>10.499999633789061</v>
          </cell>
          <cell r="G43">
            <v>10.500001464843749</v>
          </cell>
          <cell r="H43">
            <v>10.500001464843749</v>
          </cell>
          <cell r="I43">
            <v>4.5000011596679688</v>
          </cell>
          <cell r="J43">
            <v>4.5000003356933593</v>
          </cell>
          <cell r="K43">
            <v>4.5000011596679688</v>
          </cell>
          <cell r="L43">
            <v>4.5000011596679688</v>
          </cell>
          <cell r="M43">
            <v>4.5000011596679688</v>
          </cell>
          <cell r="N43">
            <v>4.5000003356933593</v>
          </cell>
          <cell r="O43">
            <v>4.5000011596679688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E47">
            <v>0</v>
          </cell>
          <cell r="F47">
            <v>714</v>
          </cell>
          <cell r="G47">
            <v>734.00004296874999</v>
          </cell>
          <cell r="H47">
            <v>739.0000664062502</v>
          </cell>
          <cell r="I47">
            <v>724.00012109374995</v>
          </cell>
          <cell r="J47">
            <v>655.99997265624995</v>
          </cell>
          <cell r="K47">
            <v>661.00004296875022</v>
          </cell>
          <cell r="L47">
            <v>596.9999804687501</v>
          </cell>
          <cell r="M47">
            <v>531.99999609374993</v>
          </cell>
          <cell r="N47">
            <v>479.99994921874992</v>
          </cell>
          <cell r="O47">
            <v>419.99999609375004</v>
          </cell>
        </row>
        <row r="48">
          <cell r="E48">
            <v>0</v>
          </cell>
          <cell r="F48">
            <v>714</v>
          </cell>
          <cell r="G48">
            <v>734.00004296874999</v>
          </cell>
          <cell r="H48">
            <v>739.0000664062502</v>
          </cell>
          <cell r="I48">
            <v>724.00012109374995</v>
          </cell>
          <cell r="J48">
            <v>655.99997265624995</v>
          </cell>
          <cell r="K48">
            <v>661.00004296875022</v>
          </cell>
          <cell r="L48">
            <v>596.9999804687501</v>
          </cell>
          <cell r="M48">
            <v>531.99999609374993</v>
          </cell>
          <cell r="N48">
            <v>479.99994921874992</v>
          </cell>
          <cell r="O48">
            <v>419.99999609375004</v>
          </cell>
        </row>
        <row r="49">
          <cell r="E49">
            <v>0</v>
          </cell>
          <cell r="F49">
            <v>645.00000390624996</v>
          </cell>
          <cell r="G49">
            <v>662.99999218750008</v>
          </cell>
          <cell r="H49">
            <v>667.00005859374994</v>
          </cell>
          <cell r="I49">
            <v>654.00006640624986</v>
          </cell>
          <cell r="J49">
            <v>592.00001562500006</v>
          </cell>
          <cell r="K49">
            <v>596.9999804687501</v>
          </cell>
          <cell r="L49">
            <v>538.99998046874998</v>
          </cell>
          <cell r="M49">
            <v>480.00005859374994</v>
          </cell>
          <cell r="N49">
            <v>432.99995703124995</v>
          </cell>
          <cell r="O49">
            <v>379.00000195312498</v>
          </cell>
        </row>
        <row r="50">
          <cell r="E50">
            <v>0</v>
          </cell>
          <cell r="F50">
            <v>68.999999511718755</v>
          </cell>
          <cell r="G50">
            <v>71.000005371093749</v>
          </cell>
          <cell r="H50">
            <v>71.99999560546874</v>
          </cell>
          <cell r="I50">
            <v>70.00000439453126</v>
          </cell>
          <cell r="J50">
            <v>64.000002441406252</v>
          </cell>
          <cell r="K50">
            <v>63.999998046874992</v>
          </cell>
          <cell r="L50">
            <v>57.999994140624992</v>
          </cell>
          <cell r="M50">
            <v>51.999999511718748</v>
          </cell>
          <cell r="N50">
            <v>46.999998046875</v>
          </cell>
          <cell r="O50">
            <v>41.000001464843756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8">
          <cell r="E58">
            <v>0</v>
          </cell>
          <cell r="F58">
            <v>-95.560423339843737</v>
          </cell>
          <cell r="G58">
            <v>-707.48830078125002</v>
          </cell>
          <cell r="H58">
            <v>-1340.147125</v>
          </cell>
          <cell r="I58">
            <v>-1385.2090781250001</v>
          </cell>
          <cell r="J58">
            <v>-1612.7705624999999</v>
          </cell>
          <cell r="K58">
            <v>-2130.4213124999997</v>
          </cell>
          <cell r="L58">
            <v>-1892.6661718750001</v>
          </cell>
          <cell r="M58">
            <v>-1978.7252499999997</v>
          </cell>
          <cell r="N58">
            <v>-1904.7857812499999</v>
          </cell>
          <cell r="O58">
            <v>-1899.3671874999998</v>
          </cell>
        </row>
        <row r="60">
          <cell r="E60">
            <v>0</v>
          </cell>
          <cell r="F60">
            <v>35.749995605468754</v>
          </cell>
          <cell r="G60">
            <v>52.157242675781255</v>
          </cell>
          <cell r="H60">
            <v>68.020245605468745</v>
          </cell>
          <cell r="I60">
            <v>87.251250000000027</v>
          </cell>
          <cell r="J60">
            <v>91.163999999999987</v>
          </cell>
          <cell r="K60">
            <v>94.371998535156251</v>
          </cell>
          <cell r="L60">
            <v>97.890495117187498</v>
          </cell>
          <cell r="M60">
            <v>101.73500195312501</v>
          </cell>
          <cell r="N60">
            <v>106.92200390625003</v>
          </cell>
          <cell r="O60">
            <v>111.46801074218752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E67">
            <v>0</v>
          </cell>
          <cell r="F67">
            <v>35.749995605468754</v>
          </cell>
          <cell r="G67">
            <v>52.157242675781255</v>
          </cell>
          <cell r="H67">
            <v>68.020245605468745</v>
          </cell>
          <cell r="I67">
            <v>87.251250000000027</v>
          </cell>
          <cell r="J67">
            <v>91.163999999999987</v>
          </cell>
          <cell r="K67">
            <v>94.371998535156251</v>
          </cell>
          <cell r="L67">
            <v>97.890495117187498</v>
          </cell>
          <cell r="M67">
            <v>101.73500195312501</v>
          </cell>
          <cell r="N67">
            <v>106.92200390625003</v>
          </cell>
          <cell r="O67">
            <v>111.46801074218752</v>
          </cell>
        </row>
        <row r="68">
          <cell r="E68">
            <v>0</v>
          </cell>
          <cell r="F68">
            <v>-1.0986328052240424E-6</v>
          </cell>
          <cell r="G68">
            <v>-1.2207035979372449E-7</v>
          </cell>
          <cell r="H68">
            <v>1.831054236390628E-6</v>
          </cell>
          <cell r="I68">
            <v>1.831054236390628E-6</v>
          </cell>
          <cell r="J68">
            <v>-1.7089840548578648E-6</v>
          </cell>
          <cell r="K68">
            <v>1.831054236390628E-6</v>
          </cell>
          <cell r="L68">
            <v>1.831054236390628E-6</v>
          </cell>
          <cell r="M68">
            <v>1.831054236390628E-6</v>
          </cell>
          <cell r="N68">
            <v>-1.7089840548578648E-6</v>
          </cell>
          <cell r="O68">
            <v>1.831054236390628E-6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E71">
            <v>0</v>
          </cell>
          <cell r="F71">
            <v>-42.400002197265621</v>
          </cell>
          <cell r="G71">
            <v>-28.099997070312504</v>
          </cell>
          <cell r="H71">
            <v>-15.600005126953125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E72">
            <v>0</v>
          </cell>
          <cell r="F72">
            <v>78.149999511718747</v>
          </cell>
          <cell r="G72">
            <v>80.257247558593761</v>
          </cell>
          <cell r="H72">
            <v>83.620250976562502</v>
          </cell>
          <cell r="I72">
            <v>87.251250000000027</v>
          </cell>
          <cell r="J72">
            <v>91.163999999999987</v>
          </cell>
          <cell r="K72">
            <v>94.371998535156251</v>
          </cell>
          <cell r="L72">
            <v>97.890495117187498</v>
          </cell>
          <cell r="M72">
            <v>101.73500195312501</v>
          </cell>
          <cell r="N72">
            <v>106.92200390625003</v>
          </cell>
          <cell r="O72">
            <v>111.46800683593747</v>
          </cell>
        </row>
        <row r="74">
          <cell r="E74">
            <v>0</v>
          </cell>
          <cell r="F74">
            <v>-59.810425781250004</v>
          </cell>
          <cell r="G74">
            <v>-655.33100000000002</v>
          </cell>
          <cell r="H74">
            <v>-1272.1266015625004</v>
          </cell>
          <cell r="I74">
            <v>-1297.9574218749999</v>
          </cell>
          <cell r="J74">
            <v>-1521.6065156249999</v>
          </cell>
          <cell r="K74">
            <v>-2036.0490156249996</v>
          </cell>
          <cell r="L74">
            <v>-1794.7755937499999</v>
          </cell>
          <cell r="M74">
            <v>-1876.9902656249999</v>
          </cell>
          <cell r="N74">
            <v>-1797.863984375</v>
          </cell>
          <cell r="O74">
            <v>-1787.8992812499998</v>
          </cell>
        </row>
        <row r="76">
          <cell r="E76">
            <v>0</v>
          </cell>
          <cell r="F76">
            <v>-17.985216064453123</v>
          </cell>
          <cell r="G76">
            <v>414.16231054687512</v>
          </cell>
          <cell r="H76">
            <v>899.4010156249999</v>
          </cell>
          <cell r="I76">
            <v>967.01527343750013</v>
          </cell>
          <cell r="J76">
            <v>1177.304859375</v>
          </cell>
          <cell r="K76">
            <v>1614.7695624999997</v>
          </cell>
          <cell r="L76">
            <v>1403.7678203124999</v>
          </cell>
          <cell r="M76">
            <v>1484.6188906249999</v>
          </cell>
          <cell r="N76">
            <v>1415.4720078125001</v>
          </cell>
          <cell r="O76">
            <v>1410.8960078125001</v>
          </cell>
        </row>
        <row r="77">
          <cell r="E77">
            <v>0</v>
          </cell>
          <cell r="F77">
            <v>224.76481640624996</v>
          </cell>
          <cell r="G77">
            <v>331.31954492187504</v>
          </cell>
          <cell r="H77">
            <v>755.42133984375016</v>
          </cell>
          <cell r="I77">
            <v>1129.2666093750001</v>
          </cell>
          <cell r="J77">
            <v>1341.46921875</v>
          </cell>
          <cell r="K77">
            <v>1915.1419687500002</v>
          </cell>
          <cell r="L77">
            <v>1733.6584218750004</v>
          </cell>
          <cell r="M77">
            <v>1830.3547500000002</v>
          </cell>
          <cell r="N77">
            <v>1812.3942031249994</v>
          </cell>
          <cell r="O77">
            <v>1785.3641406250003</v>
          </cell>
        </row>
        <row r="78">
          <cell r="E78">
            <v>0</v>
          </cell>
          <cell r="F78">
            <v>-202.264388671875</v>
          </cell>
          <cell r="G78">
            <v>-453.88947656250002</v>
          </cell>
          <cell r="H78">
            <v>-465.55030859374995</v>
          </cell>
          <cell r="I78">
            <v>-212.97925488281248</v>
          </cell>
          <cell r="J78">
            <v>-159.04311328125002</v>
          </cell>
          <cell r="K78">
            <v>-174.99996679687501</v>
          </cell>
          <cell r="L78">
            <v>-186.99997460937502</v>
          </cell>
          <cell r="M78">
            <v>-174.99996679687501</v>
          </cell>
          <cell r="N78">
            <v>-173.00003906250001</v>
          </cell>
          <cell r="O78">
            <v>-176.000021484375</v>
          </cell>
        </row>
        <row r="79">
          <cell r="E79">
            <v>0</v>
          </cell>
          <cell r="F79">
            <v>427.02915234374996</v>
          </cell>
          <cell r="G79">
            <v>785.2090703125001</v>
          </cell>
          <cell r="H79">
            <v>1220.9713203125</v>
          </cell>
          <cell r="I79">
            <v>1342.2458828125002</v>
          </cell>
          <cell r="J79">
            <v>1500.5119765625</v>
          </cell>
          <cell r="K79">
            <v>2090.1420468750002</v>
          </cell>
          <cell r="L79">
            <v>1920.6582343750001</v>
          </cell>
          <cell r="M79">
            <v>2005.3543593750001</v>
          </cell>
          <cell r="N79">
            <v>1985.39446875</v>
          </cell>
          <cell r="O79">
            <v>1961.3639531249999</v>
          </cell>
        </row>
        <row r="80">
          <cell r="E80">
            <v>0</v>
          </cell>
          <cell r="F80">
            <v>-242.74996874999997</v>
          </cell>
          <cell r="G80">
            <v>82.842741699218749</v>
          </cell>
          <cell r="H80">
            <v>143.97969140624997</v>
          </cell>
          <cell r="I80">
            <v>-162.25135156249999</v>
          </cell>
          <cell r="J80">
            <v>-164.16400878906251</v>
          </cell>
          <cell r="K80">
            <v>-300.37194140625002</v>
          </cell>
          <cell r="L80">
            <v>-329.89052343749995</v>
          </cell>
          <cell r="M80">
            <v>-345.73506640625004</v>
          </cell>
          <cell r="N80">
            <v>-396.921912109375</v>
          </cell>
          <cell r="O80">
            <v>-374.46798437499996</v>
          </cell>
        </row>
        <row r="81">
          <cell r="E81">
            <v>0</v>
          </cell>
          <cell r="F81">
            <v>-242.74996874999997</v>
          </cell>
          <cell r="G81">
            <v>82.842741699218749</v>
          </cell>
          <cell r="H81">
            <v>143.97969140624997</v>
          </cell>
          <cell r="I81">
            <v>-162.25135156249999</v>
          </cell>
          <cell r="J81">
            <v>-164.16400878906251</v>
          </cell>
          <cell r="K81">
            <v>-300.37194140625002</v>
          </cell>
          <cell r="L81">
            <v>-329.89052343749995</v>
          </cell>
          <cell r="M81">
            <v>-345.73506640625004</v>
          </cell>
          <cell r="N81">
            <v>-396.921912109375</v>
          </cell>
          <cell r="O81">
            <v>-374.46798437499996</v>
          </cell>
        </row>
        <row r="83">
          <cell r="E83">
            <v>0</v>
          </cell>
          <cell r="F83">
            <v>-77.795646972656257</v>
          </cell>
          <cell r="G83">
            <v>-241.16878906250005</v>
          </cell>
          <cell r="H83">
            <v>-372.72574218749997</v>
          </cell>
          <cell r="I83">
            <v>-330.94197656249997</v>
          </cell>
          <cell r="J83">
            <v>-344.30172656249999</v>
          </cell>
          <cell r="K83">
            <v>-421.27918164062498</v>
          </cell>
          <cell r="L83">
            <v>-391.00773828125</v>
          </cell>
          <cell r="M83">
            <v>-392.37099999999998</v>
          </cell>
          <cell r="N83">
            <v>-382.39135156250006</v>
          </cell>
          <cell r="O83">
            <v>-377.00330859375003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E85">
            <v>0</v>
          </cell>
          <cell r="F85">
            <v>-77.795646972656257</v>
          </cell>
          <cell r="G85">
            <v>-241.16878906250005</v>
          </cell>
          <cell r="H85">
            <v>-372.72574218749997</v>
          </cell>
          <cell r="I85">
            <v>-330.94197656249997</v>
          </cell>
          <cell r="J85">
            <v>-344.30172656249999</v>
          </cell>
          <cell r="K85">
            <v>-421.27918164062498</v>
          </cell>
          <cell r="L85">
            <v>-391.00773828125</v>
          </cell>
          <cell r="M85">
            <v>-392.37099999999998</v>
          </cell>
          <cell r="N85">
            <v>-382.39135156250006</v>
          </cell>
          <cell r="O85">
            <v>-377.00330859375003</v>
          </cell>
        </row>
        <row r="88">
          <cell r="E88">
            <v>0</v>
          </cell>
          <cell r="F88">
            <v>-77.795646972656257</v>
          </cell>
          <cell r="G88">
            <v>-241.16878906250005</v>
          </cell>
          <cell r="H88">
            <v>-372.72574218749997</v>
          </cell>
          <cell r="I88">
            <v>-330.94197656249997</v>
          </cell>
          <cell r="J88">
            <v>-344.30172656249999</v>
          </cell>
          <cell r="K88">
            <v>-421.27918164062498</v>
          </cell>
          <cell r="L88">
            <v>-391.00773828125</v>
          </cell>
          <cell r="M88">
            <v>-392.37099999999998</v>
          </cell>
          <cell r="N88">
            <v>-382.39135156250006</v>
          </cell>
          <cell r="O88">
            <v>-377.00330859375003</v>
          </cell>
        </row>
        <row r="89">
          <cell r="E89">
            <v>0</v>
          </cell>
          <cell r="F89">
            <v>-35.749995605468754</v>
          </cell>
          <cell r="G89">
            <v>-52.157242675781255</v>
          </cell>
          <cell r="H89">
            <v>-68.020245605468745</v>
          </cell>
          <cell r="I89">
            <v>-87.251250000000027</v>
          </cell>
          <cell r="J89">
            <v>-91.163999999999987</v>
          </cell>
          <cell r="K89">
            <v>-94.371998535156251</v>
          </cell>
          <cell r="L89">
            <v>-97.890495117187498</v>
          </cell>
          <cell r="M89">
            <v>-101.73500195312501</v>
          </cell>
          <cell r="N89">
            <v>-106.92200390625003</v>
          </cell>
          <cell r="O89">
            <v>-111.46801074218752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E91">
            <v>0</v>
          </cell>
          <cell r="F91">
            <v>78.149999511718747</v>
          </cell>
          <cell r="G91">
            <v>80.257247558593761</v>
          </cell>
          <cell r="H91">
            <v>83.620250976562502</v>
          </cell>
          <cell r="I91">
            <v>87.251250000000027</v>
          </cell>
          <cell r="J91">
            <v>91.163999999999987</v>
          </cell>
          <cell r="K91">
            <v>94.371998535156251</v>
          </cell>
          <cell r="L91">
            <v>97.890495117187498</v>
          </cell>
          <cell r="M91">
            <v>101.73500195312501</v>
          </cell>
          <cell r="N91">
            <v>106.92200390625003</v>
          </cell>
          <cell r="O91">
            <v>111.46800683593747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E93">
            <v>0</v>
          </cell>
          <cell r="F93">
            <v>202.264388671875</v>
          </cell>
          <cell r="G93">
            <v>453.88947656250002</v>
          </cell>
          <cell r="H93">
            <v>465.55030859374995</v>
          </cell>
          <cell r="I93">
            <v>212.97925488281248</v>
          </cell>
          <cell r="J93">
            <v>159.04311328125002</v>
          </cell>
          <cell r="K93">
            <v>174.99996679687501</v>
          </cell>
          <cell r="L93">
            <v>186.99997460937502</v>
          </cell>
          <cell r="M93">
            <v>174.99996679687501</v>
          </cell>
          <cell r="N93">
            <v>173.00003906250001</v>
          </cell>
          <cell r="O93">
            <v>176.000021484375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E96">
            <v>0</v>
          </cell>
          <cell r="F96">
            <v>166.86875488281251</v>
          </cell>
          <cell r="G96">
            <v>240.82071289062506</v>
          </cell>
          <cell r="H96">
            <v>108.42463378906251</v>
          </cell>
          <cell r="I96">
            <v>-117.96275488281252</v>
          </cell>
          <cell r="J96">
            <v>-185.25860742187504</v>
          </cell>
          <cell r="K96">
            <v>-246.27918945312501</v>
          </cell>
          <cell r="L96">
            <v>-204.00770703125002</v>
          </cell>
          <cell r="M96">
            <v>-217.37106835937499</v>
          </cell>
          <cell r="N96">
            <v>-209.39131250000003</v>
          </cell>
          <cell r="O96">
            <v>-201.00327929687501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</sheetData>
      <sheetData sheetId="2">
        <row r="9">
          <cell r="E9">
            <v>0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2022</v>
          </cell>
          <cell r="M9">
            <v>2023</v>
          </cell>
          <cell r="N9">
            <v>2024</v>
          </cell>
          <cell r="O9">
            <v>2025</v>
          </cell>
        </row>
        <row r="11">
          <cell r="E11">
            <v>0</v>
          </cell>
          <cell r="F11">
            <v>5127.9645</v>
          </cell>
          <cell r="G11">
            <v>5129.7809999999999</v>
          </cell>
          <cell r="H11">
            <v>5017.6170000000002</v>
          </cell>
          <cell r="I11">
            <v>4835.7430000000004</v>
          </cell>
          <cell r="J11">
            <v>4608.17</v>
          </cell>
          <cell r="K11">
            <v>4227.17</v>
          </cell>
          <cell r="L11">
            <v>3786.17</v>
          </cell>
          <cell r="M11">
            <v>3368.17</v>
          </cell>
          <cell r="N11">
            <v>2926.17</v>
          </cell>
          <cell r="O11">
            <v>2543.17</v>
          </cell>
        </row>
        <row r="12">
          <cell r="E12">
            <v>0</v>
          </cell>
          <cell r="F12">
            <v>5127.9645</v>
          </cell>
          <cell r="G12">
            <v>5129.7809999999999</v>
          </cell>
          <cell r="H12">
            <v>5017.6170000000002</v>
          </cell>
          <cell r="I12">
            <v>4835.7430000000004</v>
          </cell>
          <cell r="J12">
            <v>4608.17</v>
          </cell>
          <cell r="K12">
            <v>4227.17</v>
          </cell>
          <cell r="L12">
            <v>3786.17</v>
          </cell>
          <cell r="M12">
            <v>3368.17</v>
          </cell>
          <cell r="N12">
            <v>2926.17</v>
          </cell>
          <cell r="O12">
            <v>2543.17</v>
          </cell>
        </row>
        <row r="13">
          <cell r="E13">
            <v>0</v>
          </cell>
          <cell r="F13">
            <v>12546.964</v>
          </cell>
          <cell r="G13">
            <v>13282.781000000001</v>
          </cell>
          <cell r="H13">
            <v>13909.617</v>
          </cell>
          <cell r="I13">
            <v>14451.743</v>
          </cell>
          <cell r="J13">
            <v>14880.17</v>
          </cell>
          <cell r="K13">
            <v>15160.17</v>
          </cell>
          <cell r="L13">
            <v>15316.17</v>
          </cell>
          <cell r="M13">
            <v>15430.17</v>
          </cell>
          <cell r="N13">
            <v>15468.17</v>
          </cell>
          <cell r="O13">
            <v>15505.17</v>
          </cell>
        </row>
        <row r="14">
          <cell r="E14">
            <v>0</v>
          </cell>
          <cell r="F14">
            <v>11692</v>
          </cell>
          <cell r="G14">
            <v>12546.964</v>
          </cell>
          <cell r="H14">
            <v>13282.781000000001</v>
          </cell>
          <cell r="I14">
            <v>13909.617</v>
          </cell>
          <cell r="J14">
            <v>14451.743</v>
          </cell>
          <cell r="K14">
            <v>14880.17</v>
          </cell>
          <cell r="L14">
            <v>15160.17</v>
          </cell>
          <cell r="M14">
            <v>15316.17</v>
          </cell>
          <cell r="N14">
            <v>15430.17</v>
          </cell>
          <cell r="O14">
            <v>15468.17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E16">
            <v>0</v>
          </cell>
          <cell r="F16">
            <v>854.96452343750002</v>
          </cell>
          <cell r="G16">
            <v>735.81650781250005</v>
          </cell>
          <cell r="H16">
            <v>626.8359375</v>
          </cell>
          <cell r="I16">
            <v>542.12613281249992</v>
          </cell>
          <cell r="J16">
            <v>428.42676171875002</v>
          </cell>
          <cell r="K16">
            <v>279.99998828125001</v>
          </cell>
          <cell r="L16">
            <v>156.00005175781254</v>
          </cell>
          <cell r="M16">
            <v>113.99999804687501</v>
          </cell>
          <cell r="N16">
            <v>37.999998291015629</v>
          </cell>
          <cell r="O16">
            <v>37.000002197265623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E19">
            <v>0</v>
          </cell>
          <cell r="F19">
            <v>-7419</v>
          </cell>
          <cell r="G19">
            <v>-8153</v>
          </cell>
          <cell r="H19">
            <v>-8892</v>
          </cell>
          <cell r="I19">
            <v>-9616</v>
          </cell>
          <cell r="J19">
            <v>-10272</v>
          </cell>
          <cell r="K19">
            <v>-10933</v>
          </cell>
          <cell r="L19">
            <v>-11530</v>
          </cell>
          <cell r="M19">
            <v>-12062</v>
          </cell>
          <cell r="N19">
            <v>-12542</v>
          </cell>
          <cell r="O19">
            <v>-12962</v>
          </cell>
        </row>
        <row r="20">
          <cell r="E20">
            <v>0</v>
          </cell>
          <cell r="F20">
            <v>-6705</v>
          </cell>
          <cell r="G20">
            <v>-7419</v>
          </cell>
          <cell r="H20">
            <v>-8153</v>
          </cell>
          <cell r="I20">
            <v>-8892</v>
          </cell>
          <cell r="J20">
            <v>-9616</v>
          </cell>
          <cell r="K20">
            <v>-10272</v>
          </cell>
          <cell r="L20">
            <v>-10933</v>
          </cell>
          <cell r="M20">
            <v>-11530</v>
          </cell>
          <cell r="N20">
            <v>-12062</v>
          </cell>
          <cell r="O20">
            <v>-12542</v>
          </cell>
        </row>
        <row r="21">
          <cell r="E21">
            <v>0</v>
          </cell>
          <cell r="F21">
            <v>-714</v>
          </cell>
          <cell r="G21">
            <v>-734.00004296874999</v>
          </cell>
          <cell r="H21">
            <v>-739.0000664062502</v>
          </cell>
          <cell r="I21">
            <v>-724.00012109374995</v>
          </cell>
          <cell r="J21">
            <v>-655.99997265624995</v>
          </cell>
          <cell r="K21">
            <v>-661.00004296875022</v>
          </cell>
          <cell r="L21">
            <v>-596.9999804687501</v>
          </cell>
          <cell r="M21">
            <v>-531.99999609374993</v>
          </cell>
          <cell r="N21">
            <v>-479.99994921874992</v>
          </cell>
          <cell r="O21">
            <v>-419.99999609375004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3">
          <cell r="E43">
            <v>0</v>
          </cell>
          <cell r="F43">
            <v>1326</v>
          </cell>
          <cell r="G43">
            <v>1487</v>
          </cell>
          <cell r="H43">
            <v>1509</v>
          </cell>
          <cell r="I43">
            <v>1577</v>
          </cell>
          <cell r="J43">
            <v>1713</v>
          </cell>
          <cell r="K43">
            <v>1423</v>
          </cell>
          <cell r="L43">
            <v>1099</v>
          </cell>
          <cell r="M43">
            <v>929</v>
          </cell>
          <cell r="N43">
            <v>712</v>
          </cell>
          <cell r="O43">
            <v>704</v>
          </cell>
        </row>
        <row r="44">
          <cell r="E44">
            <v>0</v>
          </cell>
          <cell r="F44">
            <v>310</v>
          </cell>
          <cell r="G44">
            <v>310</v>
          </cell>
          <cell r="H44">
            <v>310</v>
          </cell>
          <cell r="I44">
            <v>310</v>
          </cell>
          <cell r="J44">
            <v>310</v>
          </cell>
          <cell r="K44">
            <v>310</v>
          </cell>
          <cell r="L44">
            <v>310</v>
          </cell>
          <cell r="M44">
            <v>310</v>
          </cell>
          <cell r="N44">
            <v>310</v>
          </cell>
          <cell r="O44">
            <v>310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E49">
            <v>0</v>
          </cell>
          <cell r="F49">
            <v>1016</v>
          </cell>
          <cell r="G49">
            <v>1177</v>
          </cell>
          <cell r="H49">
            <v>1199</v>
          </cell>
          <cell r="I49">
            <v>1267</v>
          </cell>
          <cell r="J49">
            <v>1403</v>
          </cell>
          <cell r="K49">
            <v>1113</v>
          </cell>
          <cell r="L49">
            <v>789</v>
          </cell>
          <cell r="M49">
            <v>619</v>
          </cell>
          <cell r="N49">
            <v>402</v>
          </cell>
          <cell r="O49">
            <v>394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1.8310550367459655E-6</v>
          </cell>
          <cell r="I51">
            <v>1.8310550367459655E-6</v>
          </cell>
          <cell r="J51">
            <v>1.8310550367459655E-6</v>
          </cell>
          <cell r="K51">
            <v>1.8310550367459655E-6</v>
          </cell>
          <cell r="L51">
            <v>1.8310550367459655E-6</v>
          </cell>
          <cell r="M51">
            <v>306.34040625</v>
          </cell>
          <cell r="N51">
            <v>703.26231250000001</v>
          </cell>
          <cell r="O51">
            <v>1077.73</v>
          </cell>
        </row>
        <row r="53">
          <cell r="E53">
            <v>0</v>
          </cell>
          <cell r="F53">
            <v>-530.76881249999997</v>
          </cell>
          <cell r="G53">
            <v>-473.31650000000002</v>
          </cell>
          <cell r="H53">
            <v>77.173296875000005</v>
          </cell>
          <cell r="I53">
            <v>258.98920312500002</v>
          </cell>
          <cell r="J53">
            <v>739.86412500000006</v>
          </cell>
          <cell r="K53">
            <v>1360.143</v>
          </cell>
          <cell r="L53">
            <v>1987.1510000000001</v>
          </cell>
          <cell r="M53">
            <v>2560.5219999999999</v>
          </cell>
          <cell r="N53">
            <v>3113.913</v>
          </cell>
          <cell r="O53">
            <v>3612.9169999999999</v>
          </cell>
        </row>
        <row r="54">
          <cell r="E54">
            <v>0</v>
          </cell>
          <cell r="F54">
            <v>98</v>
          </cell>
          <cell r="G54">
            <v>98</v>
          </cell>
          <cell r="H54">
            <v>98</v>
          </cell>
          <cell r="I54">
            <v>98</v>
          </cell>
          <cell r="J54">
            <v>98</v>
          </cell>
          <cell r="K54">
            <v>98</v>
          </cell>
          <cell r="L54">
            <v>98</v>
          </cell>
          <cell r="M54">
            <v>98</v>
          </cell>
          <cell r="N54">
            <v>98</v>
          </cell>
          <cell r="O54">
            <v>98</v>
          </cell>
        </row>
        <row r="55">
          <cell r="E55">
            <v>0</v>
          </cell>
          <cell r="F55">
            <v>616.00012500000003</v>
          </cell>
          <cell r="G55">
            <v>558.00012500000003</v>
          </cell>
          <cell r="H55">
            <v>566.00018750000004</v>
          </cell>
          <cell r="I55">
            <v>513.00018750000004</v>
          </cell>
          <cell r="J55">
            <v>461.00031250000001</v>
          </cell>
          <cell r="K55">
            <v>413.00031250000001</v>
          </cell>
          <cell r="L55">
            <v>416.00031250000001</v>
          </cell>
          <cell r="M55">
            <v>415.00040625000003</v>
          </cell>
          <cell r="N55">
            <v>416.00040625000003</v>
          </cell>
          <cell r="O55">
            <v>416.00040625000003</v>
          </cell>
        </row>
        <row r="56">
          <cell r="E56">
            <v>0</v>
          </cell>
          <cell r="F56">
            <v>-1244.7685000000001</v>
          </cell>
          <cell r="G56">
            <v>-1129.317</v>
          </cell>
          <cell r="H56">
            <v>-586.82687499999997</v>
          </cell>
          <cell r="I56">
            <v>-352.01100000000002</v>
          </cell>
          <cell r="J56">
            <v>180.86381249999999</v>
          </cell>
          <cell r="K56">
            <v>849.14300000000003</v>
          </cell>
          <cell r="L56">
            <v>1473.1510000000001</v>
          </cell>
          <cell r="M56">
            <v>2047.5219999999999</v>
          </cell>
          <cell r="N56">
            <v>2599.913</v>
          </cell>
          <cell r="O56">
            <v>3098.9160000000002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E59">
            <v>0</v>
          </cell>
          <cell r="F59">
            <v>5923.1959999999999</v>
          </cell>
          <cell r="G59">
            <v>6143.4650000000001</v>
          </cell>
          <cell r="H59">
            <v>6603.7910000000002</v>
          </cell>
          <cell r="I59">
            <v>6671.7330000000002</v>
          </cell>
          <cell r="J59">
            <v>7061.0340000000006</v>
          </cell>
          <cell r="K59">
            <v>7010.3130000000001</v>
          </cell>
          <cell r="L59">
            <v>6872.3209999999999</v>
          </cell>
          <cell r="M59">
            <v>7164.0330000000004</v>
          </cell>
          <cell r="N59">
            <v>7455.3460000000005</v>
          </cell>
          <cell r="O59">
            <v>7937.817</v>
          </cell>
        </row>
        <row r="61">
          <cell r="E61">
            <v>0</v>
          </cell>
          <cell r="F61">
            <v>-2146</v>
          </cell>
          <cell r="G61">
            <v>-1962</v>
          </cell>
          <cell r="H61">
            <v>-1822</v>
          </cell>
          <cell r="I61">
            <v>-1634</v>
          </cell>
          <cell r="J61">
            <v>-1752</v>
          </cell>
          <cell r="K61">
            <v>-1486</v>
          </cell>
          <cell r="L61">
            <v>-1189</v>
          </cell>
          <cell r="M61">
            <v>-1026</v>
          </cell>
          <cell r="N61">
            <v>-827.99981249999996</v>
          </cell>
          <cell r="O61">
            <v>-821.99981249999996</v>
          </cell>
        </row>
        <row r="62">
          <cell r="E62">
            <v>0</v>
          </cell>
          <cell r="F62">
            <v>-1591</v>
          </cell>
          <cell r="G62">
            <v>-1569</v>
          </cell>
          <cell r="H62">
            <v>-1477</v>
          </cell>
          <cell r="I62">
            <v>-1256</v>
          </cell>
          <cell r="J62">
            <v>-1354</v>
          </cell>
          <cell r="K62">
            <v>-955</v>
          </cell>
          <cell r="L62">
            <v>-698.99987499999997</v>
          </cell>
          <cell r="M62">
            <v>-521.99981249999996</v>
          </cell>
          <cell r="N62">
            <v>-329.99981250000002</v>
          </cell>
          <cell r="O62">
            <v>-334.99981250000002</v>
          </cell>
        </row>
        <row r="63">
          <cell r="E63">
            <v>0</v>
          </cell>
          <cell r="F63">
            <v>-1591</v>
          </cell>
          <cell r="G63">
            <v>-1569</v>
          </cell>
          <cell r="H63">
            <v>-1477</v>
          </cell>
          <cell r="I63">
            <v>-1256</v>
          </cell>
          <cell r="J63">
            <v>-1354</v>
          </cell>
          <cell r="K63">
            <v>-955</v>
          </cell>
          <cell r="L63">
            <v>-698.99987499999997</v>
          </cell>
          <cell r="M63">
            <v>-521.99981249999996</v>
          </cell>
          <cell r="N63">
            <v>-329.99981250000002</v>
          </cell>
          <cell r="O63">
            <v>-334.99981250000002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E65">
            <v>0</v>
          </cell>
          <cell r="F65">
            <v>-555</v>
          </cell>
          <cell r="G65">
            <v>-393.00009375000002</v>
          </cell>
          <cell r="H65">
            <v>-345.00009375000002</v>
          </cell>
          <cell r="I65">
            <v>-378.00009375000002</v>
          </cell>
          <cell r="J65">
            <v>-398</v>
          </cell>
          <cell r="K65">
            <v>-530.99987499999997</v>
          </cell>
          <cell r="L65">
            <v>-490</v>
          </cell>
          <cell r="M65">
            <v>-504</v>
          </cell>
          <cell r="N65">
            <v>-497.99990625000004</v>
          </cell>
          <cell r="O65">
            <v>-486.99990625000004</v>
          </cell>
        </row>
        <row r="66">
          <cell r="E66">
            <v>0</v>
          </cell>
          <cell r="F66">
            <v>-533</v>
          </cell>
          <cell r="G66">
            <v>-346.00009375000002</v>
          </cell>
          <cell r="H66">
            <v>-274.00009375000002</v>
          </cell>
          <cell r="I66">
            <v>-307.00009375000002</v>
          </cell>
          <cell r="J66">
            <v>-319</v>
          </cell>
          <cell r="K66">
            <v>-429.99990624999998</v>
          </cell>
          <cell r="L66">
            <v>-402</v>
          </cell>
          <cell r="M66">
            <v>-415</v>
          </cell>
          <cell r="N66">
            <v>-413.99990624999998</v>
          </cell>
          <cell r="O66">
            <v>-405.99990624999998</v>
          </cell>
        </row>
        <row r="67">
          <cell r="E67">
            <v>0</v>
          </cell>
          <cell r="F67">
            <v>1443.7650078125002</v>
          </cell>
          <cell r="G67">
            <v>518.31952734375</v>
          </cell>
          <cell r="H67">
            <v>827.4213007812499</v>
          </cell>
          <cell r="I67">
            <v>1096.266640625</v>
          </cell>
          <cell r="J67">
            <v>1329.4690703125</v>
          </cell>
          <cell r="K67">
            <v>1804.1417812500001</v>
          </cell>
          <cell r="L67">
            <v>1761.6581718750003</v>
          </cell>
          <cell r="M67">
            <v>1817.3540312499999</v>
          </cell>
          <cell r="N67">
            <v>1813.3944218749998</v>
          </cell>
          <cell r="O67">
            <v>1793.3639375</v>
          </cell>
        </row>
        <row r="68">
          <cell r="E68">
            <v>0</v>
          </cell>
          <cell r="F68">
            <v>-224.76481640624996</v>
          </cell>
          <cell r="G68">
            <v>-331.31954492187504</v>
          </cell>
          <cell r="H68">
            <v>-755.42133984375016</v>
          </cell>
          <cell r="I68">
            <v>-1129.2666093750001</v>
          </cell>
          <cell r="J68">
            <v>-1341.46921875</v>
          </cell>
          <cell r="K68">
            <v>-1915.1419687500002</v>
          </cell>
          <cell r="L68">
            <v>-1733.6584218750004</v>
          </cell>
          <cell r="M68">
            <v>-1830.3547500000002</v>
          </cell>
          <cell r="N68">
            <v>-1812.3942031249994</v>
          </cell>
          <cell r="O68">
            <v>-1785.3641406250003</v>
          </cell>
        </row>
        <row r="69">
          <cell r="E69">
            <v>0</v>
          </cell>
          <cell r="F69">
            <v>-1752</v>
          </cell>
          <cell r="G69">
            <v>-533</v>
          </cell>
          <cell r="H69">
            <v>-346.00009375000002</v>
          </cell>
          <cell r="I69">
            <v>-274.00009375000002</v>
          </cell>
          <cell r="J69">
            <v>-307.00009375000002</v>
          </cell>
          <cell r="K69">
            <v>-319</v>
          </cell>
          <cell r="L69">
            <v>-429.99990624999998</v>
          </cell>
          <cell r="M69">
            <v>-402</v>
          </cell>
          <cell r="N69">
            <v>-415</v>
          </cell>
          <cell r="O69">
            <v>-413.99990624999998</v>
          </cell>
        </row>
        <row r="70">
          <cell r="E70">
            <v>0</v>
          </cell>
          <cell r="F70">
            <v>-22</v>
          </cell>
          <cell r="G70">
            <v>-47</v>
          </cell>
          <cell r="H70">
            <v>-71</v>
          </cell>
          <cell r="I70">
            <v>-71</v>
          </cell>
          <cell r="J70">
            <v>-79</v>
          </cell>
          <cell r="K70">
            <v>-101</v>
          </cell>
          <cell r="L70">
            <v>-88</v>
          </cell>
          <cell r="M70">
            <v>-89</v>
          </cell>
          <cell r="N70">
            <v>-84</v>
          </cell>
          <cell r="O70">
            <v>-81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E74">
            <v>0</v>
          </cell>
          <cell r="F74">
            <v>-2982.4</v>
          </cell>
          <cell r="G74">
            <v>-3145.5</v>
          </cell>
          <cell r="H74">
            <v>-3373.1</v>
          </cell>
          <cell r="I74">
            <v>-3298.1</v>
          </cell>
          <cell r="J74">
            <v>-3225.1</v>
          </cell>
          <cell r="K74">
            <v>-3019.1</v>
          </cell>
          <cell r="L74">
            <v>-2787.1</v>
          </cell>
          <cell r="M74">
            <v>-2849.44</v>
          </cell>
          <cell r="N74">
            <v>-2956.3620000000001</v>
          </cell>
          <cell r="O74">
            <v>-3067.83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E76">
            <v>0</v>
          </cell>
          <cell r="F76">
            <v>-92</v>
          </cell>
          <cell r="G76">
            <v>-92</v>
          </cell>
          <cell r="H76">
            <v>-92</v>
          </cell>
          <cell r="I76">
            <v>-92</v>
          </cell>
          <cell r="J76">
            <v>-92</v>
          </cell>
          <cell r="K76">
            <v>-92</v>
          </cell>
          <cell r="L76">
            <v>-92</v>
          </cell>
          <cell r="M76">
            <v>-92</v>
          </cell>
          <cell r="N76">
            <v>-92</v>
          </cell>
          <cell r="O76">
            <v>-92</v>
          </cell>
        </row>
        <row r="77">
          <cell r="E77">
            <v>0</v>
          </cell>
          <cell r="F77">
            <v>-769.25</v>
          </cell>
          <cell r="G77">
            <v>-852.09281250000004</v>
          </cell>
          <cell r="H77">
            <v>-996.07237499999997</v>
          </cell>
          <cell r="I77">
            <v>-833.82112500000005</v>
          </cell>
          <cell r="J77">
            <v>-669.65712500000006</v>
          </cell>
          <cell r="K77">
            <v>-369.28518750000001</v>
          </cell>
          <cell r="L77">
            <v>-39.394671875</v>
          </cell>
          <cell r="M77">
            <v>2.4414059589616954E-7</v>
          </cell>
          <cell r="N77">
            <v>2.4414059589616954E-7</v>
          </cell>
          <cell r="O77">
            <v>2.4414059589616954E-7</v>
          </cell>
        </row>
        <row r="78">
          <cell r="E78">
            <v>0</v>
          </cell>
          <cell r="F78">
            <v>-2121.15</v>
          </cell>
          <cell r="G78">
            <v>-2201.4070000000002</v>
          </cell>
          <cell r="H78">
            <v>-2285.0280000000002</v>
          </cell>
          <cell r="I78">
            <v>-2372.279</v>
          </cell>
          <cell r="J78">
            <v>-2463.4430000000002</v>
          </cell>
          <cell r="K78">
            <v>-2557.8150000000001</v>
          </cell>
          <cell r="L78">
            <v>-2655.7049999999999</v>
          </cell>
          <cell r="M78">
            <v>-2757.44</v>
          </cell>
          <cell r="N78">
            <v>-2864.3620000000001</v>
          </cell>
          <cell r="O78">
            <v>-2975.83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1">
          <cell r="E81">
            <v>0</v>
          </cell>
          <cell r="F81">
            <v>794.79550000000006</v>
          </cell>
          <cell r="G81">
            <v>1035.9649999999999</v>
          </cell>
          <cell r="H81">
            <v>1408.69</v>
          </cell>
          <cell r="I81">
            <v>1739.633</v>
          </cell>
          <cell r="J81">
            <v>2083.9340000000002</v>
          </cell>
          <cell r="K81">
            <v>2505.2130000000002</v>
          </cell>
          <cell r="L81">
            <v>2896.221</v>
          </cell>
          <cell r="M81">
            <v>3288.5929999999998</v>
          </cell>
          <cell r="N81">
            <v>3670.9839999999999</v>
          </cell>
          <cell r="O81">
            <v>4047.9870000000001</v>
          </cell>
        </row>
        <row r="83">
          <cell r="E83">
            <v>0</v>
          </cell>
          <cell r="F83">
            <v>-4076.7960000000003</v>
          </cell>
          <cell r="G83">
            <v>-4317.9650000000001</v>
          </cell>
          <cell r="H83">
            <v>-4690.6900000000005</v>
          </cell>
          <cell r="I83">
            <v>-5021.6320000000005</v>
          </cell>
          <cell r="J83">
            <v>-5365.9340000000002</v>
          </cell>
          <cell r="K83">
            <v>-5787.2129999999997</v>
          </cell>
          <cell r="L83">
            <v>-6178.2210000000005</v>
          </cell>
          <cell r="M83">
            <v>-6570.5920000000006</v>
          </cell>
          <cell r="N83">
            <v>-6952.9830000000002</v>
          </cell>
          <cell r="O83">
            <v>-7329.9870000000001</v>
          </cell>
        </row>
        <row r="84">
          <cell r="E84">
            <v>0</v>
          </cell>
          <cell r="F84">
            <v>-1070</v>
          </cell>
          <cell r="G84">
            <v>-1070</v>
          </cell>
          <cell r="H84">
            <v>-1070</v>
          </cell>
          <cell r="I84">
            <v>-1070</v>
          </cell>
          <cell r="J84">
            <v>-1070</v>
          </cell>
          <cell r="K84">
            <v>-1070</v>
          </cell>
          <cell r="L84">
            <v>-1070</v>
          </cell>
          <cell r="M84">
            <v>-1070</v>
          </cell>
          <cell r="N84">
            <v>-1070</v>
          </cell>
          <cell r="O84">
            <v>-1070</v>
          </cell>
        </row>
        <row r="85">
          <cell r="E85">
            <v>0</v>
          </cell>
          <cell r="F85">
            <v>-2985.7960000000003</v>
          </cell>
          <cell r="G85">
            <v>-3226.9650000000001</v>
          </cell>
          <cell r="H85">
            <v>-3599.69</v>
          </cell>
          <cell r="I85">
            <v>-3930.6320000000001</v>
          </cell>
          <cell r="J85">
            <v>-4274.9340000000002</v>
          </cell>
          <cell r="K85">
            <v>-4696.2129999999997</v>
          </cell>
          <cell r="L85">
            <v>-5087.2210000000005</v>
          </cell>
          <cell r="M85">
            <v>-5479.5920000000006</v>
          </cell>
          <cell r="N85">
            <v>-5861.9830000000002</v>
          </cell>
          <cell r="O85">
            <v>-6238.9870000000001</v>
          </cell>
        </row>
        <row r="86">
          <cell r="E86">
            <v>0</v>
          </cell>
          <cell r="F86">
            <v>-2985.7960000000003</v>
          </cell>
          <cell r="G86">
            <v>-3226.9650000000001</v>
          </cell>
          <cell r="H86">
            <v>-3599.69</v>
          </cell>
          <cell r="I86">
            <v>-3930.6320000000001</v>
          </cell>
          <cell r="J86">
            <v>-4274.9340000000002</v>
          </cell>
          <cell r="K86">
            <v>-4696.2129999999997</v>
          </cell>
          <cell r="L86">
            <v>-5087.2210000000005</v>
          </cell>
          <cell r="M86">
            <v>-5479.5920000000006</v>
          </cell>
          <cell r="N86">
            <v>-5861.9830000000002</v>
          </cell>
          <cell r="O86">
            <v>-6238.9870000000001</v>
          </cell>
        </row>
        <row r="87">
          <cell r="E87">
            <v>0</v>
          </cell>
          <cell r="F87">
            <v>-2908</v>
          </cell>
          <cell r="G87">
            <v>-2985.7960000000003</v>
          </cell>
          <cell r="H87">
            <v>-3226.9650000000001</v>
          </cell>
          <cell r="I87">
            <v>-3599.69</v>
          </cell>
          <cell r="J87">
            <v>-3930.6320000000001</v>
          </cell>
          <cell r="K87">
            <v>-4274.9340000000002</v>
          </cell>
          <cell r="L87">
            <v>-4696.2129999999997</v>
          </cell>
          <cell r="M87">
            <v>-5087.2210000000005</v>
          </cell>
          <cell r="N87">
            <v>-5479.5920000000006</v>
          </cell>
          <cell r="O87">
            <v>-5861.9830000000002</v>
          </cell>
        </row>
        <row r="88">
          <cell r="E88">
            <v>0</v>
          </cell>
          <cell r="F88">
            <v>-77.795646972656257</v>
          </cell>
          <cell r="G88">
            <v>-241.16878906250005</v>
          </cell>
          <cell r="H88">
            <v>-372.72574218749997</v>
          </cell>
          <cell r="I88">
            <v>-330.94197656249997</v>
          </cell>
          <cell r="J88">
            <v>-344.30172656249999</v>
          </cell>
          <cell r="K88">
            <v>-421.27918164062498</v>
          </cell>
          <cell r="L88">
            <v>-391.00773828125</v>
          </cell>
          <cell r="M88">
            <v>-392.37099999999998</v>
          </cell>
          <cell r="N88">
            <v>-382.39135156250006</v>
          </cell>
          <cell r="O88">
            <v>-377.00330859375003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E94">
            <v>0</v>
          </cell>
          <cell r="F94">
            <v>-21</v>
          </cell>
          <cell r="G94">
            <v>-21</v>
          </cell>
          <cell r="H94">
            <v>-21</v>
          </cell>
          <cell r="I94">
            <v>-21</v>
          </cell>
          <cell r="J94">
            <v>-21</v>
          </cell>
          <cell r="K94">
            <v>-21</v>
          </cell>
          <cell r="L94">
            <v>-21</v>
          </cell>
          <cell r="M94">
            <v>-21</v>
          </cell>
          <cell r="N94">
            <v>-21</v>
          </cell>
          <cell r="O94">
            <v>-21</v>
          </cell>
        </row>
        <row r="95">
          <cell r="E95">
            <v>0</v>
          </cell>
          <cell r="F95">
            <v>-21</v>
          </cell>
          <cell r="G95">
            <v>-21</v>
          </cell>
          <cell r="H95">
            <v>-21</v>
          </cell>
          <cell r="I95">
            <v>-21</v>
          </cell>
          <cell r="J95">
            <v>-21</v>
          </cell>
          <cell r="K95">
            <v>-21</v>
          </cell>
          <cell r="L95">
            <v>-21</v>
          </cell>
          <cell r="M95">
            <v>-21</v>
          </cell>
          <cell r="N95">
            <v>-21</v>
          </cell>
          <cell r="O95">
            <v>-21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E99">
            <v>0</v>
          </cell>
          <cell r="F99">
            <v>3282</v>
          </cell>
          <cell r="G99">
            <v>3282</v>
          </cell>
          <cell r="H99">
            <v>3282</v>
          </cell>
          <cell r="I99">
            <v>3282</v>
          </cell>
          <cell r="J99">
            <v>3282</v>
          </cell>
          <cell r="K99">
            <v>3282</v>
          </cell>
          <cell r="L99">
            <v>3282</v>
          </cell>
          <cell r="M99">
            <v>3282</v>
          </cell>
          <cell r="N99">
            <v>3282</v>
          </cell>
          <cell r="O99">
            <v>3282</v>
          </cell>
        </row>
        <row r="100">
          <cell r="E100">
            <v>0</v>
          </cell>
          <cell r="F100">
            <v>3282</v>
          </cell>
          <cell r="G100">
            <v>3282</v>
          </cell>
          <cell r="H100">
            <v>3282</v>
          </cell>
          <cell r="I100">
            <v>3282</v>
          </cell>
          <cell r="J100">
            <v>3282</v>
          </cell>
          <cell r="K100">
            <v>3282</v>
          </cell>
          <cell r="L100">
            <v>3282</v>
          </cell>
          <cell r="M100">
            <v>3282</v>
          </cell>
          <cell r="N100">
            <v>3282</v>
          </cell>
          <cell r="O100">
            <v>3282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E104">
            <v>0</v>
          </cell>
          <cell r="F104">
            <v>3282</v>
          </cell>
          <cell r="G104">
            <v>3282</v>
          </cell>
          <cell r="H104">
            <v>3282</v>
          </cell>
          <cell r="I104">
            <v>3282</v>
          </cell>
          <cell r="J104">
            <v>3282</v>
          </cell>
          <cell r="K104">
            <v>3282</v>
          </cell>
          <cell r="L104">
            <v>3282</v>
          </cell>
          <cell r="M104">
            <v>3282</v>
          </cell>
          <cell r="N104">
            <v>3282</v>
          </cell>
          <cell r="O104">
            <v>3282</v>
          </cell>
        </row>
        <row r="105">
          <cell r="E105">
            <v>0</v>
          </cell>
          <cell r="F105">
            <v>-501</v>
          </cell>
          <cell r="G105">
            <v>-501</v>
          </cell>
          <cell r="H105">
            <v>-501</v>
          </cell>
          <cell r="I105">
            <v>-501</v>
          </cell>
          <cell r="J105">
            <v>-501</v>
          </cell>
          <cell r="K105">
            <v>-501</v>
          </cell>
          <cell r="L105">
            <v>-501</v>
          </cell>
          <cell r="M105">
            <v>-501</v>
          </cell>
          <cell r="N105">
            <v>-501</v>
          </cell>
          <cell r="O105">
            <v>-501</v>
          </cell>
        </row>
        <row r="106">
          <cell r="E106">
            <v>0</v>
          </cell>
          <cell r="F106">
            <v>3783</v>
          </cell>
          <cell r="G106">
            <v>3783</v>
          </cell>
          <cell r="H106">
            <v>3783</v>
          </cell>
          <cell r="I106">
            <v>3783</v>
          </cell>
          <cell r="J106">
            <v>3783</v>
          </cell>
          <cell r="K106">
            <v>3783</v>
          </cell>
          <cell r="L106">
            <v>3783</v>
          </cell>
          <cell r="M106">
            <v>3783</v>
          </cell>
          <cell r="N106">
            <v>3783</v>
          </cell>
          <cell r="O106">
            <v>3783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9.9999999974897946E-4</v>
          </cell>
          <cell r="I112">
            <v>9.9999999974897946E-4</v>
          </cell>
          <cell r="J112">
            <v>0</v>
          </cell>
          <cell r="K112">
            <v>0</v>
          </cell>
          <cell r="L112">
            <v>0</v>
          </cell>
          <cell r="M112">
            <v>9.9999999974897946E-4</v>
          </cell>
          <cell r="N112">
            <v>1.1875000000145519E-3</v>
          </cell>
          <cell r="O112">
            <v>1.874999998108251E-4</v>
          </cell>
        </row>
      </sheetData>
      <sheetData sheetId="3">
        <row r="9">
          <cell r="E9">
            <v>0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2022</v>
          </cell>
          <cell r="M9">
            <v>2023</v>
          </cell>
          <cell r="N9">
            <v>2024</v>
          </cell>
          <cell r="O9">
            <v>2025</v>
          </cell>
        </row>
        <row r="11">
          <cell r="E11">
            <v>0</v>
          </cell>
          <cell r="F11">
            <v>77.795646972656257</v>
          </cell>
          <cell r="G11">
            <v>241.16878906250005</v>
          </cell>
          <cell r="H11">
            <v>372.72574218749997</v>
          </cell>
          <cell r="I11">
            <v>330.94197656249997</v>
          </cell>
          <cell r="J11">
            <v>344.30172656249999</v>
          </cell>
          <cell r="K11">
            <v>421.27918164062498</v>
          </cell>
          <cell r="L11">
            <v>391.00773828125</v>
          </cell>
          <cell r="M11">
            <v>392.37099999999998</v>
          </cell>
          <cell r="N11">
            <v>382.39135156250006</v>
          </cell>
          <cell r="O11">
            <v>377.00330859375003</v>
          </cell>
        </row>
        <row r="12">
          <cell r="E12">
            <v>0</v>
          </cell>
          <cell r="F12">
            <v>714</v>
          </cell>
          <cell r="G12">
            <v>734.00004296874999</v>
          </cell>
          <cell r="H12">
            <v>739.0000664062502</v>
          </cell>
          <cell r="I12">
            <v>724.00012109374995</v>
          </cell>
          <cell r="J12">
            <v>655.99997265624995</v>
          </cell>
          <cell r="K12">
            <v>661.00004296875022</v>
          </cell>
          <cell r="L12">
            <v>596.9999804687501</v>
          </cell>
          <cell r="M12">
            <v>531.99999609374993</v>
          </cell>
          <cell r="N12">
            <v>479.99994921874992</v>
          </cell>
          <cell r="O12">
            <v>419.99999609375004</v>
          </cell>
        </row>
        <row r="13">
          <cell r="E13">
            <v>0</v>
          </cell>
          <cell r="F13">
            <v>399.99997460937504</v>
          </cell>
          <cell r="G13">
            <v>60.999929687500007</v>
          </cell>
          <cell r="H13">
            <v>-76.000064941406237</v>
          </cell>
          <cell r="I13">
            <v>-167.99998046875004</v>
          </cell>
          <cell r="J13">
            <v>157.99996972656248</v>
          </cell>
          <cell r="K13">
            <v>-329.00005273437506</v>
          </cell>
          <cell r="L13">
            <v>-272.00010546875001</v>
          </cell>
          <cell r="M13">
            <v>-175.000087890625</v>
          </cell>
          <cell r="N13">
            <v>-198.00006933593752</v>
          </cell>
          <cell r="O13">
            <v>2.0000001678466792</v>
          </cell>
        </row>
        <row r="14">
          <cell r="E14">
            <v>0</v>
          </cell>
          <cell r="F14">
            <v>99.999943359374996</v>
          </cell>
          <cell r="G14">
            <v>57.999929687499993</v>
          </cell>
          <cell r="H14">
            <v>-8.0000620727539076</v>
          </cell>
          <cell r="I14">
            <v>53.000004882812497</v>
          </cell>
          <cell r="J14">
            <v>51.999944335937499</v>
          </cell>
          <cell r="K14">
            <v>47.999936035156253</v>
          </cell>
          <cell r="L14">
            <v>-2.9999996643066411</v>
          </cell>
          <cell r="M14">
            <v>0.9999374313354491</v>
          </cell>
          <cell r="N14">
            <v>-1.0000625534057617</v>
          </cell>
          <cell r="O14">
            <v>0</v>
          </cell>
        </row>
        <row r="15">
          <cell r="E15">
            <v>0</v>
          </cell>
          <cell r="F15">
            <v>353.00003906249998</v>
          </cell>
          <cell r="G15">
            <v>-21.999999145507811</v>
          </cell>
          <cell r="H15">
            <v>-92.000005859375008</v>
          </cell>
          <cell r="I15">
            <v>-220.99995898437504</v>
          </cell>
          <cell r="J15">
            <v>98.000004394531246</v>
          </cell>
          <cell r="K15">
            <v>-399.00000195312504</v>
          </cell>
          <cell r="L15">
            <v>-256.00010156249999</v>
          </cell>
          <cell r="M15">
            <v>-177.00004003906247</v>
          </cell>
          <cell r="N15">
            <v>-191.99994140624997</v>
          </cell>
          <cell r="O15">
            <v>4.9999996948242185</v>
          </cell>
        </row>
        <row r="16">
          <cell r="E16">
            <v>0</v>
          </cell>
          <cell r="F16">
            <v>-52.999998535156244</v>
          </cell>
          <cell r="G16">
            <v>25.000000366210937</v>
          </cell>
          <cell r="H16">
            <v>23.999999755859378</v>
          </cell>
          <cell r="I16">
            <v>0</v>
          </cell>
          <cell r="J16">
            <v>7.9999995727539055</v>
          </cell>
          <cell r="K16">
            <v>21.999998291015626</v>
          </cell>
          <cell r="L16">
            <v>-13.000002441406252</v>
          </cell>
          <cell r="M16">
            <v>0.99999997711181621</v>
          </cell>
          <cell r="N16">
            <v>-5.0000004577636723</v>
          </cell>
          <cell r="O16">
            <v>-2.9999996643066411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E21">
            <v>0</v>
          </cell>
          <cell r="F21">
            <v>-242.74996874999997</v>
          </cell>
          <cell r="G21">
            <v>82.84274560546875</v>
          </cell>
          <cell r="H21">
            <v>143.97969140624997</v>
          </cell>
          <cell r="I21">
            <v>-162.25130859375</v>
          </cell>
          <cell r="J21">
            <v>-164.16400878906251</v>
          </cell>
          <cell r="K21">
            <v>-300.37194140625002</v>
          </cell>
          <cell r="L21">
            <v>-329.89052343749995</v>
          </cell>
          <cell r="M21">
            <v>-345.73506640625004</v>
          </cell>
          <cell r="N21">
            <v>-396.921912109375</v>
          </cell>
          <cell r="O21">
            <v>-374.46798437499996</v>
          </cell>
        </row>
        <row r="22">
          <cell r="E22">
            <v>0</v>
          </cell>
          <cell r="F22">
            <v>78.149999511718747</v>
          </cell>
          <cell r="G22">
            <v>80.257247558593761</v>
          </cell>
          <cell r="H22">
            <v>83.620250976562502</v>
          </cell>
          <cell r="I22">
            <v>87.251250000000027</v>
          </cell>
          <cell r="J22">
            <v>91.163999999999987</v>
          </cell>
          <cell r="K22">
            <v>94.371998535156251</v>
          </cell>
          <cell r="L22">
            <v>97.890495117187498</v>
          </cell>
          <cell r="M22">
            <v>101.73500195312501</v>
          </cell>
          <cell r="N22">
            <v>106.92200390625003</v>
          </cell>
          <cell r="O22">
            <v>111.46801074218752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-1.831054236390628E-6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-306.34037499999999</v>
          </cell>
          <cell r="N23">
            <v>-396.921912109375</v>
          </cell>
          <cell r="O23">
            <v>-374.46798437499996</v>
          </cell>
        </row>
        <row r="24">
          <cell r="E24">
            <v>0</v>
          </cell>
          <cell r="F24">
            <v>-320.89997265624999</v>
          </cell>
          <cell r="G24">
            <v>2.5855045471191409</v>
          </cell>
          <cell r="H24">
            <v>60.359437988281236</v>
          </cell>
          <cell r="I24">
            <v>-249.50257812500004</v>
          </cell>
          <cell r="J24">
            <v>-255.32801171875005</v>
          </cell>
          <cell r="K24">
            <v>-394.74396875000002</v>
          </cell>
          <cell r="L24">
            <v>-427.78092968750002</v>
          </cell>
          <cell r="M24">
            <v>-141.12971289062497</v>
          </cell>
          <cell r="N24">
            <v>-106.92200390625003</v>
          </cell>
          <cell r="O24">
            <v>-111.46801074218752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E30">
            <v>0</v>
          </cell>
          <cell r="F30">
            <v>260.51478710937499</v>
          </cell>
          <cell r="G30">
            <v>383.47678124999999</v>
          </cell>
          <cell r="H30">
            <v>823.44164453125006</v>
          </cell>
          <cell r="I30">
            <v>1216.5179375</v>
          </cell>
          <cell r="J30">
            <v>1432.6326171874998</v>
          </cell>
          <cell r="K30">
            <v>2009.5135000000005</v>
          </cell>
          <cell r="L30">
            <v>1831.5490156249998</v>
          </cell>
          <cell r="M30">
            <v>1932.089796875</v>
          </cell>
          <cell r="N30">
            <v>1919.316</v>
          </cell>
          <cell r="O30">
            <v>1896.831984375</v>
          </cell>
        </row>
        <row r="31">
          <cell r="E31">
            <v>0</v>
          </cell>
          <cell r="F31">
            <v>224.76481640624996</v>
          </cell>
          <cell r="G31">
            <v>331.31954492187504</v>
          </cell>
          <cell r="H31">
            <v>755.42133984375016</v>
          </cell>
          <cell r="I31">
            <v>1129.2666093750001</v>
          </cell>
          <cell r="J31">
            <v>1341.46921875</v>
          </cell>
          <cell r="K31">
            <v>1915.1419687500002</v>
          </cell>
          <cell r="L31">
            <v>1733.6584218750004</v>
          </cell>
          <cell r="M31">
            <v>1830.3547500000002</v>
          </cell>
          <cell r="N31">
            <v>1812.3942031249994</v>
          </cell>
          <cell r="O31">
            <v>1785.3641406250003</v>
          </cell>
        </row>
        <row r="32">
          <cell r="E32">
            <v>0</v>
          </cell>
          <cell r="F32">
            <v>35.749995605468754</v>
          </cell>
          <cell r="G32">
            <v>52.157242675781255</v>
          </cell>
          <cell r="H32">
            <v>68.020245605468745</v>
          </cell>
          <cell r="I32">
            <v>87.251250000000027</v>
          </cell>
          <cell r="J32">
            <v>91.163999999999987</v>
          </cell>
          <cell r="K32">
            <v>94.371998535156251</v>
          </cell>
          <cell r="L32">
            <v>97.890495117187498</v>
          </cell>
          <cell r="M32">
            <v>101.73500195312501</v>
          </cell>
          <cell r="N32">
            <v>106.92200390625003</v>
          </cell>
          <cell r="O32">
            <v>111.46801074218752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E34">
            <v>0</v>
          </cell>
          <cell r="F34">
            <v>-1443.7650078125002</v>
          </cell>
          <cell r="G34">
            <v>-518.31952734375</v>
          </cell>
          <cell r="H34">
            <v>-827.4213125</v>
          </cell>
          <cell r="I34">
            <v>-1096.266640625</v>
          </cell>
          <cell r="J34">
            <v>-1329.4690703125</v>
          </cell>
          <cell r="K34">
            <v>-1804.1417812500001</v>
          </cell>
          <cell r="L34">
            <v>-1761.6581718750003</v>
          </cell>
          <cell r="M34">
            <v>-1817.3540312499999</v>
          </cell>
          <cell r="N34">
            <v>-1813.3944218749998</v>
          </cell>
          <cell r="O34">
            <v>-1793.3639375</v>
          </cell>
        </row>
        <row r="36">
          <cell r="E36">
            <v>0</v>
          </cell>
          <cell r="F36">
            <v>-234.204353515625</v>
          </cell>
          <cell r="G36">
            <v>984.16870312500032</v>
          </cell>
          <cell r="H36">
            <v>1175.7256562499999</v>
          </cell>
          <cell r="I36">
            <v>844.94204687500007</v>
          </cell>
          <cell r="J36">
            <v>1097.3015937499999</v>
          </cell>
          <cell r="K36">
            <v>658.27912109374995</v>
          </cell>
          <cell r="L36">
            <v>456.00772265625005</v>
          </cell>
          <cell r="M36">
            <v>518.37079296875004</v>
          </cell>
          <cell r="N36">
            <v>373.39128320312506</v>
          </cell>
          <cell r="O36">
            <v>528.00336328125002</v>
          </cell>
        </row>
        <row r="38">
          <cell r="E38">
            <v>0</v>
          </cell>
          <cell r="F38">
            <v>-812.56455859375012</v>
          </cell>
          <cell r="G38">
            <v>-707.71646874999999</v>
          </cell>
          <cell r="H38">
            <v>-611.23595703125</v>
          </cell>
          <cell r="I38">
            <v>-542.12613281249992</v>
          </cell>
          <cell r="J38">
            <v>-428.42676171875002</v>
          </cell>
          <cell r="K38">
            <v>-279.99998828125001</v>
          </cell>
          <cell r="L38">
            <v>-156.00005175781254</v>
          </cell>
          <cell r="M38">
            <v>-113.99999804687501</v>
          </cell>
          <cell r="N38">
            <v>-37.999998291015629</v>
          </cell>
          <cell r="O38">
            <v>-37.000002197265623</v>
          </cell>
        </row>
        <row r="39">
          <cell r="E39">
            <v>0</v>
          </cell>
          <cell r="F39">
            <v>-796.00009375000002</v>
          </cell>
          <cell r="G39">
            <v>-665.99998437500005</v>
          </cell>
          <cell r="H39">
            <v>-585.99995312500005</v>
          </cell>
          <cell r="I39">
            <v>-513.99993359375003</v>
          </cell>
          <cell r="J39">
            <v>-396.99995898437498</v>
          </cell>
          <cell r="K39">
            <v>-279.99998828125001</v>
          </cell>
          <cell r="L39">
            <v>-156.00005175781254</v>
          </cell>
          <cell r="M39">
            <v>-113.99999804687501</v>
          </cell>
          <cell r="N39">
            <v>-37.999998291015629</v>
          </cell>
          <cell r="O39">
            <v>-37.000002197265623</v>
          </cell>
        </row>
        <row r="40">
          <cell r="E40">
            <v>0</v>
          </cell>
          <cell r="F40">
            <v>-27.064498779296876</v>
          </cell>
          <cell r="G40">
            <v>-52.216495605468751</v>
          </cell>
          <cell r="H40">
            <v>-35.73600439453125</v>
          </cell>
          <cell r="I40">
            <v>-32.626201904296863</v>
          </cell>
          <cell r="J40">
            <v>-35.926802734375002</v>
          </cell>
          <cell r="K40">
            <v>-4.500001251220703</v>
          </cell>
          <cell r="L40">
            <v>-4.500001251220703</v>
          </cell>
          <cell r="M40">
            <v>-4.500001251220703</v>
          </cell>
          <cell r="N40">
            <v>-4.500000732421876</v>
          </cell>
          <cell r="O40">
            <v>-4.500001251220703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E42">
            <v>0</v>
          </cell>
          <cell r="F42">
            <v>-10.499999267578126</v>
          </cell>
          <cell r="G42">
            <v>-10.500000976562498</v>
          </cell>
          <cell r="H42">
            <v>-10.500000976562498</v>
          </cell>
          <cell r="I42">
            <v>-4.500001251220703</v>
          </cell>
          <cell r="J42">
            <v>-4.500000732421876</v>
          </cell>
          <cell r="K42">
            <v>-4.500001251220703</v>
          </cell>
          <cell r="L42">
            <v>-4.500001251220703</v>
          </cell>
          <cell r="M42">
            <v>-4.500001251220703</v>
          </cell>
          <cell r="N42">
            <v>-4.500000732421876</v>
          </cell>
          <cell r="O42">
            <v>-4.500001251220703</v>
          </cell>
        </row>
        <row r="43">
          <cell r="E43">
            <v>0</v>
          </cell>
          <cell r="F43">
            <v>-16.564500122070314</v>
          </cell>
          <cell r="G43">
            <v>-41.716496093750003</v>
          </cell>
          <cell r="H43">
            <v>-25.23600476074219</v>
          </cell>
          <cell r="I43">
            <v>-28.126200927734374</v>
          </cell>
          <cell r="J43">
            <v>-31.426801269531257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E50">
            <v>0</v>
          </cell>
          <cell r="F50">
            <v>10.499999267578126</v>
          </cell>
          <cell r="G50">
            <v>10.500000976562498</v>
          </cell>
          <cell r="H50">
            <v>10.500000976562498</v>
          </cell>
          <cell r="I50">
            <v>4.500001251220703</v>
          </cell>
          <cell r="J50">
            <v>4.500000732421876</v>
          </cell>
          <cell r="K50">
            <v>4.500001251220703</v>
          </cell>
          <cell r="L50">
            <v>4.500001251220703</v>
          </cell>
          <cell r="M50">
            <v>4.500001251220703</v>
          </cell>
          <cell r="N50">
            <v>4.500000732421876</v>
          </cell>
          <cell r="O50">
            <v>4.500001251220703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E52">
            <v>0</v>
          </cell>
          <cell r="F52">
            <v>-226.00002929687497</v>
          </cell>
          <cell r="G52">
            <v>-160.99998730468749</v>
          </cell>
          <cell r="H52">
            <v>-21.999998291015626</v>
          </cell>
          <cell r="I52">
            <v>-67.999994628906236</v>
          </cell>
          <cell r="J52">
            <v>-136.00002929687503</v>
          </cell>
          <cell r="K52">
            <v>290.00004101562496</v>
          </cell>
          <cell r="L52">
            <v>324.00003710937506</v>
          </cell>
          <cell r="M52">
            <v>170.00002050781248</v>
          </cell>
          <cell r="N52">
            <v>216.99996874999999</v>
          </cell>
          <cell r="O52">
            <v>7.9999995117187499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7">
          <cell r="E67">
            <v>0</v>
          </cell>
          <cell r="F67">
            <v>-1038.5645234375002</v>
          </cell>
          <cell r="G67">
            <v>-868.71645312499982</v>
          </cell>
          <cell r="H67">
            <v>-633.23596093750007</v>
          </cell>
          <cell r="I67">
            <v>-610.12610937500006</v>
          </cell>
          <cell r="J67">
            <v>-564.42677734375002</v>
          </cell>
          <cell r="K67">
            <v>10.000056762695312</v>
          </cell>
          <cell r="L67">
            <v>167.99998046875004</v>
          </cell>
          <cell r="M67">
            <v>56.000019042968752</v>
          </cell>
          <cell r="N67">
            <v>178.99998046874998</v>
          </cell>
          <cell r="O67">
            <v>-29.000003417968756</v>
          </cell>
        </row>
        <row r="69">
          <cell r="E69">
            <v>0</v>
          </cell>
          <cell r="F69">
            <v>-1272.7688125</v>
          </cell>
          <cell r="G69">
            <v>115.4522666015625</v>
          </cell>
          <cell r="H69">
            <v>542.48972265625002</v>
          </cell>
          <cell r="I69">
            <v>234.81591015624997</v>
          </cell>
          <cell r="J69">
            <v>532.87481640624992</v>
          </cell>
          <cell r="K69">
            <v>668.27917968750012</v>
          </cell>
          <cell r="L69">
            <v>624.0076523437499</v>
          </cell>
          <cell r="M69">
            <v>574.37081250000006</v>
          </cell>
          <cell r="N69">
            <v>552.39118750000011</v>
          </cell>
          <cell r="O69">
            <v>499.00335156249997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E86">
            <v>0</v>
          </cell>
          <cell r="F86">
            <v>1.0986328052240424E-6</v>
          </cell>
          <cell r="G86">
            <v>1.2207035979372449E-7</v>
          </cell>
          <cell r="H86">
            <v>-1.831054236390628E-6</v>
          </cell>
          <cell r="I86">
            <v>-1.831054236390628E-6</v>
          </cell>
          <cell r="J86">
            <v>1.7089840548578648E-6</v>
          </cell>
          <cell r="K86">
            <v>-1.831054236390628E-6</v>
          </cell>
          <cell r="L86">
            <v>-1.831054236390628E-6</v>
          </cell>
          <cell r="M86">
            <v>-1.831054236390628E-6</v>
          </cell>
          <cell r="N86">
            <v>1.7089840548578648E-6</v>
          </cell>
          <cell r="O86">
            <v>-1.831054236390628E-6</v>
          </cell>
        </row>
        <row r="88">
          <cell r="E88">
            <v>0</v>
          </cell>
          <cell r="F88">
            <v>1.0986328052240424E-6</v>
          </cell>
          <cell r="G88">
            <v>1.2207035979372449E-7</v>
          </cell>
          <cell r="H88">
            <v>-1.831054236390628E-6</v>
          </cell>
          <cell r="I88">
            <v>-1.831054236390628E-6</v>
          </cell>
          <cell r="J88">
            <v>1.7089840548578648E-6</v>
          </cell>
          <cell r="K88">
            <v>-1.831054236390628E-6</v>
          </cell>
          <cell r="L88">
            <v>-1.831054236390628E-6</v>
          </cell>
          <cell r="M88">
            <v>-1.831054236390628E-6</v>
          </cell>
          <cell r="N88">
            <v>1.7089840548578648E-6</v>
          </cell>
          <cell r="O88">
            <v>-1.831054236390628E-6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4">
          <cell r="E94">
            <v>0</v>
          </cell>
          <cell r="F94">
            <v>-1272.7688125</v>
          </cell>
          <cell r="G94">
            <v>115.4522666015625</v>
          </cell>
          <cell r="H94">
            <v>542.48973437500001</v>
          </cell>
          <cell r="I94">
            <v>234.81591015624997</v>
          </cell>
          <cell r="J94">
            <v>532.87481640624992</v>
          </cell>
          <cell r="K94">
            <v>668.27917968750012</v>
          </cell>
          <cell r="L94">
            <v>624.0076523437499</v>
          </cell>
          <cell r="M94">
            <v>574.37081250000006</v>
          </cell>
          <cell r="N94">
            <v>552.39118750000011</v>
          </cell>
          <cell r="O94">
            <v>499.00335156249997</v>
          </cell>
        </row>
        <row r="96">
          <cell r="E96">
            <v>0</v>
          </cell>
          <cell r="F96">
            <v>-1272.7688125</v>
          </cell>
          <cell r="G96">
            <v>115.4522666015625</v>
          </cell>
          <cell r="H96">
            <v>542.48973437500001</v>
          </cell>
          <cell r="I96">
            <v>234.81591015624997</v>
          </cell>
          <cell r="J96">
            <v>532.87481640624992</v>
          </cell>
          <cell r="K96">
            <v>668.27917968750012</v>
          </cell>
          <cell r="L96">
            <v>624.0076523437499</v>
          </cell>
          <cell r="M96">
            <v>574.37081250000006</v>
          </cell>
          <cell r="N96">
            <v>552.39118750000011</v>
          </cell>
          <cell r="O96">
            <v>499.00335156249997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</sheetData>
      <sheetData sheetId="4">
        <row r="11">
          <cell r="D11">
            <v>4987</v>
          </cell>
        </row>
        <row r="12">
          <cell r="D12">
            <v>4987</v>
          </cell>
        </row>
        <row r="13">
          <cell r="D13">
            <v>11692</v>
          </cell>
        </row>
        <row r="19">
          <cell r="D19">
            <v>-6705</v>
          </cell>
        </row>
        <row r="22">
          <cell r="D22">
            <v>0</v>
          </cell>
        </row>
        <row r="23">
          <cell r="D23">
            <v>0</v>
          </cell>
        </row>
        <row r="27">
          <cell r="D27">
            <v>0</v>
          </cell>
        </row>
        <row r="28">
          <cell r="D28">
            <v>0</v>
          </cell>
        </row>
        <row r="33">
          <cell r="D33">
            <v>0</v>
          </cell>
        </row>
        <row r="41">
          <cell r="D41">
            <v>0</v>
          </cell>
        </row>
        <row r="43">
          <cell r="D43">
            <v>1100</v>
          </cell>
        </row>
        <row r="44">
          <cell r="D44">
            <v>310</v>
          </cell>
        </row>
        <row r="45">
          <cell r="D45">
            <v>0</v>
          </cell>
        </row>
        <row r="49">
          <cell r="D49">
            <v>790</v>
          </cell>
        </row>
        <row r="51">
          <cell r="D51">
            <v>0</v>
          </cell>
        </row>
        <row r="53">
          <cell r="D53">
            <v>842</v>
          </cell>
        </row>
        <row r="54">
          <cell r="D54">
            <v>98</v>
          </cell>
        </row>
        <row r="55">
          <cell r="D55">
            <v>716</v>
          </cell>
        </row>
        <row r="56">
          <cell r="D56">
            <v>28</v>
          </cell>
        </row>
        <row r="57">
          <cell r="D57">
            <v>0</v>
          </cell>
        </row>
        <row r="59">
          <cell r="D59">
            <v>6929</v>
          </cell>
        </row>
        <row r="61">
          <cell r="D61">
            <v>-3065</v>
          </cell>
        </row>
        <row r="62">
          <cell r="D62">
            <v>-1238</v>
          </cell>
        </row>
        <row r="63">
          <cell r="D63">
            <v>-1238</v>
          </cell>
        </row>
        <row r="64">
          <cell r="D64">
            <v>0</v>
          </cell>
        </row>
        <row r="65">
          <cell r="D65">
            <v>-1827</v>
          </cell>
        </row>
        <row r="66">
          <cell r="D66">
            <v>-1752</v>
          </cell>
        </row>
        <row r="70">
          <cell r="D70">
            <v>-75</v>
          </cell>
        </row>
        <row r="72">
          <cell r="D72">
            <v>0</v>
          </cell>
        </row>
        <row r="74">
          <cell r="D74">
            <v>-3147</v>
          </cell>
        </row>
        <row r="75">
          <cell r="D75">
            <v>0</v>
          </cell>
        </row>
        <row r="76">
          <cell r="D76">
            <v>-92</v>
          </cell>
        </row>
        <row r="77">
          <cell r="D77">
            <v>-1012</v>
          </cell>
        </row>
        <row r="78">
          <cell r="D78">
            <v>-2043</v>
          </cell>
        </row>
        <row r="79">
          <cell r="D79">
            <v>0</v>
          </cell>
        </row>
        <row r="81">
          <cell r="D81">
            <v>717</v>
          </cell>
        </row>
        <row r="83">
          <cell r="D83">
            <v>-3999</v>
          </cell>
        </row>
        <row r="84">
          <cell r="D84">
            <v>-1070</v>
          </cell>
        </row>
        <row r="85">
          <cell r="D85">
            <v>-2908</v>
          </cell>
        </row>
        <row r="86">
          <cell r="D86">
            <v>-2908</v>
          </cell>
        </row>
        <row r="93">
          <cell r="D93">
            <v>0</v>
          </cell>
        </row>
        <row r="94">
          <cell r="D94">
            <v>-21</v>
          </cell>
        </row>
        <row r="95">
          <cell r="D95">
            <v>-21</v>
          </cell>
        </row>
        <row r="96">
          <cell r="D96">
            <v>0</v>
          </cell>
        </row>
        <row r="97">
          <cell r="D97">
            <v>0</v>
          </cell>
        </row>
        <row r="99">
          <cell r="D99">
            <v>3282</v>
          </cell>
        </row>
        <row r="100">
          <cell r="D100">
            <v>3282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3282</v>
          </cell>
        </row>
        <row r="105">
          <cell r="D105">
            <v>-501</v>
          </cell>
        </row>
        <row r="106">
          <cell r="D106">
            <v>3783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38"/>
  <sheetViews>
    <sheetView tabSelected="1" zoomScale="70" zoomScaleNormal="70" workbookViewId="0">
      <selection activeCell="G55" sqref="G55"/>
    </sheetView>
  </sheetViews>
  <sheetFormatPr defaultRowHeight="15" x14ac:dyDescent="0.25"/>
  <cols>
    <col min="1" max="1" width="38.42578125" customWidth="1"/>
    <col min="2" max="2" width="1.140625" style="2" customWidth="1"/>
    <col min="3" max="3" width="18.42578125" customWidth="1"/>
    <col min="4" max="4" width="18.140625" bestFit="1" customWidth="1"/>
    <col min="5" max="6" width="21.42578125" bestFit="1" customWidth="1"/>
    <col min="7" max="7" width="18.140625" bestFit="1" customWidth="1"/>
    <col min="8" max="8" width="1.140625" style="2" customWidth="1"/>
    <col min="9" max="9" width="19.42578125" customWidth="1"/>
    <col min="10" max="10" width="18.140625" bestFit="1" customWidth="1"/>
    <col min="11" max="12" width="21.42578125" bestFit="1" customWidth="1"/>
    <col min="13" max="13" width="18.140625" bestFit="1" customWidth="1"/>
    <col min="14" max="14" width="1.28515625" style="2" customWidth="1"/>
    <col min="15" max="15" width="17" bestFit="1" customWidth="1"/>
    <col min="16" max="16" width="18.140625" bestFit="1" customWidth="1"/>
    <col min="17" max="18" width="21.42578125" bestFit="1" customWidth="1"/>
    <col min="19" max="19" width="18.140625" style="2" bestFit="1" customWidth="1"/>
    <col min="20" max="20" width="11.28515625" customWidth="1"/>
    <col min="21" max="21" width="14.7109375" style="3" customWidth="1"/>
    <col min="22" max="22" width="12.28515625" customWidth="1"/>
  </cols>
  <sheetData>
    <row r="1" spans="1:22" ht="3" customHeight="1" thickBot="1" x14ac:dyDescent="0.3">
      <c r="B1" s="1"/>
      <c r="S1" s="1"/>
    </row>
    <row r="2" spans="1:22" ht="15.75" thickBot="1" x14ac:dyDescent="0.3">
      <c r="B2" s="1"/>
      <c r="C2" s="77">
        <v>2017</v>
      </c>
      <c r="D2" s="78"/>
      <c r="E2" s="78"/>
      <c r="F2" s="78"/>
      <c r="G2" s="79"/>
      <c r="H2" s="4"/>
      <c r="I2" s="77">
        <v>2018</v>
      </c>
      <c r="J2" s="78"/>
      <c r="K2" s="78"/>
      <c r="L2" s="78"/>
      <c r="M2" s="79"/>
      <c r="N2" s="4"/>
      <c r="O2" s="77">
        <v>2019</v>
      </c>
      <c r="P2" s="78"/>
      <c r="Q2" s="78"/>
      <c r="R2" s="78"/>
      <c r="S2" s="79"/>
      <c r="T2" s="5"/>
    </row>
    <row r="3" spans="1:22" x14ac:dyDescent="0.2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/>
      <c r="I3" s="6" t="s">
        <v>0</v>
      </c>
      <c r="J3" s="6" t="s">
        <v>1</v>
      </c>
      <c r="K3" s="6" t="s">
        <v>2</v>
      </c>
      <c r="L3" s="6" t="s">
        <v>3</v>
      </c>
      <c r="M3" s="6" t="s">
        <v>4</v>
      </c>
      <c r="N3" s="7"/>
      <c r="O3" s="6" t="s">
        <v>0</v>
      </c>
      <c r="P3" s="6" t="s">
        <v>1</v>
      </c>
      <c r="Q3" s="6" t="s">
        <v>2</v>
      </c>
      <c r="R3" s="6" t="s">
        <v>3</v>
      </c>
      <c r="S3" s="6" t="s">
        <v>4</v>
      </c>
      <c r="T3" s="8"/>
    </row>
    <row r="4" spans="1:22" x14ac:dyDescent="0.25">
      <c r="A4" s="9" t="s">
        <v>5</v>
      </c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1"/>
      <c r="O4" s="10"/>
      <c r="P4" s="10"/>
      <c r="Q4" s="10"/>
      <c r="R4" s="10"/>
      <c r="S4" s="10"/>
      <c r="T4" s="8"/>
    </row>
    <row r="5" spans="1:22" x14ac:dyDescent="0.25">
      <c r="A5" s="12" t="s">
        <v>30</v>
      </c>
      <c r="C5" s="13">
        <v>3.18</v>
      </c>
      <c r="D5" s="14">
        <v>6.1</v>
      </c>
      <c r="E5" s="14">
        <v>0</v>
      </c>
      <c r="F5" s="13">
        <f>SUM(D5:E5)</f>
        <v>6.1</v>
      </c>
      <c r="G5" s="13"/>
      <c r="H5" s="15"/>
      <c r="I5" s="16">
        <v>0</v>
      </c>
      <c r="J5" s="14">
        <v>0</v>
      </c>
      <c r="K5" s="14">
        <v>0</v>
      </c>
      <c r="L5" s="14">
        <f>SUM(J5:K5)</f>
        <v>0</v>
      </c>
      <c r="M5" s="13"/>
      <c r="N5" s="15"/>
      <c r="O5" s="16">
        <v>0</v>
      </c>
      <c r="P5" s="14">
        <v>0</v>
      </c>
      <c r="Q5" s="14">
        <v>0</v>
      </c>
      <c r="R5" s="14">
        <f>SUM(P5:Q5)</f>
        <v>0</v>
      </c>
      <c r="S5" s="17"/>
      <c r="T5" s="18"/>
    </row>
    <row r="6" spans="1:22" x14ac:dyDescent="0.25">
      <c r="A6" s="12" t="s">
        <v>6</v>
      </c>
      <c r="C6" s="19">
        <v>1812182.5188299178</v>
      </c>
      <c r="D6" s="19">
        <v>1187817.4811700825</v>
      </c>
      <c r="E6" s="19">
        <v>0</v>
      </c>
      <c r="F6" s="20">
        <f t="shared" ref="F6:F7" si="0">SUM(D6:E6)</f>
        <v>1187817.4811700825</v>
      </c>
      <c r="G6" s="20"/>
      <c r="H6" s="21"/>
      <c r="I6" s="19">
        <v>0</v>
      </c>
      <c r="J6" s="19">
        <v>0</v>
      </c>
      <c r="K6" s="19">
        <v>0</v>
      </c>
      <c r="L6" s="23">
        <f t="shared" ref="L6:L7" si="1">SUM(J6:K6)</f>
        <v>0</v>
      </c>
      <c r="M6" s="20"/>
      <c r="N6" s="21"/>
      <c r="O6" s="19">
        <v>0</v>
      </c>
      <c r="P6" s="19">
        <v>0</v>
      </c>
      <c r="Q6" s="19">
        <v>0</v>
      </c>
      <c r="R6" s="23">
        <f t="shared" ref="R6:R7" si="2">SUM(P6:Q6)</f>
        <v>0</v>
      </c>
      <c r="S6" s="25"/>
      <c r="T6" s="18"/>
    </row>
    <row r="7" spans="1:22" x14ac:dyDescent="0.25">
      <c r="A7" s="12" t="s">
        <v>7</v>
      </c>
      <c r="C7" s="24">
        <v>0</v>
      </c>
      <c r="D7" s="19">
        <v>0</v>
      </c>
      <c r="E7" s="24">
        <v>0</v>
      </c>
      <c r="F7" s="20">
        <f t="shared" si="0"/>
        <v>0</v>
      </c>
      <c r="G7" s="19"/>
      <c r="H7" s="21"/>
      <c r="I7" s="24">
        <v>0</v>
      </c>
      <c r="J7" s="24">
        <v>0</v>
      </c>
      <c r="K7" s="22">
        <v>0</v>
      </c>
      <c r="L7" s="23">
        <f t="shared" si="1"/>
        <v>0</v>
      </c>
      <c r="M7" s="19"/>
      <c r="N7" s="21"/>
      <c r="O7" s="22">
        <v>0</v>
      </c>
      <c r="P7" s="24">
        <v>0</v>
      </c>
      <c r="Q7" s="22">
        <v>0</v>
      </c>
      <c r="R7" s="23">
        <f t="shared" si="2"/>
        <v>0</v>
      </c>
      <c r="S7" s="19"/>
      <c r="T7" s="26"/>
      <c r="V7" s="14"/>
    </row>
    <row r="8" spans="1:22" s="27" customFormat="1" x14ac:dyDescent="0.25">
      <c r="B8" s="28"/>
      <c r="C8" s="10"/>
      <c r="D8" s="10"/>
      <c r="E8" s="24"/>
      <c r="F8" s="10"/>
      <c r="G8" s="10"/>
      <c r="H8" s="11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29"/>
      <c r="U8" s="30"/>
    </row>
    <row r="9" spans="1:22" x14ac:dyDescent="0.25">
      <c r="A9" s="31" t="s">
        <v>8</v>
      </c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7"/>
      <c r="O9" s="6"/>
      <c r="P9" s="6"/>
      <c r="Q9" s="6"/>
      <c r="R9" s="6"/>
      <c r="S9" s="6"/>
      <c r="T9" s="8"/>
    </row>
    <row r="10" spans="1:22" x14ac:dyDescent="0.25">
      <c r="A10" s="12" t="s">
        <v>9</v>
      </c>
      <c r="C10" s="32">
        <f t="shared" ref="C10:E12" si="3">C5*0.3</f>
        <v>0.95399999999999996</v>
      </c>
      <c r="D10" s="32">
        <f t="shared" si="3"/>
        <v>1.8299999999999998</v>
      </c>
      <c r="E10" s="32">
        <f t="shared" si="3"/>
        <v>0</v>
      </c>
      <c r="F10" s="32">
        <f>SUM(D10:E10)</f>
        <v>1.8299999999999998</v>
      </c>
      <c r="G10" s="32"/>
      <c r="H10" s="33"/>
      <c r="I10" s="32">
        <f t="shared" ref="I10:K12" si="4">I5*0.3</f>
        <v>0</v>
      </c>
      <c r="J10" s="32">
        <f t="shared" si="4"/>
        <v>0</v>
      </c>
      <c r="K10" s="32">
        <f t="shared" si="4"/>
        <v>0</v>
      </c>
      <c r="L10" s="34">
        <f>SUM(J10:K10)</f>
        <v>0</v>
      </c>
      <c r="M10" s="32"/>
      <c r="N10" s="33"/>
      <c r="O10" s="32">
        <f t="shared" ref="O10:Q12" si="5">O5*0.3</f>
        <v>0</v>
      </c>
      <c r="P10" s="32">
        <f t="shared" si="5"/>
        <v>0</v>
      </c>
      <c r="Q10" s="32">
        <f t="shared" si="5"/>
        <v>0</v>
      </c>
      <c r="R10" s="34">
        <f>SUM(P10:Q10)</f>
        <v>0</v>
      </c>
      <c r="S10" s="17"/>
      <c r="T10" s="18"/>
    </row>
    <row r="11" spans="1:22" x14ac:dyDescent="0.25">
      <c r="A11" s="12" t="s">
        <v>6</v>
      </c>
      <c r="C11" s="17">
        <f t="shared" si="3"/>
        <v>543654.75564897526</v>
      </c>
      <c r="D11" s="17">
        <f t="shared" si="3"/>
        <v>356345.24435102474</v>
      </c>
      <c r="E11" s="17">
        <f t="shared" si="3"/>
        <v>0</v>
      </c>
      <c r="F11" s="20">
        <f t="shared" ref="F11:F12" si="6">SUM(D11:E11)</f>
        <v>356345.24435102474</v>
      </c>
      <c r="G11" s="25"/>
      <c r="I11" s="17">
        <f t="shared" si="4"/>
        <v>0</v>
      </c>
      <c r="J11" s="17">
        <f t="shared" si="4"/>
        <v>0</v>
      </c>
      <c r="K11" s="17">
        <f t="shared" si="4"/>
        <v>0</v>
      </c>
      <c r="L11" s="23">
        <f t="shared" ref="L11:L12" si="7">SUM(J11:K11)</f>
        <v>0</v>
      </c>
      <c r="M11" s="25"/>
      <c r="O11" s="17">
        <f t="shared" si="5"/>
        <v>0</v>
      </c>
      <c r="P11" s="17">
        <f t="shared" si="5"/>
        <v>0</v>
      </c>
      <c r="Q11" s="17">
        <f t="shared" si="5"/>
        <v>0</v>
      </c>
      <c r="R11" s="23">
        <f t="shared" ref="R11:R12" si="8">SUM(P11:Q11)</f>
        <v>0</v>
      </c>
      <c r="S11" s="25"/>
      <c r="T11" s="18"/>
    </row>
    <row r="12" spans="1:22" x14ac:dyDescent="0.25">
      <c r="A12" s="12" t="s">
        <v>7</v>
      </c>
      <c r="C12" s="17">
        <f t="shared" si="3"/>
        <v>0</v>
      </c>
      <c r="D12" s="17">
        <f t="shared" si="3"/>
        <v>0</v>
      </c>
      <c r="E12" s="17">
        <f t="shared" si="3"/>
        <v>0</v>
      </c>
      <c r="F12" s="20">
        <f t="shared" si="6"/>
        <v>0</v>
      </c>
      <c r="G12" s="19"/>
      <c r="I12" s="17">
        <f t="shared" si="4"/>
        <v>0</v>
      </c>
      <c r="J12" s="17">
        <f t="shared" si="4"/>
        <v>0</v>
      </c>
      <c r="K12" s="17">
        <f t="shared" si="4"/>
        <v>0</v>
      </c>
      <c r="L12" s="23">
        <f t="shared" si="7"/>
        <v>0</v>
      </c>
      <c r="M12" s="19"/>
      <c r="O12" s="17">
        <f t="shared" si="5"/>
        <v>0</v>
      </c>
      <c r="P12" s="17">
        <f t="shared" si="5"/>
        <v>0</v>
      </c>
      <c r="Q12" s="17">
        <f t="shared" si="5"/>
        <v>0</v>
      </c>
      <c r="R12" s="23">
        <f t="shared" si="8"/>
        <v>0</v>
      </c>
      <c r="S12" s="19"/>
      <c r="T12" s="26"/>
      <c r="V12" s="14"/>
    </row>
    <row r="13" spans="1:22" x14ac:dyDescent="0.25">
      <c r="A13" s="12"/>
      <c r="C13" s="17"/>
      <c r="D13" s="17"/>
      <c r="E13" s="17"/>
      <c r="F13" s="20"/>
      <c r="G13" s="19"/>
      <c r="I13" s="17"/>
      <c r="J13" s="17"/>
      <c r="K13" s="17"/>
      <c r="L13" s="23"/>
      <c r="M13" s="19"/>
      <c r="O13" s="17"/>
      <c r="P13" s="17"/>
      <c r="Q13" s="17"/>
      <c r="R13" s="23"/>
      <c r="S13" s="19"/>
      <c r="T13" s="26"/>
      <c r="V13" s="14"/>
    </row>
    <row r="14" spans="1:22" x14ac:dyDescent="0.25">
      <c r="A14" s="12" t="s">
        <v>10</v>
      </c>
      <c r="C14" s="32">
        <v>51.09138271580332</v>
      </c>
      <c r="D14" s="32">
        <v>1.99</v>
      </c>
      <c r="E14" s="32">
        <v>1.2727748105885379</v>
      </c>
      <c r="F14" s="32"/>
      <c r="G14" s="32"/>
      <c r="H14" s="33"/>
      <c r="I14" s="34">
        <v>61.486363327180499</v>
      </c>
      <c r="J14" s="34">
        <v>2.1160799999999997</v>
      </c>
      <c r="K14" s="34">
        <v>1.435885875460934</v>
      </c>
      <c r="L14" s="34"/>
      <c r="M14" s="32"/>
      <c r="N14" s="33"/>
      <c r="O14" s="34">
        <v>65.249820653710557</v>
      </c>
      <c r="P14" s="34">
        <v>2.1584015999999999</v>
      </c>
      <c r="Q14" s="34">
        <v>1.4351174180205575</v>
      </c>
      <c r="S14" s="25"/>
      <c r="T14" s="18"/>
    </row>
    <row r="15" spans="1:22" x14ac:dyDescent="0.25">
      <c r="A15" s="12" t="s">
        <v>11</v>
      </c>
      <c r="C15" s="35">
        <v>0.85</v>
      </c>
      <c r="D15" s="35">
        <v>0.3</v>
      </c>
      <c r="E15" s="35">
        <v>0.3</v>
      </c>
      <c r="F15" s="35"/>
      <c r="G15" s="25"/>
      <c r="I15" s="35">
        <v>0.85</v>
      </c>
      <c r="J15" s="35">
        <v>0.3</v>
      </c>
      <c r="K15" s="35">
        <v>0.3</v>
      </c>
      <c r="L15" s="35"/>
      <c r="M15" s="25"/>
      <c r="O15" s="35">
        <v>0.85</v>
      </c>
      <c r="P15" s="35">
        <v>0.3</v>
      </c>
      <c r="Q15" s="35">
        <v>0.3</v>
      </c>
      <c r="R15" s="35"/>
      <c r="S15" s="25"/>
      <c r="T15" s="18"/>
    </row>
    <row r="16" spans="1:22" x14ac:dyDescent="0.25">
      <c r="A16" s="12" t="s">
        <v>12</v>
      </c>
      <c r="C16" s="35">
        <v>0.2</v>
      </c>
      <c r="D16" s="35">
        <v>7.0000000000000007E-2</v>
      </c>
      <c r="E16" s="35">
        <v>7.0000000000000007E-2</v>
      </c>
      <c r="F16" s="35"/>
      <c r="G16" s="25"/>
      <c r="I16" s="35">
        <v>0.2</v>
      </c>
      <c r="J16" s="35">
        <v>7.0000000000000007E-2</v>
      </c>
      <c r="K16" s="35">
        <v>7.0000000000000007E-2</v>
      </c>
      <c r="L16" s="35"/>
      <c r="M16" s="25"/>
      <c r="O16" s="35">
        <v>0.2</v>
      </c>
      <c r="P16" s="35">
        <v>7.0000000000000007E-2</v>
      </c>
      <c r="Q16" s="35">
        <v>7.0000000000000007E-2</v>
      </c>
      <c r="R16" s="35"/>
      <c r="S16" s="25"/>
      <c r="T16" s="18"/>
    </row>
    <row r="17" spans="1:25" x14ac:dyDescent="0.25">
      <c r="A17" s="12" t="s">
        <v>13</v>
      </c>
      <c r="C17" s="25">
        <v>365</v>
      </c>
      <c r="D17" s="25">
        <v>365</v>
      </c>
      <c r="E17" s="25">
        <v>365</v>
      </c>
      <c r="F17" s="25"/>
      <c r="G17" s="25"/>
      <c r="I17">
        <v>365</v>
      </c>
      <c r="J17">
        <v>365</v>
      </c>
      <c r="K17">
        <v>365</v>
      </c>
      <c r="M17" s="25"/>
      <c r="O17">
        <v>365</v>
      </c>
      <c r="P17">
        <v>365</v>
      </c>
      <c r="Q17">
        <v>365</v>
      </c>
      <c r="S17" s="25"/>
      <c r="T17" s="18"/>
    </row>
    <row r="18" spans="1:25" x14ac:dyDescent="0.25">
      <c r="C18" s="25"/>
      <c r="D18" s="25"/>
      <c r="E18" s="25"/>
      <c r="F18" s="25"/>
      <c r="G18" s="25"/>
      <c r="M18" s="25"/>
      <c r="S18" s="25"/>
      <c r="T18" s="18"/>
    </row>
    <row r="19" spans="1:25" x14ac:dyDescent="0.25">
      <c r="A19" s="27"/>
      <c r="B19" s="28"/>
      <c r="C19" s="80"/>
      <c r="D19" s="80"/>
      <c r="E19" s="80"/>
      <c r="F19" s="80"/>
      <c r="G19" s="80"/>
      <c r="H19" s="36"/>
      <c r="I19" s="37"/>
      <c r="J19" s="37"/>
      <c r="K19" s="37"/>
      <c r="L19" s="37"/>
      <c r="M19" s="37"/>
      <c r="N19" s="28"/>
      <c r="O19" s="37"/>
      <c r="P19" s="37"/>
      <c r="Q19" s="37"/>
      <c r="R19" s="37"/>
      <c r="S19" s="37"/>
      <c r="T19" s="18"/>
    </row>
    <row r="20" spans="1:25" x14ac:dyDescent="0.25">
      <c r="A20" s="3"/>
      <c r="C20" s="38" t="s">
        <v>14</v>
      </c>
      <c r="D20" s="38" t="s">
        <v>14</v>
      </c>
      <c r="E20" s="38" t="s">
        <v>14</v>
      </c>
      <c r="F20" s="38" t="s">
        <v>14</v>
      </c>
      <c r="G20" s="38" t="s">
        <v>14</v>
      </c>
      <c r="I20" s="38" t="s">
        <v>14</v>
      </c>
      <c r="J20" s="38" t="s">
        <v>14</v>
      </c>
      <c r="K20" s="38" t="s">
        <v>14</v>
      </c>
      <c r="L20" s="38" t="s">
        <v>14</v>
      </c>
      <c r="M20" s="38" t="s">
        <v>14</v>
      </c>
      <c r="O20" s="38" t="s">
        <v>14</v>
      </c>
      <c r="P20" s="38" t="s">
        <v>14</v>
      </c>
      <c r="Q20" s="38" t="s">
        <v>14</v>
      </c>
      <c r="R20" s="38" t="s">
        <v>14</v>
      </c>
      <c r="S20" s="38" t="s">
        <v>14</v>
      </c>
      <c r="T20" s="18"/>
    </row>
    <row r="21" spans="1:25" x14ac:dyDescent="0.25">
      <c r="A21" s="39" t="s">
        <v>15</v>
      </c>
      <c r="B21" s="40"/>
      <c r="C21" s="41">
        <f>C14*C10*C17*1000</f>
        <v>17790530.375469871</v>
      </c>
      <c r="D21" s="42">
        <f>D14*D10*D17*1000</f>
        <v>1329220.5</v>
      </c>
      <c r="E21" s="42">
        <f>E14*E10*E17*1000</f>
        <v>0</v>
      </c>
      <c r="F21" s="41">
        <f>D21+E21</f>
        <v>1329220.5</v>
      </c>
      <c r="G21" s="41">
        <f>C21+F21</f>
        <v>19119750.875469871</v>
      </c>
      <c r="I21" s="41">
        <f>I14*I10*I17*1000</f>
        <v>0</v>
      </c>
      <c r="J21" s="42">
        <f>J14*J10*J17*1000</f>
        <v>0</v>
      </c>
      <c r="K21" s="42">
        <f>K14*K10*K17*1000</f>
        <v>0</v>
      </c>
      <c r="L21" s="41">
        <f>J21+K21</f>
        <v>0</v>
      </c>
      <c r="M21" s="41">
        <f>I21+L21</f>
        <v>0</v>
      </c>
      <c r="O21" s="41">
        <f>O14*O10*O17*1000</f>
        <v>0</v>
      </c>
      <c r="P21" s="42">
        <f>P14*P10*P17*1000</f>
        <v>0</v>
      </c>
      <c r="Q21" s="42">
        <f>Q14*Q10*Q17*1000</f>
        <v>0</v>
      </c>
      <c r="R21" s="41">
        <f>P21+Q21</f>
        <v>0</v>
      </c>
      <c r="S21" s="41">
        <f>O21+R21</f>
        <v>0</v>
      </c>
      <c r="T21" s="43"/>
      <c r="U21" s="44">
        <f>C21+D21+E21-G21</f>
        <v>0</v>
      </c>
      <c r="V21" s="23">
        <f>I21+J21+K21-M21</f>
        <v>0</v>
      </c>
      <c r="W21" s="23">
        <f>O21+P21+Q21-S21</f>
        <v>0</v>
      </c>
    </row>
    <row r="22" spans="1:25" x14ac:dyDescent="0.25">
      <c r="A22" s="45"/>
      <c r="B22" s="40"/>
      <c r="C22" s="41"/>
      <c r="D22" s="42"/>
      <c r="E22" s="42"/>
      <c r="F22" s="41"/>
      <c r="G22" s="41"/>
      <c r="I22" s="41"/>
      <c r="J22" s="42"/>
      <c r="K22" s="42"/>
      <c r="L22" s="41"/>
      <c r="M22" s="41"/>
      <c r="O22" s="41"/>
      <c r="P22" s="42"/>
      <c r="Q22" s="42"/>
      <c r="R22" s="41"/>
      <c r="S22" s="41"/>
      <c r="T22" s="43"/>
      <c r="U22" s="44">
        <f t="shared" ref="U22:U33" si="9">C22+D22+E22-G22</f>
        <v>0</v>
      </c>
      <c r="V22" s="23">
        <f t="shared" ref="V22:V33" si="10">I22+J22+K22-M22</f>
        <v>0</v>
      </c>
      <c r="W22" s="23">
        <f t="shared" ref="W22:W33" si="11">O22+P22+Q22-S22</f>
        <v>0</v>
      </c>
    </row>
    <row r="23" spans="1:25" x14ac:dyDescent="0.25">
      <c r="A23" s="46" t="s">
        <v>16</v>
      </c>
      <c r="B23" s="47"/>
      <c r="C23" s="41">
        <f>-C16*C21</f>
        <v>-3558106.0750939744</v>
      </c>
      <c r="D23" s="42">
        <f t="shared" ref="D23:E23" si="12">-D16*D21</f>
        <v>-93045.435000000012</v>
      </c>
      <c r="E23" s="42">
        <f t="shared" si="12"/>
        <v>0</v>
      </c>
      <c r="F23" s="41">
        <f t="shared" ref="F23:F31" si="13">D23+E23</f>
        <v>-93045.435000000012</v>
      </c>
      <c r="G23" s="41">
        <f>C23+F23</f>
        <v>-3651151.5100939744</v>
      </c>
      <c r="I23" s="41">
        <f>-I16*I21</f>
        <v>0</v>
      </c>
      <c r="J23" s="42">
        <f t="shared" ref="J23:K23" si="14">-J16*J21</f>
        <v>0</v>
      </c>
      <c r="K23" s="42">
        <f t="shared" si="14"/>
        <v>0</v>
      </c>
      <c r="L23" s="41">
        <f t="shared" ref="L23" si="15">J23+K23</f>
        <v>0</v>
      </c>
      <c r="M23" s="41">
        <f>I23+L23</f>
        <v>0</v>
      </c>
      <c r="O23" s="41">
        <f>-O16*O21</f>
        <v>0</v>
      </c>
      <c r="P23" s="42">
        <f t="shared" ref="P23:Q23" si="16">-P16*P21</f>
        <v>0</v>
      </c>
      <c r="Q23" s="42">
        <f t="shared" si="16"/>
        <v>0</v>
      </c>
      <c r="R23" s="41">
        <f t="shared" ref="R23" si="17">P23+Q23</f>
        <v>0</v>
      </c>
      <c r="S23" s="41">
        <f>O23+R23</f>
        <v>0</v>
      </c>
      <c r="T23" s="43"/>
      <c r="U23" s="44">
        <f t="shared" si="9"/>
        <v>0</v>
      </c>
      <c r="V23" s="23">
        <f t="shared" si="10"/>
        <v>0</v>
      </c>
      <c r="W23" s="23">
        <f t="shared" si="11"/>
        <v>0</v>
      </c>
    </row>
    <row r="24" spans="1:25" x14ac:dyDescent="0.25">
      <c r="A24" s="46"/>
      <c r="B24" s="47"/>
      <c r="C24" s="48"/>
      <c r="D24" s="49"/>
      <c r="E24" s="49"/>
      <c r="F24" s="41"/>
      <c r="G24" s="48"/>
      <c r="I24" s="48"/>
      <c r="J24" s="49"/>
      <c r="K24" s="49"/>
      <c r="L24" s="41"/>
      <c r="M24" s="48"/>
      <c r="O24" s="48"/>
      <c r="P24" s="49"/>
      <c r="Q24" s="49"/>
      <c r="R24" s="41"/>
      <c r="S24" s="48"/>
      <c r="T24" s="50"/>
      <c r="U24" s="44">
        <f t="shared" si="9"/>
        <v>0</v>
      </c>
      <c r="V24" s="23">
        <f t="shared" si="10"/>
        <v>0</v>
      </c>
      <c r="W24" s="23">
        <f t="shared" si="11"/>
        <v>0</v>
      </c>
    </row>
    <row r="25" spans="1:25" x14ac:dyDescent="0.25">
      <c r="A25" s="39" t="s">
        <v>17</v>
      </c>
      <c r="B25" s="40"/>
      <c r="C25" s="41">
        <f>-C11</f>
        <v>-543654.75564897526</v>
      </c>
      <c r="D25" s="42">
        <f t="shared" ref="D25:E25" si="18">-D11</f>
        <v>-356345.24435102474</v>
      </c>
      <c r="E25" s="42">
        <f t="shared" si="18"/>
        <v>0</v>
      </c>
      <c r="F25" s="41">
        <f t="shared" si="13"/>
        <v>-356345.24435102474</v>
      </c>
      <c r="G25" s="41">
        <f>C25+F25</f>
        <v>-900000</v>
      </c>
      <c r="I25" s="41">
        <f>-I11</f>
        <v>0</v>
      </c>
      <c r="J25" s="42">
        <f t="shared" ref="J25:K25" si="19">-J11</f>
        <v>0</v>
      </c>
      <c r="K25" s="42">
        <f t="shared" si="19"/>
        <v>0</v>
      </c>
      <c r="L25" s="41">
        <f t="shared" ref="L25" si="20">J25+K25</f>
        <v>0</v>
      </c>
      <c r="M25" s="41">
        <f>I25+L25</f>
        <v>0</v>
      </c>
      <c r="O25" s="41">
        <f>-O11</f>
        <v>0</v>
      </c>
      <c r="P25" s="42">
        <f t="shared" ref="P25:Q25" si="21">-P11</f>
        <v>0</v>
      </c>
      <c r="Q25" s="42">
        <f t="shared" si="21"/>
        <v>0</v>
      </c>
      <c r="R25" s="41">
        <f t="shared" ref="R25" si="22">P25+Q25</f>
        <v>0</v>
      </c>
      <c r="S25" s="41">
        <f>O25+R25</f>
        <v>0</v>
      </c>
      <c r="T25" s="43"/>
      <c r="U25" s="44">
        <f t="shared" si="9"/>
        <v>0</v>
      </c>
      <c r="V25" s="23">
        <f t="shared" si="10"/>
        <v>0</v>
      </c>
      <c r="W25" s="23">
        <f t="shared" si="11"/>
        <v>0</v>
      </c>
    </row>
    <row r="26" spans="1:25" x14ac:dyDescent="0.25">
      <c r="A26" s="3"/>
      <c r="C26" s="48"/>
      <c r="D26" s="49"/>
      <c r="E26" s="49"/>
      <c r="F26" s="41"/>
      <c r="G26" s="48"/>
      <c r="I26" s="48"/>
      <c r="J26" s="49"/>
      <c r="K26" s="49"/>
      <c r="L26" s="41"/>
      <c r="M26" s="48"/>
      <c r="O26" s="48"/>
      <c r="P26" s="49"/>
      <c r="Q26" s="49"/>
      <c r="R26" s="41"/>
      <c r="S26" s="48"/>
      <c r="T26" s="50"/>
      <c r="U26" s="44">
        <f t="shared" si="9"/>
        <v>0</v>
      </c>
      <c r="V26" s="23">
        <f t="shared" si="10"/>
        <v>0</v>
      </c>
      <c r="W26" s="23">
        <f t="shared" si="11"/>
        <v>0</v>
      </c>
    </row>
    <row r="27" spans="1:25" x14ac:dyDescent="0.25">
      <c r="A27" s="45" t="s">
        <v>18</v>
      </c>
      <c r="B27" s="40"/>
      <c r="C27" s="41">
        <f>C21+C23+C25</f>
        <v>13688769.544726923</v>
      </c>
      <c r="D27" s="42">
        <f t="shared" ref="D27:E27" si="23">D21+D23+D25</f>
        <v>879829.8206489752</v>
      </c>
      <c r="E27" s="42">
        <f t="shared" si="23"/>
        <v>0</v>
      </c>
      <c r="F27" s="41">
        <f t="shared" si="13"/>
        <v>879829.8206489752</v>
      </c>
      <c r="G27" s="41">
        <f>C27+F27</f>
        <v>14568599.365375899</v>
      </c>
      <c r="I27" s="41">
        <f>I21+I23+I25</f>
        <v>0</v>
      </c>
      <c r="J27" s="42">
        <f t="shared" ref="J27:K27" si="24">J21+J23+J25</f>
        <v>0</v>
      </c>
      <c r="K27" s="42">
        <f t="shared" si="24"/>
        <v>0</v>
      </c>
      <c r="L27" s="41">
        <f t="shared" ref="L27" si="25">J27+K27</f>
        <v>0</v>
      </c>
      <c r="M27" s="41">
        <f>I27+L27</f>
        <v>0</v>
      </c>
      <c r="O27" s="41">
        <f>O21+O23+O25</f>
        <v>0</v>
      </c>
      <c r="P27" s="42">
        <f t="shared" ref="P27:Q27" si="26">P21+P23+P25</f>
        <v>0</v>
      </c>
      <c r="Q27" s="42">
        <f t="shared" si="26"/>
        <v>0</v>
      </c>
      <c r="R27" s="41">
        <f t="shared" ref="R27" si="27">P27+Q27</f>
        <v>0</v>
      </c>
      <c r="S27" s="41">
        <f>O27+R27</f>
        <v>0</v>
      </c>
      <c r="T27" s="43"/>
      <c r="U27" s="44">
        <f t="shared" si="9"/>
        <v>0</v>
      </c>
      <c r="V27" s="23">
        <f t="shared" si="10"/>
        <v>0</v>
      </c>
      <c r="W27" s="23">
        <f t="shared" si="11"/>
        <v>0</v>
      </c>
    </row>
    <row r="28" spans="1:25" x14ac:dyDescent="0.25">
      <c r="C28" s="41"/>
      <c r="D28" s="42"/>
      <c r="E28" s="42"/>
      <c r="F28" s="41"/>
      <c r="G28" s="41"/>
      <c r="I28" s="41"/>
      <c r="J28" s="42"/>
      <c r="K28" s="42"/>
      <c r="L28" s="41"/>
      <c r="M28" s="41"/>
      <c r="O28" s="41"/>
      <c r="P28" s="42"/>
      <c r="Q28" s="42"/>
      <c r="R28" s="41"/>
      <c r="S28" s="41"/>
      <c r="T28" s="43"/>
      <c r="U28" s="44">
        <f t="shared" si="9"/>
        <v>0</v>
      </c>
      <c r="V28" s="23">
        <f t="shared" si="10"/>
        <v>0</v>
      </c>
      <c r="W28" s="23">
        <f t="shared" si="11"/>
        <v>0</v>
      </c>
    </row>
    <row r="29" spans="1:25" x14ac:dyDescent="0.25">
      <c r="A29" s="51" t="s">
        <v>19</v>
      </c>
      <c r="B29" s="52"/>
      <c r="C29" s="53">
        <f>C45</f>
        <v>0</v>
      </c>
      <c r="D29" s="54">
        <f t="shared" ref="D29:E29" si="28">D45</f>
        <v>0</v>
      </c>
      <c r="E29" s="54">
        <f t="shared" si="28"/>
        <v>0</v>
      </c>
      <c r="F29" s="53">
        <f t="shared" si="13"/>
        <v>0</v>
      </c>
      <c r="G29" s="53">
        <f>C29+F29</f>
        <v>0</v>
      </c>
      <c r="H29" s="52"/>
      <c r="I29" s="53">
        <f>I45</f>
        <v>0</v>
      </c>
      <c r="J29" s="54">
        <f t="shared" ref="J29:K29" si="29">J45</f>
        <v>0</v>
      </c>
      <c r="K29" s="54">
        <f t="shared" si="29"/>
        <v>0</v>
      </c>
      <c r="L29" s="53">
        <f t="shared" ref="L29" si="30">J29+K29</f>
        <v>0</v>
      </c>
      <c r="M29" s="53">
        <f>I29+L29</f>
        <v>0</v>
      </c>
      <c r="N29" s="52"/>
      <c r="O29" s="53">
        <f>O45</f>
        <v>0</v>
      </c>
      <c r="P29" s="54">
        <f t="shared" ref="P29:Q29" si="31">P45</f>
        <v>0</v>
      </c>
      <c r="Q29" s="54">
        <f t="shared" si="31"/>
        <v>0</v>
      </c>
      <c r="R29" s="53">
        <f t="shared" ref="R29" si="32">P29+Q29</f>
        <v>0</v>
      </c>
      <c r="S29" s="53">
        <f>O29+R29</f>
        <v>0</v>
      </c>
      <c r="T29" s="43"/>
      <c r="U29" s="44">
        <f t="shared" si="9"/>
        <v>0</v>
      </c>
      <c r="V29" s="23">
        <f t="shared" si="10"/>
        <v>0</v>
      </c>
      <c r="W29" s="23">
        <f t="shared" si="11"/>
        <v>0</v>
      </c>
    </row>
    <row r="30" spans="1:25" x14ac:dyDescent="0.25">
      <c r="A30" s="12"/>
      <c r="C30" s="41"/>
      <c r="D30" s="42"/>
      <c r="E30" s="42"/>
      <c r="F30" s="41"/>
      <c r="G30" s="41"/>
      <c r="I30" s="41"/>
      <c r="J30" s="42"/>
      <c r="K30" s="42"/>
      <c r="L30" s="41"/>
      <c r="M30" s="41"/>
      <c r="O30" s="41"/>
      <c r="P30" s="42"/>
      <c r="Q30" s="42"/>
      <c r="R30" s="41"/>
      <c r="S30" s="41"/>
      <c r="T30" s="43"/>
      <c r="U30" s="44">
        <f t="shared" si="9"/>
        <v>0</v>
      </c>
      <c r="V30" s="23">
        <f t="shared" si="10"/>
        <v>0</v>
      </c>
      <c r="W30" s="23">
        <f t="shared" si="11"/>
        <v>0</v>
      </c>
    </row>
    <row r="31" spans="1:25" x14ac:dyDescent="0.25">
      <c r="A31" s="12" t="s">
        <v>20</v>
      </c>
      <c r="B31" s="47"/>
      <c r="C31" s="41">
        <f>-C15*(C27-C29)</f>
        <v>-11635454.113017885</v>
      </c>
      <c r="D31" s="42">
        <f t="shared" ref="D31:E31" si="33">-D15*(D27-D29)</f>
        <v>-263948.94619469257</v>
      </c>
      <c r="E31" s="42">
        <f t="shared" si="33"/>
        <v>0</v>
      </c>
      <c r="F31" s="41">
        <f t="shared" si="13"/>
        <v>-263948.94619469257</v>
      </c>
      <c r="G31" s="41">
        <f>C31+F31</f>
        <v>-11899403.059212578</v>
      </c>
      <c r="I31" s="41">
        <f>-I15*(I27-I29)</f>
        <v>0</v>
      </c>
      <c r="J31" s="42">
        <f t="shared" ref="J31:K31" si="34">-J15*(J27-J29)</f>
        <v>0</v>
      </c>
      <c r="K31" s="42">
        <f t="shared" si="34"/>
        <v>0</v>
      </c>
      <c r="L31" s="41">
        <f t="shared" ref="L31" si="35">J31+K31</f>
        <v>0</v>
      </c>
      <c r="M31" s="41">
        <f>I31+L31</f>
        <v>0</v>
      </c>
      <c r="O31" s="41">
        <f>-O15*(O27-O29)</f>
        <v>0</v>
      </c>
      <c r="P31" s="42">
        <f t="shared" ref="P31:Q31" si="36">-P15*(P27-P29)</f>
        <v>0</v>
      </c>
      <c r="Q31" s="42">
        <f t="shared" si="36"/>
        <v>0</v>
      </c>
      <c r="R31" s="41">
        <f t="shared" ref="R31" si="37">P31+Q31</f>
        <v>0</v>
      </c>
      <c r="S31" s="41">
        <f>O31+R31</f>
        <v>0</v>
      </c>
      <c r="T31" s="43"/>
      <c r="U31" s="44">
        <f t="shared" si="9"/>
        <v>0</v>
      </c>
      <c r="V31" s="23">
        <f t="shared" si="10"/>
        <v>0</v>
      </c>
      <c r="W31" s="23">
        <f t="shared" si="11"/>
        <v>0</v>
      </c>
      <c r="Y31" s="55"/>
    </row>
    <row r="32" spans="1:25" x14ac:dyDescent="0.25">
      <c r="C32" s="25"/>
      <c r="D32" s="49"/>
      <c r="E32" s="49"/>
      <c r="F32" s="48"/>
      <c r="G32" s="25"/>
      <c r="I32" s="25"/>
      <c r="J32" s="49"/>
      <c r="K32" s="49"/>
      <c r="L32" s="48"/>
      <c r="M32" s="25"/>
      <c r="O32" s="25"/>
      <c r="P32" s="49"/>
      <c r="Q32" s="49"/>
      <c r="R32" s="48"/>
      <c r="S32" s="25"/>
      <c r="T32" s="50"/>
      <c r="U32" s="44">
        <f t="shared" si="9"/>
        <v>0</v>
      </c>
      <c r="V32" s="23">
        <f t="shared" si="10"/>
        <v>0</v>
      </c>
      <c r="W32" s="23">
        <f t="shared" si="11"/>
        <v>0</v>
      </c>
    </row>
    <row r="33" spans="1:25" x14ac:dyDescent="0.25">
      <c r="A33" s="12" t="s">
        <v>21</v>
      </c>
      <c r="B33" s="47"/>
      <c r="C33" s="41">
        <f>C27+C31</f>
        <v>2053315.4317090381</v>
      </c>
      <c r="D33" s="42">
        <f t="shared" ref="D33:F33" si="38">D27+D31</f>
        <v>615880.87445428269</v>
      </c>
      <c r="E33" s="42">
        <f t="shared" si="38"/>
        <v>0</v>
      </c>
      <c r="F33" s="41">
        <f t="shared" si="38"/>
        <v>615880.87445428269</v>
      </c>
      <c r="G33" s="41">
        <f>G27+G31</f>
        <v>2669196.3061633203</v>
      </c>
      <c r="I33" s="41">
        <f>I27+I31</f>
        <v>0</v>
      </c>
      <c r="J33" s="42">
        <f t="shared" ref="J33:L33" si="39">J27+J31</f>
        <v>0</v>
      </c>
      <c r="K33" s="42">
        <f t="shared" si="39"/>
        <v>0</v>
      </c>
      <c r="L33" s="41">
        <f t="shared" si="39"/>
        <v>0</v>
      </c>
      <c r="M33" s="41">
        <f>M27+M31</f>
        <v>0</v>
      </c>
      <c r="O33" s="41">
        <f>O27+O31</f>
        <v>0</v>
      </c>
      <c r="P33" s="42">
        <f t="shared" ref="P33:R33" si="40">P27+P31</f>
        <v>0</v>
      </c>
      <c r="Q33" s="42">
        <f t="shared" si="40"/>
        <v>0</v>
      </c>
      <c r="R33" s="41">
        <f t="shared" si="40"/>
        <v>0</v>
      </c>
      <c r="S33" s="41">
        <f>S27+S31</f>
        <v>0</v>
      </c>
      <c r="T33" s="43"/>
      <c r="U33" s="44">
        <f t="shared" si="9"/>
        <v>0</v>
      </c>
      <c r="V33" s="23">
        <f t="shared" si="10"/>
        <v>0</v>
      </c>
      <c r="W33" s="23">
        <f t="shared" si="11"/>
        <v>0</v>
      </c>
      <c r="Y33" s="55"/>
    </row>
    <row r="34" spans="1:25" x14ac:dyDescent="0.25">
      <c r="B34" s="3"/>
      <c r="G34" s="3"/>
      <c r="H34" s="63"/>
      <c r="M34" s="3"/>
      <c r="N34" s="3"/>
      <c r="S34" s="3"/>
    </row>
    <row r="35" spans="1:25" s="3" customFormat="1" ht="19.5" customHeight="1" thickBot="1" x14ac:dyDescent="0.3">
      <c r="C35" s="24"/>
    </row>
    <row r="36" spans="1:25" ht="16.5" thickBot="1" x14ac:dyDescent="0.3">
      <c r="A36" s="45" t="s">
        <v>27</v>
      </c>
      <c r="B36" s="56"/>
      <c r="C36" s="57">
        <f>C33-C12</f>
        <v>2053315.4317090381</v>
      </c>
      <c r="D36" s="58">
        <f t="shared" ref="D36:E36" si="41">D33-D12</f>
        <v>615880.87445428269</v>
      </c>
      <c r="E36" s="58">
        <f t="shared" si="41"/>
        <v>0</v>
      </c>
      <c r="F36" s="59"/>
      <c r="G36" s="60">
        <f>SUM(C36:E36)</f>
        <v>2669196.3061633208</v>
      </c>
      <c r="H36" s="61"/>
      <c r="I36" s="57">
        <f>I33-I12</f>
        <v>0</v>
      </c>
      <c r="J36" s="58">
        <f t="shared" ref="J36:K36" si="42">J33-J12</f>
        <v>0</v>
      </c>
      <c r="K36" s="58">
        <f t="shared" si="42"/>
        <v>0</v>
      </c>
      <c r="L36" s="59"/>
      <c r="M36" s="60">
        <f>SUM(I36:K36)</f>
        <v>0</v>
      </c>
      <c r="N36" s="61"/>
      <c r="O36" s="57">
        <f>O33-O12</f>
        <v>0</v>
      </c>
      <c r="P36" s="58">
        <f t="shared" ref="P36:Q36" si="43">P33-P12</f>
        <v>0</v>
      </c>
      <c r="Q36" s="58">
        <f t="shared" si="43"/>
        <v>0</v>
      </c>
      <c r="R36" s="59"/>
      <c r="S36" s="60">
        <f>SUM(O36:Q36)</f>
        <v>0</v>
      </c>
      <c r="T36" s="62"/>
      <c r="U36" s="44"/>
      <c r="V36" s="23"/>
      <c r="W36" s="23"/>
    </row>
    <row r="37" spans="1:25" s="3" customFormat="1" x14ac:dyDescent="0.25"/>
    <row r="38" spans="1:25" s="3" customFormat="1" hidden="1" x14ac:dyDescent="0.25">
      <c r="C38" s="81">
        <v>2017</v>
      </c>
      <c r="D38" s="81"/>
      <c r="E38" s="81"/>
      <c r="F38" s="81"/>
      <c r="G38" s="81"/>
      <c r="H38" s="46"/>
      <c r="I38" s="81">
        <v>2018</v>
      </c>
      <c r="J38" s="81"/>
      <c r="K38" s="81"/>
      <c r="L38" s="81"/>
      <c r="M38" s="81"/>
      <c r="N38" s="46"/>
      <c r="O38" s="81">
        <v>2019</v>
      </c>
      <c r="P38" s="81"/>
      <c r="Q38" s="81"/>
      <c r="R38" s="81"/>
      <c r="S38" s="81"/>
    </row>
    <row r="39" spans="1:25" s="3" customFormat="1" hidden="1" x14ac:dyDescent="0.25">
      <c r="A39" s="65" t="s">
        <v>19</v>
      </c>
      <c r="C39" s="66" t="s">
        <v>0</v>
      </c>
      <c r="D39" s="66" t="s">
        <v>1</v>
      </c>
      <c r="E39" s="66" t="s">
        <v>2</v>
      </c>
      <c r="F39" s="66"/>
      <c r="G39" s="66" t="s">
        <v>4</v>
      </c>
      <c r="I39" s="66" t="s">
        <v>0</v>
      </c>
      <c r="J39" s="66" t="s">
        <v>1</v>
      </c>
      <c r="K39" s="66" t="s">
        <v>2</v>
      </c>
      <c r="L39" s="66" t="s">
        <v>3</v>
      </c>
      <c r="M39" s="66" t="s">
        <v>4</v>
      </c>
      <c r="O39" s="66" t="s">
        <v>0</v>
      </c>
      <c r="P39" s="66" t="s">
        <v>1</v>
      </c>
      <c r="Q39" s="66" t="s">
        <v>2</v>
      </c>
      <c r="R39" s="66" t="s">
        <v>3</v>
      </c>
      <c r="S39" s="66" t="s">
        <v>4</v>
      </c>
    </row>
    <row r="40" spans="1:25" s="3" customFormat="1" hidden="1" x14ac:dyDescent="0.25">
      <c r="A40" s="46"/>
    </row>
    <row r="41" spans="1:25" s="3" customFormat="1" hidden="1" x14ac:dyDescent="0.25">
      <c r="A41" s="65" t="s">
        <v>22</v>
      </c>
      <c r="C41" s="44">
        <f>C12</f>
        <v>0</v>
      </c>
      <c r="D41" s="44">
        <f>D12</f>
        <v>0</v>
      </c>
      <c r="E41" s="44">
        <f>E12</f>
        <v>0</v>
      </c>
      <c r="F41" s="44"/>
      <c r="G41" s="44">
        <f>SUM(C41:E41)</f>
        <v>0</v>
      </c>
      <c r="I41" s="44">
        <f>I12</f>
        <v>0</v>
      </c>
      <c r="J41" s="44">
        <f>J12</f>
        <v>0</v>
      </c>
      <c r="K41" s="44">
        <f>K12</f>
        <v>0</v>
      </c>
      <c r="L41" s="44"/>
      <c r="M41" s="44">
        <f>SUM(I41:K41)</f>
        <v>0</v>
      </c>
      <c r="O41" s="44">
        <f>O12</f>
        <v>0</v>
      </c>
      <c r="P41" s="44">
        <f>P12</f>
        <v>0</v>
      </c>
      <c r="Q41" s="44">
        <f>Q12</f>
        <v>0</v>
      </c>
      <c r="R41" s="44"/>
      <c r="S41" s="44">
        <f>SUM(O41:Q41)</f>
        <v>0</v>
      </c>
    </row>
    <row r="42" spans="1:25" s="3" customFormat="1" hidden="1" x14ac:dyDescent="0.25">
      <c r="A42" s="46" t="s">
        <v>23</v>
      </c>
      <c r="C42" s="67">
        <v>0.2</v>
      </c>
      <c r="D42" s="67">
        <v>0.2</v>
      </c>
      <c r="E42" s="67">
        <v>0.2</v>
      </c>
      <c r="I42" s="67">
        <v>0.2</v>
      </c>
      <c r="J42" s="67">
        <v>0.2</v>
      </c>
      <c r="K42" s="67">
        <v>0.2</v>
      </c>
      <c r="O42" s="67">
        <v>0.2</v>
      </c>
      <c r="P42" s="67">
        <v>0.2</v>
      </c>
      <c r="Q42" s="67">
        <v>0.2</v>
      </c>
    </row>
    <row r="43" spans="1:25" s="3" customFormat="1" hidden="1" x14ac:dyDescent="0.25">
      <c r="A43" s="46" t="s">
        <v>24</v>
      </c>
      <c r="C43" s="64">
        <f>C41*C42</f>
        <v>0</v>
      </c>
      <c r="D43" s="64">
        <f t="shared" ref="D43:E43" si="44">D41*0.2</f>
        <v>0</v>
      </c>
      <c r="E43" s="64">
        <f t="shared" si="44"/>
        <v>0</v>
      </c>
      <c r="F43" s="64"/>
      <c r="G43" s="44">
        <f>SUM(C43:E43)</f>
        <v>0</v>
      </c>
      <c r="I43" s="64">
        <f>I41*I42</f>
        <v>0</v>
      </c>
      <c r="J43" s="64">
        <f t="shared" ref="J43:K43" si="45">J41*0.2</f>
        <v>0</v>
      </c>
      <c r="K43" s="64">
        <f t="shared" si="45"/>
        <v>0</v>
      </c>
      <c r="L43" s="64"/>
      <c r="M43" s="44">
        <f>SUM(I43:K43)</f>
        <v>0</v>
      </c>
      <c r="O43" s="64">
        <f>O41*O42</f>
        <v>0</v>
      </c>
      <c r="P43" s="64">
        <f t="shared" ref="P43:Q43" si="46">P41*0.2</f>
        <v>0</v>
      </c>
      <c r="Q43" s="64">
        <f t="shared" si="46"/>
        <v>0</v>
      </c>
      <c r="R43" s="64"/>
      <c r="S43" s="44">
        <f>SUM(O43:Q43)</f>
        <v>0</v>
      </c>
    </row>
    <row r="44" spans="1:25" s="3" customFormat="1" ht="15.75" hidden="1" thickBot="1" x14ac:dyDescent="0.3">
      <c r="A44" s="65" t="s">
        <v>25</v>
      </c>
      <c r="C44" s="3">
        <v>0</v>
      </c>
      <c r="G44" s="44">
        <f>SUM(C44:E44)</f>
        <v>0</v>
      </c>
      <c r="I44" s="44">
        <f>C42*C41</f>
        <v>0</v>
      </c>
      <c r="J44" s="44">
        <f>D42*D41</f>
        <v>0</v>
      </c>
      <c r="K44" s="44">
        <f>E42*E41</f>
        <v>0</v>
      </c>
      <c r="M44" s="44">
        <f>SUM(I44:K44)</f>
        <v>0</v>
      </c>
      <c r="O44" s="44">
        <f>I42*I41+C42*C41</f>
        <v>0</v>
      </c>
      <c r="P44" s="44">
        <f>J42*J41+D42*D41</f>
        <v>0</v>
      </c>
      <c r="Q44" s="44">
        <f>K42*K41+E42*E41</f>
        <v>0</v>
      </c>
      <c r="S44" s="44">
        <f>SUM(O44:Q44)</f>
        <v>0</v>
      </c>
    </row>
    <row r="45" spans="1:25" s="3" customFormat="1" ht="15.75" hidden="1" thickBot="1" x14ac:dyDescent="0.3">
      <c r="A45" s="65" t="s">
        <v>26</v>
      </c>
      <c r="C45" s="68">
        <f t="shared" ref="C45:Q45" si="47">SUM(C43:C44)</f>
        <v>0</v>
      </c>
      <c r="D45" s="69">
        <f t="shared" si="47"/>
        <v>0</v>
      </c>
      <c r="E45" s="69">
        <f t="shared" si="47"/>
        <v>0</v>
      </c>
      <c r="F45" s="69"/>
      <c r="G45" s="70">
        <f t="shared" si="47"/>
        <v>0</v>
      </c>
      <c r="I45" s="69">
        <f t="shared" si="47"/>
        <v>0</v>
      </c>
      <c r="J45" s="69">
        <f t="shared" si="47"/>
        <v>0</v>
      </c>
      <c r="K45" s="69">
        <f t="shared" si="47"/>
        <v>0</v>
      </c>
      <c r="L45" s="69"/>
      <c r="M45" s="69">
        <f t="shared" si="47"/>
        <v>0</v>
      </c>
      <c r="N45" s="69">
        <f t="shared" si="47"/>
        <v>0</v>
      </c>
      <c r="O45" s="69">
        <f t="shared" si="47"/>
        <v>0</v>
      </c>
      <c r="P45" s="69">
        <f t="shared" si="47"/>
        <v>0</v>
      </c>
      <c r="Q45" s="69">
        <f t="shared" si="47"/>
        <v>0</v>
      </c>
      <c r="R45" s="69"/>
      <c r="S45" s="70">
        <f>SUM(O45:Q45)</f>
        <v>0</v>
      </c>
    </row>
    <row r="46" spans="1:25" s="3" customFormat="1" hidden="1" x14ac:dyDescent="0.25"/>
    <row r="47" spans="1:25" s="3" customFormat="1" x14ac:dyDescent="0.25"/>
    <row r="48" spans="1:25" s="3" customFormat="1" x14ac:dyDescent="0.25"/>
    <row r="49" spans="1:7" s="3" customFormat="1" x14ac:dyDescent="0.25">
      <c r="A49" s="46"/>
    </row>
    <row r="50" spans="1:7" s="3" customFormat="1" x14ac:dyDescent="0.25"/>
    <row r="51" spans="1:7" s="72" customFormat="1" x14ac:dyDescent="0.25">
      <c r="A51" s="71"/>
      <c r="D51" s="74" t="s">
        <v>28</v>
      </c>
      <c r="E51" s="74" t="s">
        <v>29</v>
      </c>
    </row>
    <row r="52" spans="1:7" s="3" customFormat="1" x14ac:dyDescent="0.25">
      <c r="D52" s="73">
        <v>2017</v>
      </c>
      <c r="E52" s="75">
        <f>G36</f>
        <v>2669196.3061633208</v>
      </c>
    </row>
    <row r="53" spans="1:7" s="3" customFormat="1" x14ac:dyDescent="0.25">
      <c r="D53" s="73">
        <v>2018</v>
      </c>
      <c r="E53" s="75">
        <f>M36</f>
        <v>0</v>
      </c>
    </row>
    <row r="54" spans="1:7" s="3" customFormat="1" x14ac:dyDescent="0.25">
      <c r="D54" s="73">
        <v>2019</v>
      </c>
      <c r="E54" s="75">
        <f>S36</f>
        <v>0</v>
      </c>
    </row>
    <row r="55" spans="1:7" s="3" customFormat="1" x14ac:dyDescent="0.25">
      <c r="G55" s="76"/>
    </row>
    <row r="56" spans="1:7" s="3" customFormat="1" x14ac:dyDescent="0.25"/>
    <row r="57" spans="1:7" s="3" customFormat="1" x14ac:dyDescent="0.25">
      <c r="G57" s="76"/>
    </row>
    <row r="58" spans="1:7" s="3" customFormat="1" x14ac:dyDescent="0.25">
      <c r="G58" s="76"/>
    </row>
    <row r="59" spans="1:7" s="3" customFormat="1" x14ac:dyDescent="0.25"/>
    <row r="60" spans="1:7" s="3" customFormat="1" x14ac:dyDescent="0.25"/>
    <row r="61" spans="1:7" s="3" customFormat="1" x14ac:dyDescent="0.25"/>
    <row r="62" spans="1:7" s="3" customFormat="1" x14ac:dyDescent="0.25"/>
    <row r="63" spans="1:7" s="3" customFormat="1" x14ac:dyDescent="0.25"/>
    <row r="64" spans="1:7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  <row r="835" s="3" customFormat="1" x14ac:dyDescent="0.25"/>
    <row r="836" s="3" customFormat="1" x14ac:dyDescent="0.25"/>
    <row r="837" s="3" customFormat="1" x14ac:dyDescent="0.25"/>
    <row r="838" s="3" customFormat="1" x14ac:dyDescent="0.25"/>
    <row r="839" s="3" customFormat="1" x14ac:dyDescent="0.25"/>
    <row r="840" s="3" customFormat="1" x14ac:dyDescent="0.25"/>
    <row r="841" s="3" customFormat="1" x14ac:dyDescent="0.25"/>
    <row r="842" s="3" customFormat="1" x14ac:dyDescent="0.25"/>
    <row r="843" s="3" customFormat="1" x14ac:dyDescent="0.25"/>
    <row r="844" s="3" customFormat="1" x14ac:dyDescent="0.25"/>
    <row r="845" s="3" customFormat="1" x14ac:dyDescent="0.25"/>
    <row r="846" s="3" customFormat="1" x14ac:dyDescent="0.25"/>
    <row r="847" s="3" customFormat="1" x14ac:dyDescent="0.25"/>
    <row r="848" s="3" customFormat="1" x14ac:dyDescent="0.25"/>
    <row r="849" s="3" customFormat="1" x14ac:dyDescent="0.25"/>
    <row r="850" s="3" customFormat="1" x14ac:dyDescent="0.25"/>
    <row r="851" s="3" customFormat="1" x14ac:dyDescent="0.25"/>
    <row r="852" s="3" customFormat="1" x14ac:dyDescent="0.25"/>
    <row r="853" s="3" customFormat="1" x14ac:dyDescent="0.25"/>
    <row r="854" s="3" customFormat="1" x14ac:dyDescent="0.25"/>
    <row r="855" s="3" customFormat="1" x14ac:dyDescent="0.25"/>
    <row r="856" s="3" customFormat="1" x14ac:dyDescent="0.25"/>
    <row r="857" s="3" customFormat="1" x14ac:dyDescent="0.25"/>
    <row r="858" s="3" customFormat="1" x14ac:dyDescent="0.25"/>
    <row r="859" s="3" customFormat="1" x14ac:dyDescent="0.25"/>
    <row r="860" s="3" customFormat="1" x14ac:dyDescent="0.25"/>
    <row r="861" s="3" customFormat="1" x14ac:dyDescent="0.25"/>
    <row r="862" s="3" customFormat="1" x14ac:dyDescent="0.25"/>
    <row r="863" s="3" customFormat="1" x14ac:dyDescent="0.25"/>
    <row r="864" s="3" customFormat="1" x14ac:dyDescent="0.25"/>
    <row r="865" s="3" customFormat="1" x14ac:dyDescent="0.25"/>
    <row r="866" s="3" customFormat="1" x14ac:dyDescent="0.25"/>
    <row r="867" s="3" customFormat="1" x14ac:dyDescent="0.25"/>
    <row r="868" s="3" customFormat="1" x14ac:dyDescent="0.25"/>
    <row r="869" s="3" customFormat="1" x14ac:dyDescent="0.25"/>
    <row r="870" s="3" customFormat="1" x14ac:dyDescent="0.25"/>
    <row r="871" s="3" customFormat="1" x14ac:dyDescent="0.25"/>
    <row r="872" s="3" customFormat="1" x14ac:dyDescent="0.25"/>
    <row r="873" s="3" customFormat="1" x14ac:dyDescent="0.25"/>
    <row r="874" s="3" customFormat="1" x14ac:dyDescent="0.25"/>
    <row r="875" s="3" customFormat="1" x14ac:dyDescent="0.25"/>
    <row r="876" s="3" customFormat="1" x14ac:dyDescent="0.25"/>
    <row r="877" s="3" customFormat="1" x14ac:dyDescent="0.25"/>
    <row r="878" s="3" customFormat="1" x14ac:dyDescent="0.25"/>
    <row r="879" s="3" customFormat="1" x14ac:dyDescent="0.25"/>
    <row r="880" s="3" customFormat="1" x14ac:dyDescent="0.25"/>
    <row r="881" s="3" customFormat="1" x14ac:dyDescent="0.25"/>
    <row r="882" s="3" customFormat="1" x14ac:dyDescent="0.25"/>
    <row r="883" s="3" customFormat="1" x14ac:dyDescent="0.25"/>
    <row r="884" s="3" customFormat="1" x14ac:dyDescent="0.25"/>
    <row r="885" s="3" customFormat="1" x14ac:dyDescent="0.25"/>
    <row r="886" s="3" customFormat="1" x14ac:dyDescent="0.25"/>
    <row r="887" s="3" customFormat="1" x14ac:dyDescent="0.25"/>
    <row r="888" s="3" customFormat="1" x14ac:dyDescent="0.25"/>
    <row r="889" s="3" customFormat="1" x14ac:dyDescent="0.25"/>
    <row r="890" s="3" customFormat="1" x14ac:dyDescent="0.25"/>
    <row r="891" s="3" customFormat="1" x14ac:dyDescent="0.25"/>
    <row r="892" s="3" customFormat="1" x14ac:dyDescent="0.25"/>
    <row r="893" s="3" customFormat="1" x14ac:dyDescent="0.25"/>
    <row r="894" s="3" customFormat="1" x14ac:dyDescent="0.25"/>
    <row r="895" s="3" customFormat="1" x14ac:dyDescent="0.25"/>
    <row r="896" s="3" customFormat="1" x14ac:dyDescent="0.25"/>
    <row r="897" s="3" customFormat="1" x14ac:dyDescent="0.25"/>
    <row r="898" s="3" customFormat="1" x14ac:dyDescent="0.25"/>
    <row r="899" s="3" customFormat="1" x14ac:dyDescent="0.25"/>
    <row r="900" s="3" customFormat="1" x14ac:dyDescent="0.25"/>
    <row r="901" s="3" customFormat="1" x14ac:dyDescent="0.25"/>
    <row r="902" s="3" customFormat="1" x14ac:dyDescent="0.25"/>
    <row r="903" s="3" customFormat="1" x14ac:dyDescent="0.25"/>
    <row r="904" s="3" customFormat="1" x14ac:dyDescent="0.25"/>
    <row r="905" s="3" customFormat="1" x14ac:dyDescent="0.25"/>
    <row r="906" s="3" customFormat="1" x14ac:dyDescent="0.25"/>
    <row r="907" s="3" customFormat="1" x14ac:dyDescent="0.25"/>
    <row r="908" s="3" customFormat="1" x14ac:dyDescent="0.25"/>
    <row r="909" s="3" customFormat="1" x14ac:dyDescent="0.25"/>
    <row r="910" s="3" customFormat="1" x14ac:dyDescent="0.25"/>
    <row r="911" s="3" customFormat="1" x14ac:dyDescent="0.25"/>
    <row r="912" s="3" customFormat="1" x14ac:dyDescent="0.25"/>
    <row r="913" s="3" customFormat="1" x14ac:dyDescent="0.25"/>
    <row r="914" s="3" customFormat="1" x14ac:dyDescent="0.25"/>
    <row r="915" s="3" customFormat="1" x14ac:dyDescent="0.25"/>
    <row r="916" s="3" customFormat="1" x14ac:dyDescent="0.25"/>
    <row r="917" s="3" customFormat="1" x14ac:dyDescent="0.25"/>
    <row r="918" s="3" customFormat="1" x14ac:dyDescent="0.25"/>
    <row r="919" s="3" customFormat="1" x14ac:dyDescent="0.25"/>
    <row r="920" s="3" customFormat="1" x14ac:dyDescent="0.25"/>
    <row r="921" s="3" customFormat="1" x14ac:dyDescent="0.25"/>
    <row r="922" s="3" customFormat="1" x14ac:dyDescent="0.25"/>
    <row r="923" s="3" customFormat="1" x14ac:dyDescent="0.25"/>
    <row r="924" s="3" customFormat="1" x14ac:dyDescent="0.25"/>
    <row r="925" s="3" customFormat="1" x14ac:dyDescent="0.25"/>
    <row r="926" s="3" customFormat="1" x14ac:dyDescent="0.25"/>
    <row r="927" s="3" customFormat="1" x14ac:dyDescent="0.25"/>
    <row r="928" s="3" customFormat="1" x14ac:dyDescent="0.25"/>
    <row r="929" s="3" customFormat="1" x14ac:dyDescent="0.25"/>
    <row r="930" s="3" customFormat="1" x14ac:dyDescent="0.25"/>
    <row r="931" s="3" customFormat="1" x14ac:dyDescent="0.25"/>
    <row r="932" s="3" customFormat="1" x14ac:dyDescent="0.25"/>
    <row r="933" s="3" customFormat="1" x14ac:dyDescent="0.25"/>
    <row r="934" s="3" customFormat="1" x14ac:dyDescent="0.25"/>
    <row r="935" s="3" customFormat="1" x14ac:dyDescent="0.25"/>
    <row r="936" s="3" customFormat="1" x14ac:dyDescent="0.25"/>
    <row r="937" s="3" customFormat="1" x14ac:dyDescent="0.25"/>
    <row r="938" s="3" customFormat="1" x14ac:dyDescent="0.25"/>
    <row r="939" s="3" customFormat="1" x14ac:dyDescent="0.25"/>
    <row r="940" s="3" customFormat="1" x14ac:dyDescent="0.25"/>
    <row r="941" s="3" customFormat="1" x14ac:dyDescent="0.25"/>
    <row r="942" s="3" customFormat="1" x14ac:dyDescent="0.25"/>
    <row r="943" s="3" customFormat="1" x14ac:dyDescent="0.25"/>
    <row r="944" s="3" customFormat="1" x14ac:dyDescent="0.25"/>
    <row r="945" s="3" customFormat="1" x14ac:dyDescent="0.25"/>
    <row r="946" s="3" customFormat="1" x14ac:dyDescent="0.25"/>
    <row r="947" s="3" customFormat="1" x14ac:dyDescent="0.25"/>
    <row r="948" s="3" customFormat="1" x14ac:dyDescent="0.25"/>
    <row r="949" s="3" customFormat="1" x14ac:dyDescent="0.25"/>
    <row r="950" s="3" customFormat="1" x14ac:dyDescent="0.25"/>
    <row r="951" s="3" customFormat="1" x14ac:dyDescent="0.25"/>
    <row r="952" s="3" customFormat="1" x14ac:dyDescent="0.25"/>
    <row r="953" s="3" customFormat="1" x14ac:dyDescent="0.25"/>
    <row r="954" s="3" customFormat="1" x14ac:dyDescent="0.25"/>
    <row r="955" s="3" customFormat="1" x14ac:dyDescent="0.25"/>
    <row r="956" s="3" customFormat="1" x14ac:dyDescent="0.25"/>
    <row r="957" s="3" customFormat="1" x14ac:dyDescent="0.25"/>
    <row r="958" s="3" customFormat="1" x14ac:dyDescent="0.25"/>
    <row r="959" s="3" customFormat="1" x14ac:dyDescent="0.25"/>
    <row r="960" s="3" customFormat="1" x14ac:dyDescent="0.25"/>
    <row r="961" s="3" customFormat="1" x14ac:dyDescent="0.25"/>
    <row r="962" s="3" customFormat="1" x14ac:dyDescent="0.25"/>
    <row r="963" s="3" customFormat="1" x14ac:dyDescent="0.25"/>
    <row r="964" s="3" customFormat="1" x14ac:dyDescent="0.25"/>
    <row r="965" s="3" customFormat="1" x14ac:dyDescent="0.25"/>
    <row r="966" s="3" customFormat="1" x14ac:dyDescent="0.25"/>
    <row r="967" s="3" customFormat="1" x14ac:dyDescent="0.25"/>
    <row r="968" s="3" customFormat="1" x14ac:dyDescent="0.25"/>
    <row r="969" s="3" customFormat="1" x14ac:dyDescent="0.25"/>
    <row r="970" s="3" customFormat="1" x14ac:dyDescent="0.25"/>
    <row r="971" s="3" customFormat="1" x14ac:dyDescent="0.25"/>
    <row r="972" s="3" customFormat="1" x14ac:dyDescent="0.25"/>
    <row r="973" s="3" customFormat="1" x14ac:dyDescent="0.25"/>
    <row r="974" s="3" customFormat="1" x14ac:dyDescent="0.25"/>
    <row r="975" s="3" customFormat="1" x14ac:dyDescent="0.25"/>
    <row r="976" s="3" customFormat="1" x14ac:dyDescent="0.25"/>
    <row r="977" s="3" customFormat="1" x14ac:dyDescent="0.25"/>
    <row r="978" s="3" customFormat="1" x14ac:dyDescent="0.25"/>
    <row r="979" s="3" customFormat="1" x14ac:dyDescent="0.25"/>
    <row r="980" s="3" customFormat="1" x14ac:dyDescent="0.25"/>
    <row r="981" s="3" customFormat="1" x14ac:dyDescent="0.25"/>
    <row r="982" s="3" customFormat="1" x14ac:dyDescent="0.25"/>
    <row r="983" s="3" customFormat="1" x14ac:dyDescent="0.25"/>
    <row r="984" s="3" customFormat="1" x14ac:dyDescent="0.25"/>
    <row r="985" s="3" customFormat="1" x14ac:dyDescent="0.25"/>
    <row r="986" s="3" customFormat="1" x14ac:dyDescent="0.25"/>
    <row r="987" s="3" customFormat="1" x14ac:dyDescent="0.25"/>
    <row r="988" s="3" customFormat="1" x14ac:dyDescent="0.25"/>
    <row r="989" s="3" customFormat="1" x14ac:dyDescent="0.25"/>
    <row r="990" s="3" customFormat="1" x14ac:dyDescent="0.25"/>
    <row r="991" s="3" customFormat="1" x14ac:dyDescent="0.25"/>
    <row r="992" s="3" customFormat="1" x14ac:dyDescent="0.25"/>
    <row r="993" s="3" customFormat="1" x14ac:dyDescent="0.25"/>
    <row r="994" s="3" customFormat="1" x14ac:dyDescent="0.25"/>
    <row r="995" s="3" customFormat="1" x14ac:dyDescent="0.25"/>
    <row r="996" s="3" customFormat="1" x14ac:dyDescent="0.25"/>
    <row r="997" s="3" customFormat="1" x14ac:dyDescent="0.25"/>
    <row r="998" s="3" customFormat="1" x14ac:dyDescent="0.25"/>
    <row r="999" s="3" customFormat="1" x14ac:dyDescent="0.25"/>
    <row r="1000" s="3" customFormat="1" x14ac:dyDescent="0.25"/>
    <row r="1001" s="3" customFormat="1" x14ac:dyDescent="0.25"/>
    <row r="1002" s="3" customFormat="1" x14ac:dyDescent="0.25"/>
    <row r="1003" s="3" customFormat="1" x14ac:dyDescent="0.25"/>
    <row r="1004" s="3" customFormat="1" x14ac:dyDescent="0.25"/>
    <row r="1005" s="3" customFormat="1" x14ac:dyDescent="0.25"/>
    <row r="1006" s="3" customFormat="1" x14ac:dyDescent="0.25"/>
    <row r="1007" s="3" customFormat="1" x14ac:dyDescent="0.25"/>
    <row r="1008" s="3" customFormat="1" x14ac:dyDescent="0.25"/>
    <row r="1009" s="3" customFormat="1" x14ac:dyDescent="0.25"/>
    <row r="1010" s="3" customFormat="1" x14ac:dyDescent="0.25"/>
    <row r="1011" s="3" customFormat="1" x14ac:dyDescent="0.25"/>
    <row r="1012" s="3" customFormat="1" x14ac:dyDescent="0.25"/>
    <row r="1013" s="3" customFormat="1" x14ac:dyDescent="0.25"/>
    <row r="1014" s="3" customFormat="1" x14ac:dyDescent="0.25"/>
    <row r="1015" s="3" customFormat="1" x14ac:dyDescent="0.25"/>
    <row r="1016" s="3" customFormat="1" x14ac:dyDescent="0.25"/>
    <row r="1017" s="3" customFormat="1" x14ac:dyDescent="0.25"/>
    <row r="1018" s="3" customFormat="1" x14ac:dyDescent="0.25"/>
    <row r="1019" s="3" customFormat="1" x14ac:dyDescent="0.25"/>
    <row r="1020" s="3" customFormat="1" x14ac:dyDescent="0.25"/>
    <row r="1021" s="3" customFormat="1" x14ac:dyDescent="0.25"/>
    <row r="1022" s="3" customFormat="1" x14ac:dyDescent="0.25"/>
    <row r="1023" s="3" customFormat="1" x14ac:dyDescent="0.25"/>
    <row r="1024" s="3" customFormat="1" x14ac:dyDescent="0.25"/>
    <row r="1025" s="3" customFormat="1" x14ac:dyDescent="0.25"/>
    <row r="1026" s="3" customFormat="1" x14ac:dyDescent="0.25"/>
    <row r="1027" s="3" customFormat="1" x14ac:dyDescent="0.25"/>
    <row r="1028" s="3" customFormat="1" x14ac:dyDescent="0.25"/>
    <row r="1029" s="3" customFormat="1" x14ac:dyDescent="0.25"/>
    <row r="1030" s="3" customFormat="1" x14ac:dyDescent="0.25"/>
    <row r="1031" s="3" customFormat="1" x14ac:dyDescent="0.25"/>
    <row r="1032" s="3" customFormat="1" x14ac:dyDescent="0.25"/>
    <row r="1033" s="3" customFormat="1" x14ac:dyDescent="0.25"/>
    <row r="1034" s="3" customFormat="1" x14ac:dyDescent="0.25"/>
    <row r="1035" s="3" customFormat="1" x14ac:dyDescent="0.25"/>
    <row r="1036" s="3" customFormat="1" x14ac:dyDescent="0.25"/>
    <row r="1037" s="3" customFormat="1" x14ac:dyDescent="0.25"/>
    <row r="1038" s="3" customFormat="1" x14ac:dyDescent="0.25"/>
    <row r="1039" s="3" customFormat="1" x14ac:dyDescent="0.25"/>
    <row r="1040" s="3" customFormat="1" x14ac:dyDescent="0.25"/>
    <row r="1041" s="3" customFormat="1" x14ac:dyDescent="0.25"/>
    <row r="1042" s="3" customFormat="1" x14ac:dyDescent="0.25"/>
    <row r="1043" s="3" customFormat="1" x14ac:dyDescent="0.25"/>
    <row r="1044" s="3" customFormat="1" x14ac:dyDescent="0.25"/>
    <row r="1045" s="3" customFormat="1" x14ac:dyDescent="0.25"/>
    <row r="1046" s="3" customFormat="1" x14ac:dyDescent="0.25"/>
    <row r="1047" s="3" customFormat="1" x14ac:dyDescent="0.25"/>
    <row r="1048" s="3" customFormat="1" x14ac:dyDescent="0.25"/>
    <row r="1049" s="3" customFormat="1" x14ac:dyDescent="0.25"/>
    <row r="1050" s="3" customFormat="1" x14ac:dyDescent="0.25"/>
    <row r="1051" s="3" customFormat="1" x14ac:dyDescent="0.25"/>
    <row r="1052" s="3" customFormat="1" x14ac:dyDescent="0.25"/>
    <row r="1053" s="3" customFormat="1" x14ac:dyDescent="0.25"/>
    <row r="1054" s="3" customFormat="1" x14ac:dyDescent="0.25"/>
    <row r="1055" s="3" customFormat="1" x14ac:dyDescent="0.25"/>
    <row r="1056" s="3" customFormat="1" x14ac:dyDescent="0.25"/>
    <row r="1057" s="3" customFormat="1" x14ac:dyDescent="0.25"/>
    <row r="1058" s="3" customFormat="1" x14ac:dyDescent="0.25"/>
    <row r="1059" s="3" customFormat="1" x14ac:dyDescent="0.25"/>
    <row r="1060" s="3" customFormat="1" x14ac:dyDescent="0.25"/>
    <row r="1061" s="3" customFormat="1" x14ac:dyDescent="0.25"/>
    <row r="1062" s="3" customFormat="1" x14ac:dyDescent="0.25"/>
    <row r="1063" s="3" customFormat="1" x14ac:dyDescent="0.25"/>
    <row r="1064" s="3" customFormat="1" x14ac:dyDescent="0.25"/>
    <row r="1065" s="3" customFormat="1" x14ac:dyDescent="0.25"/>
    <row r="1066" s="3" customFormat="1" x14ac:dyDescent="0.25"/>
    <row r="1067" s="3" customFormat="1" x14ac:dyDescent="0.25"/>
    <row r="1068" s="3" customFormat="1" x14ac:dyDescent="0.25"/>
    <row r="1069" s="3" customFormat="1" x14ac:dyDescent="0.25"/>
    <row r="1070" s="3" customFormat="1" x14ac:dyDescent="0.25"/>
    <row r="1071" s="3" customFormat="1" x14ac:dyDescent="0.25"/>
    <row r="1072" s="3" customFormat="1" x14ac:dyDescent="0.25"/>
    <row r="1073" s="3" customFormat="1" x14ac:dyDescent="0.25"/>
    <row r="1074" s="3" customFormat="1" x14ac:dyDescent="0.25"/>
    <row r="1075" s="3" customFormat="1" x14ac:dyDescent="0.25"/>
    <row r="1076" s="3" customFormat="1" x14ac:dyDescent="0.25"/>
    <row r="1077" s="3" customFormat="1" x14ac:dyDescent="0.25"/>
    <row r="1078" s="3" customFormat="1" x14ac:dyDescent="0.25"/>
    <row r="1079" s="3" customFormat="1" x14ac:dyDescent="0.25"/>
    <row r="1080" s="3" customFormat="1" x14ac:dyDescent="0.25"/>
    <row r="1081" s="3" customFormat="1" x14ac:dyDescent="0.25"/>
    <row r="1082" s="3" customFormat="1" x14ac:dyDescent="0.25"/>
    <row r="1083" s="3" customFormat="1" x14ac:dyDescent="0.25"/>
    <row r="1084" s="3" customFormat="1" x14ac:dyDescent="0.25"/>
    <row r="1085" s="3" customFormat="1" x14ac:dyDescent="0.25"/>
    <row r="1086" s="3" customFormat="1" x14ac:dyDescent="0.25"/>
    <row r="1087" s="3" customFormat="1" x14ac:dyDescent="0.25"/>
    <row r="1088" s="3" customFormat="1" x14ac:dyDescent="0.25"/>
    <row r="1089" s="3" customFormat="1" x14ac:dyDescent="0.25"/>
    <row r="1090" s="3" customFormat="1" x14ac:dyDescent="0.25"/>
    <row r="1091" s="3" customFormat="1" x14ac:dyDescent="0.25"/>
    <row r="1092" s="3" customFormat="1" x14ac:dyDescent="0.25"/>
    <row r="1093" s="3" customFormat="1" x14ac:dyDescent="0.25"/>
    <row r="1094" s="3" customFormat="1" x14ac:dyDescent="0.25"/>
    <row r="1095" s="3" customFormat="1" x14ac:dyDescent="0.25"/>
    <row r="1096" s="3" customFormat="1" x14ac:dyDescent="0.25"/>
    <row r="1097" s="3" customFormat="1" x14ac:dyDescent="0.25"/>
    <row r="1098" s="3" customFormat="1" x14ac:dyDescent="0.25"/>
    <row r="1099" s="3" customFormat="1" x14ac:dyDescent="0.25"/>
    <row r="1100" s="3" customFormat="1" x14ac:dyDescent="0.25"/>
    <row r="1101" s="3" customFormat="1" x14ac:dyDescent="0.25"/>
    <row r="1102" s="3" customFormat="1" x14ac:dyDescent="0.25"/>
    <row r="1103" s="3" customFormat="1" x14ac:dyDescent="0.25"/>
    <row r="1104" s="3" customFormat="1" x14ac:dyDescent="0.25"/>
    <row r="1105" s="3" customFormat="1" x14ac:dyDescent="0.25"/>
    <row r="1106" s="3" customFormat="1" x14ac:dyDescent="0.25"/>
    <row r="1107" s="3" customFormat="1" x14ac:dyDescent="0.25"/>
    <row r="1108" s="3" customFormat="1" x14ac:dyDescent="0.25"/>
    <row r="1109" s="3" customFormat="1" x14ac:dyDescent="0.25"/>
    <row r="1110" s="3" customFormat="1" x14ac:dyDescent="0.25"/>
    <row r="1111" s="3" customFormat="1" x14ac:dyDescent="0.25"/>
    <row r="1112" s="3" customFormat="1" x14ac:dyDescent="0.25"/>
    <row r="1113" s="3" customFormat="1" x14ac:dyDescent="0.25"/>
    <row r="1114" s="3" customFormat="1" x14ac:dyDescent="0.25"/>
    <row r="1115" s="3" customFormat="1" x14ac:dyDescent="0.25"/>
    <row r="1116" s="3" customFormat="1" x14ac:dyDescent="0.25"/>
    <row r="1117" s="3" customFormat="1" x14ac:dyDescent="0.25"/>
    <row r="1118" s="3" customFormat="1" x14ac:dyDescent="0.25"/>
    <row r="1119" s="3" customFormat="1" x14ac:dyDescent="0.25"/>
    <row r="1120" s="3" customFormat="1" x14ac:dyDescent="0.25"/>
    <row r="1121" s="3" customFormat="1" x14ac:dyDescent="0.25"/>
    <row r="1122" s="3" customFormat="1" x14ac:dyDescent="0.25"/>
    <row r="1123" s="3" customFormat="1" x14ac:dyDescent="0.25"/>
    <row r="1124" s="3" customFormat="1" x14ac:dyDescent="0.25"/>
    <row r="1125" s="3" customFormat="1" x14ac:dyDescent="0.25"/>
    <row r="1126" s="3" customFormat="1" x14ac:dyDescent="0.25"/>
    <row r="1127" s="3" customFormat="1" x14ac:dyDescent="0.25"/>
    <row r="1128" s="3" customFormat="1" x14ac:dyDescent="0.25"/>
    <row r="1129" s="3" customFormat="1" x14ac:dyDescent="0.25"/>
    <row r="1130" s="3" customFormat="1" x14ac:dyDescent="0.25"/>
    <row r="1131" s="3" customFormat="1" x14ac:dyDescent="0.25"/>
    <row r="1132" s="3" customFormat="1" x14ac:dyDescent="0.25"/>
    <row r="1133" s="3" customFormat="1" x14ac:dyDescent="0.25"/>
    <row r="1134" s="3" customFormat="1" x14ac:dyDescent="0.25"/>
    <row r="1135" s="3" customFormat="1" x14ac:dyDescent="0.25"/>
    <row r="1136" s="3" customFormat="1" x14ac:dyDescent="0.25"/>
    <row r="1137" s="3" customFormat="1" x14ac:dyDescent="0.25"/>
    <row r="1138" s="3" customFormat="1" x14ac:dyDescent="0.25"/>
  </sheetData>
  <mergeCells count="7">
    <mergeCell ref="C2:G2"/>
    <mergeCell ref="I2:M2"/>
    <mergeCell ref="O2:S2"/>
    <mergeCell ref="C19:G19"/>
    <mergeCell ref="C38:G38"/>
    <mergeCell ref="I38:M38"/>
    <mergeCell ref="O38:S3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2017-03-13T18:52:12Z</dcterms:created>
  <dcterms:modified xsi:type="dcterms:W3CDTF">2017-03-24T10:32:38Z</dcterms:modified>
</cp:coreProperties>
</file>