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kwudi.Nwanze\Desktop\Desktop\RE Portfolio Planner\PHC RA\"/>
    </mc:Choice>
  </mc:AlternateContent>
  <xr:revisionPtr revIDLastSave="0" documentId="13_ncr:1_{761781D6-EB5F-4D3E-9CD7-F9AE7CB79B2A}" xr6:coauthVersionLast="47" xr6:coauthVersionMax="47" xr10:uidLastSave="{00000000-0000-0000-0000-000000000000}"/>
  <bookViews>
    <workbookView xWindow="-110" yWindow="-110" windowWidth="19420" windowHeight="10420" xr2:uid="{1FB08851-2590-4CBF-9325-43AFACB270C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2" l="1"/>
  <c r="L29" i="2"/>
  <c r="M27" i="2"/>
  <c r="N22" i="2"/>
  <c r="N20" i="2"/>
  <c r="N17" i="2"/>
  <c r="N5" i="2"/>
  <c r="M23" i="2"/>
  <c r="N23" i="2" s="1"/>
  <c r="M22" i="2"/>
  <c r="M21" i="2"/>
  <c r="N21" i="2" s="1"/>
  <c r="M20" i="2"/>
  <c r="M19" i="2"/>
  <c r="N19" i="2" s="1"/>
  <c r="M18" i="2"/>
  <c r="N18" i="2" s="1"/>
  <c r="M6" i="2"/>
  <c r="N6" i="2" s="1"/>
  <c r="M17" i="2"/>
  <c r="M5" i="2"/>
  <c r="M4" i="2"/>
  <c r="N4" i="2" s="1"/>
  <c r="M3" i="2"/>
  <c r="N3" i="2" s="1"/>
  <c r="M16" i="2"/>
  <c r="N16" i="2" s="1"/>
  <c r="M2" i="2"/>
  <c r="N2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F27" i="2"/>
  <c r="F28" i="2"/>
  <c r="N24" i="2" l="1"/>
  <c r="N25" i="2" s="1"/>
</calcChain>
</file>

<file path=xl/sharedStrings.xml><?xml version="1.0" encoding="utf-8"?>
<sst xmlns="http://schemas.openxmlformats.org/spreadsheetml/2006/main" count="137" uniqueCount="91">
  <si>
    <t>S/No.</t>
  </si>
  <si>
    <t>HOUSE No.</t>
  </si>
  <si>
    <t>STREET</t>
  </si>
  <si>
    <t>NAME</t>
  </si>
  <si>
    <t>STAFF No.</t>
  </si>
  <si>
    <t>DATE OF BOARDED</t>
  </si>
  <si>
    <t>EXPART</t>
  </si>
  <si>
    <t>NIG</t>
  </si>
  <si>
    <t>3RD PARTY</t>
  </si>
  <si>
    <t>10A</t>
  </si>
  <si>
    <t>Ikono Street</t>
  </si>
  <si>
    <t>Emmanuel Anyim</t>
  </si>
  <si>
    <t>14TH DEC 2021</t>
  </si>
  <si>
    <t>Akukwa Street</t>
  </si>
  <si>
    <t>Chibuzor Chiejieh</t>
  </si>
  <si>
    <t>20TH DEC 2021</t>
  </si>
  <si>
    <t>Oloibiri Road</t>
  </si>
  <si>
    <t>Hephzibah Odekina</t>
  </si>
  <si>
    <t>20th Jan 2022</t>
  </si>
  <si>
    <t>James Umogu</t>
  </si>
  <si>
    <t>16th Feb 2022</t>
  </si>
  <si>
    <t>Mike Odivwri</t>
  </si>
  <si>
    <t>14th Mar 2022</t>
  </si>
  <si>
    <t>Umuna Street</t>
  </si>
  <si>
    <t>Hope Nuka</t>
  </si>
  <si>
    <t>5th April</t>
  </si>
  <si>
    <t>Ihuo Street</t>
  </si>
  <si>
    <t>Oyenowo Oluwabusayo</t>
  </si>
  <si>
    <t>11th April</t>
  </si>
  <si>
    <t>Ibotio Street</t>
  </si>
  <si>
    <t>Mobolaji Popoola</t>
  </si>
  <si>
    <t>21st April</t>
  </si>
  <si>
    <t>Ughelli Street</t>
  </si>
  <si>
    <t>Eyo Etim</t>
  </si>
  <si>
    <t>25th April</t>
  </si>
  <si>
    <t>Tolulope Adedeji</t>
  </si>
  <si>
    <t>27th May</t>
  </si>
  <si>
    <t>Ogbabu Street</t>
  </si>
  <si>
    <t>Amuno Odiri</t>
  </si>
  <si>
    <t>30th May</t>
  </si>
  <si>
    <t>30B</t>
  </si>
  <si>
    <t>Bonny Street</t>
  </si>
  <si>
    <t>Taiwo Epebiyi</t>
  </si>
  <si>
    <t>6th June</t>
  </si>
  <si>
    <t>Bagbi Anthony</t>
  </si>
  <si>
    <t>9th June</t>
  </si>
  <si>
    <t>Elele Street</t>
  </si>
  <si>
    <t>Halima Oriabure</t>
  </si>
  <si>
    <t>DEDUCTIONS EFFECTIVE</t>
  </si>
  <si>
    <t>01.01.2022</t>
  </si>
  <si>
    <t>01.02.2022</t>
  </si>
  <si>
    <t>01.03.2022</t>
  </si>
  <si>
    <t>01.04.2022</t>
  </si>
  <si>
    <t>01.05.2022</t>
  </si>
  <si>
    <t>01.06.2022</t>
  </si>
  <si>
    <t>House Type</t>
  </si>
  <si>
    <t>3-bedroom</t>
  </si>
  <si>
    <t>2-bedroom</t>
  </si>
  <si>
    <t>2 bedroom</t>
  </si>
  <si>
    <t>3 bedroom</t>
  </si>
  <si>
    <t>4 bedroom</t>
  </si>
  <si>
    <t>30A</t>
  </si>
  <si>
    <t>Evans Ikhuoria</t>
  </si>
  <si>
    <t>20th June</t>
  </si>
  <si>
    <t>Daniel Way</t>
  </si>
  <si>
    <t>24th june</t>
  </si>
  <si>
    <t>Afam Street</t>
  </si>
  <si>
    <t>Kunle Orifowomo</t>
  </si>
  <si>
    <t>30th June</t>
  </si>
  <si>
    <t>Oloibiri</t>
  </si>
  <si>
    <t>Obioma Iwuchukwu</t>
  </si>
  <si>
    <t>1st July</t>
  </si>
  <si>
    <t>Adebayo Afilaka</t>
  </si>
  <si>
    <t>14th June</t>
  </si>
  <si>
    <t>Igrita</t>
  </si>
  <si>
    <t>Jane Achum</t>
  </si>
  <si>
    <t>4th August</t>
  </si>
  <si>
    <t>Arome Akubo</t>
  </si>
  <si>
    <t>5th August</t>
  </si>
  <si>
    <t>SK Alton</t>
  </si>
  <si>
    <t>01.07.2022</t>
  </si>
  <si>
    <t>01.08.2022</t>
  </si>
  <si>
    <t>NUMBER OF MONTHS AS AT SEP END</t>
  </si>
  <si>
    <t>FACTOR</t>
  </si>
  <si>
    <t>RENT TO DATE</t>
  </si>
  <si>
    <t>End September</t>
  </si>
  <si>
    <t>USD</t>
  </si>
  <si>
    <t>Value as at End Sep</t>
  </si>
  <si>
    <t>NGN</t>
  </si>
  <si>
    <t>Values as at End June</t>
  </si>
  <si>
    <t>FCF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</si>
</sst>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Futura Medium"/>
    </font>
    <font>
      <sz val="11"/>
      <color rgb="FF000000"/>
      <name val="Futura Medium"/>
    </font>
    <font>
      <sz val="11"/>
      <color rgb="FF000000"/>
      <name val="Cambria"/>
      <family val="1"/>
    </font>
    <font>
      <sz val="12"/>
      <color rgb="FF000000"/>
      <name val="Futura Medium"/>
    </font>
    <font>
      <sz val="12"/>
      <color rgb="FF000000"/>
      <name val="Cambria"/>
      <family val="1"/>
    </font>
    <font>
      <sz val="12"/>
      <color rgb="FF212121"/>
      <name val="Futura Medium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right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Border="1"/>
    <xf numFmtId="0" fontId="5" fillId="0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43" fontId="5" fillId="0" borderId="4" xfId="1" applyFont="1" applyBorder="1" applyAlignment="1">
      <alignment horizontal="center" vertical="center"/>
    </xf>
    <xf numFmtId="43" fontId="5" fillId="4" borderId="4" xfId="1" applyFont="1" applyFill="1" applyBorder="1" applyAlignment="1">
      <alignment horizontal="center" vertical="center"/>
    </xf>
    <xf numFmtId="43" fontId="3" fillId="3" borderId="4" xfId="1" applyFont="1" applyFill="1" applyBorder="1" applyAlignment="1">
      <alignment horizontal="center" vertical="center"/>
    </xf>
    <xf numFmtId="43" fontId="5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43" fontId="9" fillId="0" borderId="0" xfId="0" applyNumberFormat="1" applyFon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0" applyNumberFormat="1"/>
    <xf numFmtId="43" fontId="9" fillId="0" borderId="0" xfId="0" applyNumberFormat="1" applyFont="1"/>
    <xf numFmtId="43" fontId="0" fillId="0" borderId="0" xfId="0" applyNumberFormat="1" applyBorder="1" applyAlignment="1">
      <alignment horizontal="center"/>
    </xf>
    <xf numFmtId="43" fontId="9" fillId="0" borderId="0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EC45-E05B-45BF-B0EE-10A80AF93206}">
  <dimension ref="A1:N30"/>
  <sheetViews>
    <sheetView tabSelected="1" topLeftCell="H12" workbookViewId="0">
      <selection activeCell="M30" sqref="M30"/>
    </sheetView>
  </sheetViews>
  <sheetFormatPr defaultRowHeight="14.5" x14ac:dyDescent="0.35"/>
  <cols>
    <col min="4" max="5" width="17.81640625" customWidth="1"/>
    <col min="6" max="6" width="25.453125" customWidth="1"/>
    <col min="7" max="7" width="19.1796875" customWidth="1"/>
    <col min="9" max="10" width="8.7265625" style="22"/>
    <col min="11" max="13" width="16.1796875" style="22" customWidth="1"/>
    <col min="14" max="14" width="16.7265625" style="22" customWidth="1"/>
  </cols>
  <sheetData>
    <row r="1" spans="1:14" ht="47" thickBot="1" x14ac:dyDescent="0.4">
      <c r="A1" s="3" t="s">
        <v>4</v>
      </c>
      <c r="B1" s="1" t="s">
        <v>0</v>
      </c>
      <c r="C1" s="2" t="s">
        <v>1</v>
      </c>
      <c r="D1" s="3" t="s">
        <v>2</v>
      </c>
      <c r="E1" s="3" t="s">
        <v>55</v>
      </c>
      <c r="F1" s="3" t="s">
        <v>3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48</v>
      </c>
      <c r="L1" s="2" t="s">
        <v>82</v>
      </c>
      <c r="M1" s="2" t="s">
        <v>83</v>
      </c>
      <c r="N1" s="2" t="s">
        <v>84</v>
      </c>
    </row>
    <row r="2" spans="1:14" ht="16" thickBot="1" x14ac:dyDescent="0.4">
      <c r="A2" s="18">
        <v>219764</v>
      </c>
      <c r="B2" s="12">
        <v>10</v>
      </c>
      <c r="C2" s="11">
        <v>13</v>
      </c>
      <c r="D2" s="8" t="s">
        <v>13</v>
      </c>
      <c r="E2" s="6" t="s">
        <v>57</v>
      </c>
      <c r="F2" s="8" t="s">
        <v>35</v>
      </c>
      <c r="G2" s="8" t="s">
        <v>36</v>
      </c>
      <c r="H2" s="10"/>
      <c r="I2" s="14">
        <v>1</v>
      </c>
      <c r="J2" s="10"/>
      <c r="K2" s="10" t="s">
        <v>54</v>
      </c>
      <c r="L2" s="10">
        <v>4</v>
      </c>
      <c r="M2" s="7">
        <f>L2/12</f>
        <v>0.33333333333333331</v>
      </c>
      <c r="N2" s="62">
        <f>M2*E28</f>
        <v>1281200</v>
      </c>
    </row>
    <row r="3" spans="1:14" ht="16" thickBot="1" x14ac:dyDescent="0.4">
      <c r="A3" s="18">
        <v>229060</v>
      </c>
      <c r="B3" s="12">
        <v>12</v>
      </c>
      <c r="C3" s="11" t="s">
        <v>40</v>
      </c>
      <c r="D3" s="8" t="s">
        <v>41</v>
      </c>
      <c r="E3" s="8" t="s">
        <v>57</v>
      </c>
      <c r="F3" s="16" t="s">
        <v>42</v>
      </c>
      <c r="G3" s="8" t="s">
        <v>43</v>
      </c>
      <c r="H3" s="10"/>
      <c r="I3" s="14">
        <v>1</v>
      </c>
      <c r="J3" s="10"/>
      <c r="K3" s="10" t="s">
        <v>54</v>
      </c>
      <c r="L3" s="10">
        <v>4</v>
      </c>
      <c r="M3" s="7">
        <f>L3/12</f>
        <v>0.33333333333333331</v>
      </c>
      <c r="N3" s="62">
        <f>M3*E28</f>
        <v>1281200</v>
      </c>
    </row>
    <row r="4" spans="1:14" ht="16" thickBot="1" x14ac:dyDescent="0.4">
      <c r="A4" s="18">
        <v>63445</v>
      </c>
      <c r="B4" s="12">
        <v>13</v>
      </c>
      <c r="C4" s="48">
        <v>25</v>
      </c>
      <c r="D4" s="8" t="s">
        <v>13</v>
      </c>
      <c r="E4" s="8" t="s">
        <v>57</v>
      </c>
      <c r="F4" s="8" t="s">
        <v>44</v>
      </c>
      <c r="G4" s="8" t="s">
        <v>45</v>
      </c>
      <c r="H4" s="10"/>
      <c r="I4" s="14">
        <v>1</v>
      </c>
      <c r="J4" s="10"/>
      <c r="K4" s="10" t="s">
        <v>49</v>
      </c>
      <c r="L4" s="10">
        <v>9</v>
      </c>
      <c r="M4" s="7">
        <f>L4/12</f>
        <v>0.75</v>
      </c>
      <c r="N4" s="62">
        <f>M4*E28</f>
        <v>2882700</v>
      </c>
    </row>
    <row r="5" spans="1:14" ht="16" thickBot="1" x14ac:dyDescent="0.4">
      <c r="A5" s="45">
        <v>103416</v>
      </c>
      <c r="B5" s="12">
        <v>14</v>
      </c>
      <c r="C5" s="11">
        <v>7</v>
      </c>
      <c r="D5" s="8" t="s">
        <v>46</v>
      </c>
      <c r="E5" s="8" t="s">
        <v>57</v>
      </c>
      <c r="F5" s="45" t="s">
        <v>47</v>
      </c>
      <c r="G5" s="8" t="s">
        <v>45</v>
      </c>
      <c r="H5" s="10"/>
      <c r="I5" s="14">
        <v>1</v>
      </c>
      <c r="J5" s="10"/>
      <c r="K5" s="43" t="s">
        <v>54</v>
      </c>
      <c r="L5" s="43">
        <v>4</v>
      </c>
      <c r="M5" s="7">
        <f>L5/12</f>
        <v>0.33333333333333331</v>
      </c>
      <c r="N5" s="62">
        <f>M5*E28</f>
        <v>1281200</v>
      </c>
    </row>
    <row r="6" spans="1:14" ht="16" thickBot="1" x14ac:dyDescent="0.4">
      <c r="A6" s="45">
        <v>120270</v>
      </c>
      <c r="B6" s="40">
        <v>16</v>
      </c>
      <c r="C6" s="49" t="s">
        <v>61</v>
      </c>
      <c r="D6" s="52" t="s">
        <v>41</v>
      </c>
      <c r="E6" s="52" t="s">
        <v>57</v>
      </c>
      <c r="F6" s="45" t="s">
        <v>62</v>
      </c>
      <c r="G6" s="52" t="s">
        <v>63</v>
      </c>
      <c r="H6" s="57"/>
      <c r="I6" s="60"/>
      <c r="J6" s="57"/>
      <c r="K6" s="43" t="s">
        <v>80</v>
      </c>
      <c r="L6" s="43">
        <v>3</v>
      </c>
      <c r="M6" s="7">
        <f>L6/12</f>
        <v>0.25</v>
      </c>
      <c r="N6" s="63">
        <f>M6*E28</f>
        <v>960900</v>
      </c>
    </row>
    <row r="7" spans="1:14" ht="15" thickBot="1" x14ac:dyDescent="0.4">
      <c r="A7" s="17">
        <v>68294</v>
      </c>
      <c r="B7" s="4">
        <v>1</v>
      </c>
      <c r="C7" s="5" t="s">
        <v>9</v>
      </c>
      <c r="D7" s="6" t="s">
        <v>10</v>
      </c>
      <c r="E7" s="6" t="s">
        <v>56</v>
      </c>
      <c r="F7" s="6" t="s">
        <v>11</v>
      </c>
      <c r="G7" s="6" t="s">
        <v>12</v>
      </c>
      <c r="H7" s="7"/>
      <c r="I7" s="21">
        <v>1</v>
      </c>
      <c r="J7" s="7"/>
      <c r="K7" s="7" t="s">
        <v>49</v>
      </c>
      <c r="L7" s="7">
        <v>9</v>
      </c>
      <c r="M7" s="7">
        <f>L7/12</f>
        <v>0.75</v>
      </c>
      <c r="N7" s="64">
        <f>M7*E29</f>
        <v>3607353</v>
      </c>
    </row>
    <row r="8" spans="1:14" ht="16" thickBot="1" x14ac:dyDescent="0.4">
      <c r="A8" s="17">
        <v>219272</v>
      </c>
      <c r="B8" s="4">
        <v>2</v>
      </c>
      <c r="C8" s="5">
        <v>5</v>
      </c>
      <c r="D8" s="8" t="s">
        <v>13</v>
      </c>
      <c r="E8" s="6" t="s">
        <v>56</v>
      </c>
      <c r="F8" s="6" t="s">
        <v>14</v>
      </c>
      <c r="G8" s="6" t="s">
        <v>15</v>
      </c>
      <c r="H8" s="7"/>
      <c r="I8" s="21">
        <v>1</v>
      </c>
      <c r="J8" s="7"/>
      <c r="K8" s="7" t="s">
        <v>49</v>
      </c>
      <c r="L8" s="7">
        <v>9</v>
      </c>
      <c r="M8" s="7">
        <f>L8/12</f>
        <v>0.75</v>
      </c>
      <c r="N8" s="64">
        <f>M8*E29</f>
        <v>3607353</v>
      </c>
    </row>
    <row r="9" spans="1:14" ht="16" thickBot="1" x14ac:dyDescent="0.4">
      <c r="A9" s="18">
        <v>70011</v>
      </c>
      <c r="B9" s="12">
        <v>3</v>
      </c>
      <c r="C9" s="11">
        <v>50</v>
      </c>
      <c r="D9" s="8" t="s">
        <v>16</v>
      </c>
      <c r="E9" s="6" t="s">
        <v>56</v>
      </c>
      <c r="F9" s="8" t="s">
        <v>17</v>
      </c>
      <c r="G9" s="8" t="s">
        <v>18</v>
      </c>
      <c r="H9" s="9"/>
      <c r="I9" s="14">
        <v>1</v>
      </c>
      <c r="J9" s="10"/>
      <c r="K9" s="10" t="s">
        <v>50</v>
      </c>
      <c r="L9" s="10">
        <v>8</v>
      </c>
      <c r="M9" s="7">
        <f>L9/12</f>
        <v>0.66666666666666663</v>
      </c>
      <c r="N9" s="64">
        <f>M9*E29</f>
        <v>3206536</v>
      </c>
    </row>
    <row r="10" spans="1:14" ht="16" thickBot="1" x14ac:dyDescent="0.4">
      <c r="A10" s="18">
        <v>66831</v>
      </c>
      <c r="B10" s="12">
        <v>4</v>
      </c>
      <c r="C10" s="11">
        <v>27</v>
      </c>
      <c r="D10" s="8" t="s">
        <v>16</v>
      </c>
      <c r="E10" s="6" t="s">
        <v>56</v>
      </c>
      <c r="F10" s="8" t="s">
        <v>19</v>
      </c>
      <c r="G10" s="8" t="s">
        <v>20</v>
      </c>
      <c r="H10" s="9"/>
      <c r="I10" s="14">
        <v>1</v>
      </c>
      <c r="J10" s="10"/>
      <c r="K10" s="10" t="s">
        <v>51</v>
      </c>
      <c r="L10" s="10">
        <v>7</v>
      </c>
      <c r="M10" s="7">
        <f>L10/12</f>
        <v>0.58333333333333337</v>
      </c>
      <c r="N10" s="62">
        <f>E29*M10</f>
        <v>2805719</v>
      </c>
    </row>
    <row r="11" spans="1:14" ht="16" thickBot="1" x14ac:dyDescent="0.4">
      <c r="A11" s="18">
        <v>99711</v>
      </c>
      <c r="B11" s="12">
        <v>5</v>
      </c>
      <c r="C11" s="11">
        <v>10</v>
      </c>
      <c r="D11" s="8" t="s">
        <v>13</v>
      </c>
      <c r="E11" s="6" t="s">
        <v>56</v>
      </c>
      <c r="F11" s="8" t="s">
        <v>21</v>
      </c>
      <c r="G11" s="8" t="s">
        <v>22</v>
      </c>
      <c r="H11" s="9"/>
      <c r="I11" s="14">
        <v>1</v>
      </c>
      <c r="J11" s="10"/>
      <c r="K11" s="10" t="s">
        <v>52</v>
      </c>
      <c r="L11" s="10">
        <v>6</v>
      </c>
      <c r="M11" s="7">
        <f>L11/12</f>
        <v>0.5</v>
      </c>
      <c r="N11" s="62">
        <f>E29*M11</f>
        <v>2404902</v>
      </c>
    </row>
    <row r="12" spans="1:14" ht="16" thickBot="1" x14ac:dyDescent="0.4">
      <c r="A12" s="20">
        <v>64735</v>
      </c>
      <c r="B12" s="12">
        <v>6</v>
      </c>
      <c r="C12" s="47">
        <v>1</v>
      </c>
      <c r="D12" s="51" t="s">
        <v>23</v>
      </c>
      <c r="E12" s="53" t="s">
        <v>56</v>
      </c>
      <c r="F12" s="51" t="s">
        <v>24</v>
      </c>
      <c r="G12" s="51" t="s">
        <v>25</v>
      </c>
      <c r="H12" s="13"/>
      <c r="I12" s="14">
        <v>1</v>
      </c>
      <c r="J12" s="10"/>
      <c r="K12" s="10" t="s">
        <v>52</v>
      </c>
      <c r="L12" s="10">
        <v>6</v>
      </c>
      <c r="M12" s="7">
        <f>L12/12</f>
        <v>0.5</v>
      </c>
      <c r="N12" s="62">
        <f>E29*M12</f>
        <v>2404902</v>
      </c>
    </row>
    <row r="13" spans="1:14" ht="16" thickBot="1" x14ac:dyDescent="0.4">
      <c r="A13" s="19">
        <v>64510</v>
      </c>
      <c r="B13" s="12">
        <v>7</v>
      </c>
      <c r="C13" s="11">
        <v>7</v>
      </c>
      <c r="D13" s="8" t="s">
        <v>26</v>
      </c>
      <c r="E13" s="6" t="s">
        <v>56</v>
      </c>
      <c r="F13" s="8" t="s">
        <v>27</v>
      </c>
      <c r="G13" s="8" t="s">
        <v>28</v>
      </c>
      <c r="H13" s="10"/>
      <c r="I13" s="14">
        <v>1</v>
      </c>
      <c r="J13" s="10"/>
      <c r="K13" s="10" t="s">
        <v>52</v>
      </c>
      <c r="L13" s="10">
        <v>6</v>
      </c>
      <c r="M13" s="7">
        <f>L13/12</f>
        <v>0.5</v>
      </c>
      <c r="N13" s="62">
        <f>E29*M13</f>
        <v>2404902</v>
      </c>
    </row>
    <row r="14" spans="1:14" ht="16" thickBot="1" x14ac:dyDescent="0.4">
      <c r="A14" s="19">
        <v>65527</v>
      </c>
      <c r="B14" s="12">
        <v>8</v>
      </c>
      <c r="C14" s="47">
        <v>2</v>
      </c>
      <c r="D14" s="15" t="s">
        <v>29</v>
      </c>
      <c r="E14" s="6" t="s">
        <v>56</v>
      </c>
      <c r="F14" s="8" t="s">
        <v>30</v>
      </c>
      <c r="G14" s="8" t="s">
        <v>31</v>
      </c>
      <c r="H14" s="10"/>
      <c r="I14" s="14">
        <v>1</v>
      </c>
      <c r="J14" s="10"/>
      <c r="K14" s="10" t="s">
        <v>53</v>
      </c>
      <c r="L14" s="10">
        <v>5</v>
      </c>
      <c r="M14" s="7">
        <f>L14/12</f>
        <v>0.41666666666666669</v>
      </c>
      <c r="N14" s="62">
        <f>E29*M14</f>
        <v>2004085</v>
      </c>
    </row>
    <row r="15" spans="1:14" ht="16" thickBot="1" x14ac:dyDescent="0.4">
      <c r="A15" s="61">
        <v>191122</v>
      </c>
      <c r="B15" s="28">
        <v>9</v>
      </c>
      <c r="C15" s="29">
        <v>10</v>
      </c>
      <c r="D15" s="30" t="s">
        <v>32</v>
      </c>
      <c r="E15" s="54" t="s">
        <v>56</v>
      </c>
      <c r="F15" s="30" t="s">
        <v>33</v>
      </c>
      <c r="G15" s="30" t="s">
        <v>34</v>
      </c>
      <c r="H15" s="31"/>
      <c r="I15" s="32">
        <v>1</v>
      </c>
      <c r="J15" s="31"/>
      <c r="K15" s="10" t="s">
        <v>53</v>
      </c>
      <c r="L15" s="10">
        <v>5</v>
      </c>
      <c r="M15" s="7">
        <f>L15/12</f>
        <v>0.41666666666666669</v>
      </c>
      <c r="N15" s="62">
        <f>E29*M15</f>
        <v>2004085</v>
      </c>
    </row>
    <row r="16" spans="1:14" s="27" customFormat="1" ht="16" thickBot="1" x14ac:dyDescent="0.4">
      <c r="A16" s="44">
        <v>69908</v>
      </c>
      <c r="B16" s="12">
        <v>11</v>
      </c>
      <c r="C16" s="46">
        <v>6</v>
      </c>
      <c r="D16" s="50" t="s">
        <v>37</v>
      </c>
      <c r="E16" s="50" t="s">
        <v>56</v>
      </c>
      <c r="F16" s="50" t="s">
        <v>38</v>
      </c>
      <c r="G16" s="50" t="s">
        <v>39</v>
      </c>
      <c r="H16" s="55"/>
      <c r="I16" s="58">
        <v>1</v>
      </c>
      <c r="J16" s="55"/>
      <c r="K16" s="10" t="s">
        <v>54</v>
      </c>
      <c r="L16" s="10">
        <v>4</v>
      </c>
      <c r="M16" s="7">
        <f>L16/12</f>
        <v>0.33333333333333331</v>
      </c>
      <c r="N16" s="62">
        <f>E29*M16</f>
        <v>1603268</v>
      </c>
    </row>
    <row r="17" spans="1:14" s="27" customFormat="1" ht="16" thickBot="1" x14ac:dyDescent="0.4">
      <c r="A17" s="42">
        <v>85951</v>
      </c>
      <c r="B17" s="40">
        <v>15</v>
      </c>
      <c r="C17" s="35">
        <v>22</v>
      </c>
      <c r="D17" s="33" t="s">
        <v>10</v>
      </c>
      <c r="E17" s="33" t="s">
        <v>56</v>
      </c>
      <c r="F17" s="42" t="s">
        <v>72</v>
      </c>
      <c r="G17" s="33" t="s">
        <v>73</v>
      </c>
      <c r="H17" s="36"/>
      <c r="I17" s="34"/>
      <c r="J17" s="36"/>
      <c r="K17" s="43" t="s">
        <v>54</v>
      </c>
      <c r="L17" s="43">
        <v>4</v>
      </c>
      <c r="M17" s="7">
        <f>L17/12</f>
        <v>0.33333333333333331</v>
      </c>
      <c r="N17" s="63">
        <f>E29*M17</f>
        <v>1603268</v>
      </c>
    </row>
    <row r="18" spans="1:14" s="27" customFormat="1" ht="16" thickBot="1" x14ac:dyDescent="0.4">
      <c r="A18" s="42">
        <v>85700</v>
      </c>
      <c r="B18" s="40">
        <v>17</v>
      </c>
      <c r="C18" s="35">
        <v>4</v>
      </c>
      <c r="D18" s="33" t="s">
        <v>29</v>
      </c>
      <c r="E18" s="33" t="s">
        <v>56</v>
      </c>
      <c r="F18" s="33" t="s">
        <v>64</v>
      </c>
      <c r="G18" s="33" t="s">
        <v>65</v>
      </c>
      <c r="H18" s="36"/>
      <c r="I18" s="34"/>
      <c r="J18" s="36"/>
      <c r="K18" s="43" t="s">
        <v>80</v>
      </c>
      <c r="L18" s="43">
        <v>3</v>
      </c>
      <c r="M18" s="7">
        <f>L18/12</f>
        <v>0.25</v>
      </c>
      <c r="N18" s="63">
        <f>E29*M18</f>
        <v>1202451</v>
      </c>
    </row>
    <row r="19" spans="1:14" s="27" customFormat="1" ht="16" thickBot="1" x14ac:dyDescent="0.4">
      <c r="A19" s="42">
        <v>103383</v>
      </c>
      <c r="B19" s="41">
        <v>18</v>
      </c>
      <c r="C19" s="35">
        <v>7</v>
      </c>
      <c r="D19" s="33" t="s">
        <v>66</v>
      </c>
      <c r="E19" s="33" t="s">
        <v>56</v>
      </c>
      <c r="F19" s="42" t="s">
        <v>67</v>
      </c>
      <c r="G19" s="33" t="s">
        <v>68</v>
      </c>
      <c r="H19" s="36"/>
      <c r="I19" s="34"/>
      <c r="J19" s="36"/>
      <c r="K19" s="43" t="s">
        <v>80</v>
      </c>
      <c r="L19" s="43">
        <v>3</v>
      </c>
      <c r="M19" s="7">
        <f>L19/12</f>
        <v>0.25</v>
      </c>
      <c r="N19" s="63">
        <f>E29*M19</f>
        <v>1202451</v>
      </c>
    </row>
    <row r="20" spans="1:14" s="27" customFormat="1" ht="16" thickBot="1" x14ac:dyDescent="0.4">
      <c r="A20" s="42">
        <v>64720</v>
      </c>
      <c r="B20" s="40">
        <v>19</v>
      </c>
      <c r="C20" s="35">
        <v>60</v>
      </c>
      <c r="D20" s="37" t="s">
        <v>69</v>
      </c>
      <c r="E20" s="33" t="s">
        <v>56</v>
      </c>
      <c r="F20" s="42" t="s">
        <v>70</v>
      </c>
      <c r="G20" s="33" t="s">
        <v>71</v>
      </c>
      <c r="H20" s="36"/>
      <c r="I20" s="34"/>
      <c r="J20" s="36"/>
      <c r="K20" s="43" t="s">
        <v>80</v>
      </c>
      <c r="L20" s="43">
        <v>3</v>
      </c>
      <c r="M20" s="7">
        <f>L20/12</f>
        <v>0.25</v>
      </c>
      <c r="N20" s="63">
        <f>E29*M20</f>
        <v>1202451</v>
      </c>
    </row>
    <row r="21" spans="1:14" ht="16" thickBot="1" x14ac:dyDescent="0.4">
      <c r="A21" s="42">
        <v>191254</v>
      </c>
      <c r="B21" s="40">
        <v>20</v>
      </c>
      <c r="C21" s="35">
        <v>5</v>
      </c>
      <c r="D21" s="33" t="s">
        <v>74</v>
      </c>
      <c r="E21" s="33" t="s">
        <v>56</v>
      </c>
      <c r="F21" s="42" t="s">
        <v>75</v>
      </c>
      <c r="G21" s="33" t="s">
        <v>76</v>
      </c>
      <c r="H21" s="38"/>
      <c r="I21" s="39"/>
      <c r="J21" s="39"/>
      <c r="K21" s="43" t="s">
        <v>81</v>
      </c>
      <c r="L21" s="43">
        <v>2</v>
      </c>
      <c r="M21" s="7">
        <f>L21/12</f>
        <v>0.16666666666666666</v>
      </c>
      <c r="N21" s="63">
        <f>E29*M21</f>
        <v>801634</v>
      </c>
    </row>
    <row r="22" spans="1:14" s="27" customFormat="1" ht="16" thickBot="1" x14ac:dyDescent="0.4">
      <c r="A22" s="42">
        <v>102262</v>
      </c>
      <c r="B22" s="40">
        <v>21</v>
      </c>
      <c r="C22" s="35">
        <v>5</v>
      </c>
      <c r="D22" s="33" t="s">
        <v>10</v>
      </c>
      <c r="E22" s="33" t="s">
        <v>56</v>
      </c>
      <c r="F22" s="42" t="s">
        <v>77</v>
      </c>
      <c r="G22" s="33" t="s">
        <v>78</v>
      </c>
      <c r="H22" s="36"/>
      <c r="I22" s="34"/>
      <c r="J22" s="36"/>
      <c r="K22" s="43" t="s">
        <v>81</v>
      </c>
      <c r="L22" s="43">
        <v>2</v>
      </c>
      <c r="M22" s="7">
        <f>L22/12</f>
        <v>0.16666666666666666</v>
      </c>
      <c r="N22" s="63">
        <f>E29*M22</f>
        <v>801634</v>
      </c>
    </row>
    <row r="23" spans="1:14" s="27" customFormat="1" ht="16" thickBot="1" x14ac:dyDescent="0.4">
      <c r="A23" s="42">
        <v>65878</v>
      </c>
      <c r="B23" s="41">
        <v>22</v>
      </c>
      <c r="C23" s="35">
        <v>27</v>
      </c>
      <c r="D23" s="33" t="s">
        <v>69</v>
      </c>
      <c r="E23" s="33" t="s">
        <v>56</v>
      </c>
      <c r="F23" s="42" t="s">
        <v>79</v>
      </c>
      <c r="G23" s="33" t="s">
        <v>78</v>
      </c>
      <c r="H23" s="36"/>
      <c r="I23" s="34"/>
      <c r="J23" s="36"/>
      <c r="K23" s="43" t="s">
        <v>81</v>
      </c>
      <c r="L23" s="43">
        <v>2</v>
      </c>
      <c r="M23" s="7">
        <f>L23/12</f>
        <v>0.16666666666666666</v>
      </c>
      <c r="N23" s="63">
        <f>E29*M23</f>
        <v>801634</v>
      </c>
    </row>
    <row r="24" spans="1:14" s="27" customFormat="1" ht="15.5" x14ac:dyDescent="0.35">
      <c r="A24" s="23"/>
      <c r="B24" s="24"/>
      <c r="C24" s="25"/>
      <c r="D24" s="23"/>
      <c r="E24" s="23"/>
      <c r="F24" s="23"/>
      <c r="G24" s="23"/>
      <c r="H24" s="26"/>
      <c r="I24" s="24"/>
      <c r="J24" s="26"/>
      <c r="K24" s="26"/>
      <c r="L24" s="26"/>
      <c r="M24" s="66" t="s">
        <v>85</v>
      </c>
      <c r="N24" s="65">
        <f>SUM(N2:N23)</f>
        <v>41355828</v>
      </c>
    </row>
    <row r="25" spans="1:14" x14ac:dyDescent="0.35">
      <c r="D25" s="56"/>
      <c r="E25" s="56"/>
      <c r="M25" s="22" t="s">
        <v>86</v>
      </c>
      <c r="N25" s="67">
        <f>N24/417</f>
        <v>99174.647482014392</v>
      </c>
    </row>
    <row r="26" spans="1:14" x14ac:dyDescent="0.35">
      <c r="D26" s="56"/>
      <c r="E26" s="56"/>
      <c r="L26" s="22" t="s">
        <v>88</v>
      </c>
      <c r="M26" s="22" t="s">
        <v>86</v>
      </c>
    </row>
    <row r="27" spans="1:14" x14ac:dyDescent="0.35">
      <c r="D27" s="56"/>
      <c r="E27" s="56"/>
      <c r="F27">
        <f>180000*120000</f>
        <v>21600000000</v>
      </c>
      <c r="K27" s="22" t="s">
        <v>87</v>
      </c>
      <c r="L27" s="68">
        <v>41355828</v>
      </c>
      <c r="M27" s="69">
        <f>L27/417</f>
        <v>99174.647482014392</v>
      </c>
    </row>
    <row r="28" spans="1:14" ht="15" thickBot="1" x14ac:dyDescent="0.4">
      <c r="A28" s="56"/>
      <c r="B28" s="56"/>
      <c r="C28" s="56"/>
      <c r="D28" s="6" t="s">
        <v>58</v>
      </c>
      <c r="E28" s="6">
        <v>3843600</v>
      </c>
      <c r="F28" s="56">
        <f>F27/417</f>
        <v>51798561.151079133</v>
      </c>
      <c r="G28" s="56"/>
      <c r="H28" s="56"/>
      <c r="I28" s="59"/>
      <c r="J28" s="59"/>
      <c r="K28" s="59" t="s">
        <v>89</v>
      </c>
      <c r="L28" s="70">
        <v>18915380</v>
      </c>
      <c r="M28" s="71">
        <v>45579.22891566265</v>
      </c>
      <c r="N28" s="72"/>
    </row>
    <row r="29" spans="1:14" ht="15" thickBot="1" x14ac:dyDescent="0.4">
      <c r="A29" s="56"/>
      <c r="B29" s="56"/>
      <c r="C29" s="56"/>
      <c r="D29" s="6" t="s">
        <v>59</v>
      </c>
      <c r="E29" s="6">
        <v>4809804</v>
      </c>
      <c r="F29" s="56"/>
      <c r="G29" s="56"/>
      <c r="H29" s="56"/>
      <c r="I29" s="59"/>
      <c r="J29" s="59"/>
      <c r="K29" s="59"/>
      <c r="L29" s="72">
        <f>L27-L28</f>
        <v>22440448</v>
      </c>
      <c r="M29" s="73">
        <f>L29/417</f>
        <v>53814.023980815349</v>
      </c>
      <c r="N29" s="59"/>
    </row>
    <row r="30" spans="1:14" ht="15" thickBot="1" x14ac:dyDescent="0.4">
      <c r="A30" s="56"/>
      <c r="B30" s="56"/>
      <c r="C30" s="56"/>
      <c r="D30" s="6" t="s">
        <v>60</v>
      </c>
      <c r="E30" s="6">
        <v>8875000</v>
      </c>
      <c r="F30" s="56"/>
      <c r="G30" s="56"/>
      <c r="H30" s="56"/>
      <c r="I30" s="59"/>
      <c r="J30" s="59"/>
      <c r="K30" s="59"/>
      <c r="L30" s="59" t="s">
        <v>90</v>
      </c>
      <c r="M30" s="73">
        <v>14045.45</v>
      </c>
      <c r="N30" s="59"/>
    </row>
  </sheetData>
  <sortState xmlns:xlrd2="http://schemas.microsoft.com/office/spreadsheetml/2017/richdata2" ref="A2:N23">
    <sortCondition ref="E2:E23"/>
  </sortState>
  <phoneticPr fontId="7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Onu, Amarachi M SPDC-HRUP/FNG</dc:creator>
  <cp:lastModifiedBy>Nwanze, Chukwudi E SPDC-REE/N/PN</cp:lastModifiedBy>
  <dcterms:created xsi:type="dcterms:W3CDTF">2022-06-20T09:18:53Z</dcterms:created>
  <dcterms:modified xsi:type="dcterms:W3CDTF">2022-09-27T07:44:24Z</dcterms:modified>
</cp:coreProperties>
</file>