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chukwudi_nwanze_shell_com/Documents/PHC RA/"/>
    </mc:Choice>
  </mc:AlternateContent>
  <xr:revisionPtr revIDLastSave="2" documentId="8_{6B79034C-41F7-4276-B5F7-48A5327ED5D8}" xr6:coauthVersionLast="47" xr6:coauthVersionMax="47" xr10:uidLastSave="{BC29A5FC-9130-456B-B5DE-63855CC08FCB}"/>
  <bookViews>
    <workbookView xWindow="-110" yWindow="-110" windowWidth="19420" windowHeight="10300" xr2:uid="{799A9797-C023-4F8E-BA36-8357854A9D73}"/>
  </bookViews>
  <sheets>
    <sheet name="Up to June 30 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K21" i="1"/>
  <c r="K18" i="1"/>
  <c r="L17" i="1"/>
  <c r="L16" i="1"/>
  <c r="L15" i="1"/>
  <c r="L14" i="1"/>
  <c r="L13" i="1"/>
  <c r="L12" i="1"/>
  <c r="L9" i="1"/>
  <c r="L8" i="1"/>
  <c r="L7" i="1"/>
  <c r="L6" i="1"/>
  <c r="L5" i="1"/>
  <c r="L4" i="1"/>
  <c r="K17" i="1"/>
  <c r="K16" i="1"/>
  <c r="K15" i="1"/>
  <c r="K14" i="1"/>
  <c r="K13" i="1"/>
  <c r="K12" i="1"/>
  <c r="K9" i="1" l="1"/>
  <c r="K8" i="1"/>
  <c r="K7" i="1"/>
  <c r="K6" i="1"/>
  <c r="K5" i="1"/>
  <c r="K4" i="1"/>
  <c r="K10" i="1" l="1"/>
</calcChain>
</file>

<file path=xl/sharedStrings.xml><?xml version="1.0" encoding="utf-8"?>
<sst xmlns="http://schemas.openxmlformats.org/spreadsheetml/2006/main" count="64" uniqueCount="45">
  <si>
    <t>ON BOARDING - 2023</t>
  </si>
  <si>
    <t>JANUARY, 2023</t>
  </si>
  <si>
    <t>Afam</t>
  </si>
  <si>
    <t>Tasie-Amadi, Kika</t>
  </si>
  <si>
    <t>6th Jan</t>
  </si>
  <si>
    <t>Ihuo</t>
  </si>
  <si>
    <t>Akin-Longe, Evelyn</t>
  </si>
  <si>
    <t>10th Jan</t>
  </si>
  <si>
    <t>Oloibiri</t>
  </si>
  <si>
    <t>Omotinugbon, Shola</t>
  </si>
  <si>
    <t>17th Jan</t>
  </si>
  <si>
    <t>Ikono</t>
  </si>
  <si>
    <t>Trost Amos</t>
  </si>
  <si>
    <t>31st Jan</t>
  </si>
  <si>
    <t>30B</t>
  </si>
  <si>
    <t>Bonny</t>
  </si>
  <si>
    <t>Alako, Kola-Mohammed</t>
  </si>
  <si>
    <t>24th Feb</t>
  </si>
  <si>
    <t>Akukwa</t>
  </si>
  <si>
    <t>Ojeyinka, Olatunde</t>
  </si>
  <si>
    <t>6th March</t>
  </si>
  <si>
    <t>House type</t>
  </si>
  <si>
    <t>3 bedroom</t>
  </si>
  <si>
    <t xml:space="preserve">Annual Rent </t>
  </si>
  <si>
    <t>Charge start month</t>
  </si>
  <si>
    <t xml:space="preserve">January </t>
  </si>
  <si>
    <t xml:space="preserve">February </t>
  </si>
  <si>
    <t>March</t>
  </si>
  <si>
    <t>2 bedroom</t>
  </si>
  <si>
    <t>AKUKWA</t>
  </si>
  <si>
    <t>BOMU</t>
  </si>
  <si>
    <t>PAUL ORORHO</t>
  </si>
  <si>
    <t>BONNY</t>
  </si>
  <si>
    <t>BINTA IBRAHIM</t>
  </si>
  <si>
    <t>OLOIBIRI</t>
  </si>
  <si>
    <t>UMEOGU IFEKELUNMA</t>
  </si>
  <si>
    <t>EGHOSA IGUNBOR</t>
  </si>
  <si>
    <t>IKONO</t>
  </si>
  <si>
    <t xml:space="preserve">IVAN OKOYE </t>
  </si>
  <si>
    <t>ADEMOLA ADEKU</t>
  </si>
  <si>
    <t>Number of Mthscharged  in 2023 as at June 2023 payroll</t>
  </si>
  <si>
    <t>Exchange rate used</t>
  </si>
  <si>
    <t>Rent charged as atJune 2023 payroll</t>
  </si>
  <si>
    <t>June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</si>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</sst>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name val="Futura Medium"/>
    </font>
    <font>
      <b/>
      <sz val="10"/>
      <color theme="1"/>
      <name val="Futura Medium"/>
    </font>
    <font>
      <b/>
      <sz val="10"/>
      <color rgb="FFFF0000"/>
      <name val="Futura Medium"/>
    </font>
    <font>
      <sz val="10"/>
      <name val="Futura Medium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33">
    <xf numFmtId="0" fontId="0" fillId="0" borderId="0" xfId="0"/>
    <xf numFmtId="0" fontId="2" fillId="0" borderId="0" xfId="2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4" fillId="0" borderId="3" xfId="2" applyFont="1" applyBorder="1" applyAlignment="1">
      <alignment horizontal="center"/>
    </xf>
    <xf numFmtId="0" fontId="4" fillId="0" borderId="3" xfId="2" applyFont="1" applyBorder="1" applyAlignment="1">
      <alignment horizontal="center" wrapText="1"/>
    </xf>
    <xf numFmtId="0" fontId="6" fillId="4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3" xfId="2" applyFont="1" applyBorder="1" applyAlignment="1">
      <alignment horizontal="left"/>
    </xf>
    <xf numFmtId="14" fontId="2" fillId="0" borderId="3" xfId="0" applyNumberFormat="1" applyFont="1" applyBorder="1" applyAlignment="1">
      <alignment horizontal="left"/>
    </xf>
    <xf numFmtId="0" fontId="5" fillId="4" borderId="3" xfId="0" applyFont="1" applyFill="1" applyBorder="1" applyAlignment="1">
      <alignment horizontal="center"/>
    </xf>
    <xf numFmtId="164" fontId="0" fillId="0" borderId="3" xfId="1" applyFont="1" applyBorder="1"/>
    <xf numFmtId="164" fontId="5" fillId="4" borderId="3" xfId="0" applyNumberFormat="1" applyFont="1" applyFill="1" applyBorder="1" applyAlignment="1">
      <alignment horizontal="center"/>
    </xf>
    <xf numFmtId="164" fontId="0" fillId="0" borderId="0" xfId="0" applyNumberFormat="1"/>
    <xf numFmtId="0" fontId="3" fillId="2" borderId="1" xfId="2" applyFont="1" applyFill="1" applyBorder="1" applyAlignment="1">
      <alignment horizontal="center" wrapText="1"/>
    </xf>
    <xf numFmtId="0" fontId="3" fillId="2" borderId="2" xfId="2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15" fontId="8" fillId="0" borderId="8" xfId="0" applyNumberFormat="1" applyFont="1" applyBorder="1" applyAlignment="1">
      <alignment horizontal="right" vertical="center"/>
    </xf>
    <xf numFmtId="0" fontId="8" fillId="5" borderId="7" xfId="0" applyFont="1" applyFill="1" applyBorder="1" applyAlignment="1">
      <alignment vertical="center"/>
    </xf>
    <xf numFmtId="0" fontId="8" fillId="5" borderId="8" xfId="0" applyFont="1" applyFill="1" applyBorder="1" applyAlignment="1">
      <alignment horizontal="right" vertical="center"/>
    </xf>
    <xf numFmtId="0" fontId="8" fillId="5" borderId="8" xfId="0" applyFont="1" applyFill="1" applyBorder="1" applyAlignment="1">
      <alignment vertical="center"/>
    </xf>
    <xf numFmtId="15" fontId="8" fillId="5" borderId="8" xfId="0" applyNumberFormat="1" applyFont="1" applyFill="1" applyBorder="1" applyAlignment="1">
      <alignment horizontal="right" vertical="center"/>
    </xf>
    <xf numFmtId="0" fontId="5" fillId="4" borderId="0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 wrapText="1"/>
    </xf>
    <xf numFmtId="43" fontId="0" fillId="0" borderId="0" xfId="0" applyNumberFormat="1"/>
    <xf numFmtId="43" fontId="7" fillId="0" borderId="0" xfId="0" applyNumberFormat="1" applyFont="1"/>
  </cellXfs>
  <cellStyles count="3">
    <cellStyle name="Comma" xfId="1" builtinId="3"/>
    <cellStyle name="Normal" xfId="0" builtinId="0"/>
    <cellStyle name="Normal 12" xfId="2" xr:uid="{3C685A60-A0D4-4369-80E9-5FA3AABF4D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21416-3202-4052-9AC0-2D65901C6BE0}">
  <dimension ref="A1:L21"/>
  <sheetViews>
    <sheetView tabSelected="1" topLeftCell="A4" workbookViewId="0">
      <selection activeCell="L18" sqref="L18"/>
    </sheetView>
  </sheetViews>
  <sheetFormatPr defaultRowHeight="14.5"/>
  <cols>
    <col min="4" max="4" width="19.7265625" bestFit="1" customWidth="1"/>
    <col min="6" max="6" width="9.7265625" bestFit="1" customWidth="1"/>
    <col min="7" max="7" width="15.54296875" bestFit="1" customWidth="1"/>
    <col min="8" max="8" width="9.453125" bestFit="1" customWidth="1"/>
    <col min="9" max="9" width="12.54296875" bestFit="1" customWidth="1"/>
    <col min="10" max="10" width="10.54296875" customWidth="1"/>
    <col min="11" max="11" width="13.6328125" bestFit="1" customWidth="1"/>
    <col min="12" max="12" width="10.08984375" bestFit="1" customWidth="1"/>
  </cols>
  <sheetData>
    <row r="1" spans="1:12">
      <c r="A1" s="1"/>
      <c r="B1" s="16" t="s">
        <v>0</v>
      </c>
      <c r="C1" s="17"/>
      <c r="D1" s="17"/>
      <c r="E1" s="17"/>
      <c r="F1" s="17"/>
      <c r="G1" s="17"/>
      <c r="H1" s="17"/>
      <c r="I1" s="17"/>
      <c r="K1" t="s">
        <v>41</v>
      </c>
      <c r="L1">
        <v>760</v>
      </c>
    </row>
    <row r="2" spans="1:12" ht="78.5">
      <c r="A2" s="2"/>
      <c r="B2" s="3"/>
      <c r="C2" s="4"/>
      <c r="D2" s="4"/>
      <c r="E2" s="3"/>
      <c r="F2" s="5"/>
      <c r="G2" s="5" t="s">
        <v>24</v>
      </c>
      <c r="H2" s="6" t="s">
        <v>21</v>
      </c>
      <c r="I2" s="7" t="s">
        <v>23</v>
      </c>
      <c r="J2" s="7" t="s">
        <v>40</v>
      </c>
      <c r="K2" s="7" t="s">
        <v>42</v>
      </c>
      <c r="L2" s="30" t="s">
        <v>44</v>
      </c>
    </row>
    <row r="3" spans="1:12">
      <c r="A3" s="18" t="s">
        <v>1</v>
      </c>
      <c r="B3" s="19"/>
      <c r="C3" s="19"/>
      <c r="D3" s="19"/>
      <c r="E3" s="19"/>
      <c r="F3" s="19"/>
      <c r="G3" s="19"/>
      <c r="H3" s="19"/>
      <c r="I3" s="20"/>
    </row>
    <row r="4" spans="1:12">
      <c r="A4" s="8">
        <v>1</v>
      </c>
      <c r="B4" s="9">
        <v>8</v>
      </c>
      <c r="C4" s="4" t="s">
        <v>2</v>
      </c>
      <c r="D4" s="4" t="s">
        <v>3</v>
      </c>
      <c r="E4" s="10">
        <v>154592</v>
      </c>
      <c r="F4" s="11" t="s">
        <v>4</v>
      </c>
      <c r="G4" s="11" t="s">
        <v>25</v>
      </c>
      <c r="H4" s="3" t="s">
        <v>22</v>
      </c>
      <c r="I4" s="13">
        <v>4809804</v>
      </c>
      <c r="J4" s="12">
        <v>1</v>
      </c>
      <c r="K4" s="14">
        <f t="shared" ref="K4:K9" si="0">J4/12*I4</f>
        <v>400817</v>
      </c>
      <c r="L4" s="31">
        <f>K4/760</f>
        <v>527.39078947368421</v>
      </c>
    </row>
    <row r="5" spans="1:12">
      <c r="A5" s="8">
        <v>2</v>
      </c>
      <c r="B5" s="9">
        <v>7</v>
      </c>
      <c r="C5" s="4" t="s">
        <v>5</v>
      </c>
      <c r="D5" s="4" t="s">
        <v>6</v>
      </c>
      <c r="E5" s="10">
        <v>64175</v>
      </c>
      <c r="F5" s="11" t="s">
        <v>7</v>
      </c>
      <c r="G5" s="11" t="s">
        <v>25</v>
      </c>
      <c r="H5" s="3" t="s">
        <v>22</v>
      </c>
      <c r="I5" s="13">
        <v>4809804</v>
      </c>
      <c r="J5" s="12">
        <v>1</v>
      </c>
      <c r="K5" s="14">
        <f t="shared" si="0"/>
        <v>400817</v>
      </c>
      <c r="L5" s="31">
        <f>K5/760</f>
        <v>527.39078947368421</v>
      </c>
    </row>
    <row r="6" spans="1:12">
      <c r="A6" s="8">
        <v>3</v>
      </c>
      <c r="B6" s="9">
        <v>9</v>
      </c>
      <c r="C6" s="4" t="s">
        <v>8</v>
      </c>
      <c r="D6" s="4" t="s">
        <v>9</v>
      </c>
      <c r="E6" s="10">
        <v>70477</v>
      </c>
      <c r="F6" s="11" t="s">
        <v>10</v>
      </c>
      <c r="G6" s="11" t="s">
        <v>26</v>
      </c>
      <c r="H6" s="3" t="s">
        <v>22</v>
      </c>
      <c r="I6" s="13">
        <v>4809804</v>
      </c>
      <c r="J6" s="12">
        <v>1</v>
      </c>
      <c r="K6" s="14">
        <f t="shared" si="0"/>
        <v>400817</v>
      </c>
      <c r="L6" s="31">
        <f>K6/760</f>
        <v>527.39078947368421</v>
      </c>
    </row>
    <row r="7" spans="1:12">
      <c r="A7" s="8">
        <v>4</v>
      </c>
      <c r="B7" s="9">
        <v>10</v>
      </c>
      <c r="C7" s="4" t="s">
        <v>11</v>
      </c>
      <c r="D7" s="4" t="s">
        <v>12</v>
      </c>
      <c r="E7" s="10">
        <v>64476</v>
      </c>
      <c r="F7" s="11" t="s">
        <v>13</v>
      </c>
      <c r="G7" s="11" t="s">
        <v>26</v>
      </c>
      <c r="H7" s="3" t="s">
        <v>22</v>
      </c>
      <c r="I7" s="13">
        <v>4809804</v>
      </c>
      <c r="J7" s="12">
        <v>1</v>
      </c>
      <c r="K7" s="14">
        <f t="shared" si="0"/>
        <v>400817</v>
      </c>
      <c r="L7" s="31">
        <f>K7/760</f>
        <v>527.39078947368421</v>
      </c>
    </row>
    <row r="8" spans="1:12">
      <c r="A8" s="8">
        <v>5</v>
      </c>
      <c r="B8" s="9" t="s">
        <v>14</v>
      </c>
      <c r="C8" s="4" t="s">
        <v>15</v>
      </c>
      <c r="D8" s="4" t="s">
        <v>16</v>
      </c>
      <c r="E8" s="10">
        <v>63646</v>
      </c>
      <c r="F8" s="11" t="s">
        <v>17</v>
      </c>
      <c r="G8" s="11" t="s">
        <v>27</v>
      </c>
      <c r="H8" s="3" t="s">
        <v>28</v>
      </c>
      <c r="I8" s="13">
        <v>3843600</v>
      </c>
      <c r="J8" s="12">
        <v>1</v>
      </c>
      <c r="K8" s="14">
        <f t="shared" si="0"/>
        <v>320300</v>
      </c>
      <c r="L8" s="31">
        <f>K8/760</f>
        <v>421.44736842105266</v>
      </c>
    </row>
    <row r="9" spans="1:12">
      <c r="A9" s="8">
        <v>6</v>
      </c>
      <c r="B9" s="9">
        <v>25</v>
      </c>
      <c r="C9" s="4" t="s">
        <v>18</v>
      </c>
      <c r="D9" s="4" t="s">
        <v>19</v>
      </c>
      <c r="E9" s="10">
        <v>219653</v>
      </c>
      <c r="F9" s="11" t="s">
        <v>20</v>
      </c>
      <c r="G9" s="11" t="s">
        <v>27</v>
      </c>
      <c r="H9" s="3" t="s">
        <v>28</v>
      </c>
      <c r="I9" s="13">
        <v>3843600</v>
      </c>
      <c r="J9" s="12">
        <v>1</v>
      </c>
      <c r="K9" s="14">
        <f t="shared" si="0"/>
        <v>320300</v>
      </c>
      <c r="L9" s="31">
        <f>K9/760</f>
        <v>421.44736842105266</v>
      </c>
    </row>
    <row r="10" spans="1:12">
      <c r="K10" s="15">
        <f>SUM(K4:K9)</f>
        <v>2243868</v>
      </c>
      <c r="L10" s="15"/>
    </row>
    <row r="12" spans="1:12" ht="15" thickBot="1">
      <c r="A12" s="21">
        <v>1</v>
      </c>
      <c r="B12" s="22">
        <v>9</v>
      </c>
      <c r="C12" s="23" t="s">
        <v>30</v>
      </c>
      <c r="D12" s="23" t="s">
        <v>31</v>
      </c>
      <c r="E12" s="22">
        <v>69758</v>
      </c>
      <c r="F12" s="24">
        <v>44999</v>
      </c>
      <c r="G12" s="23" t="s">
        <v>27</v>
      </c>
      <c r="H12" s="3" t="s">
        <v>22</v>
      </c>
      <c r="I12" s="13">
        <v>4809804</v>
      </c>
      <c r="J12" s="29">
        <v>4</v>
      </c>
      <c r="K12" s="14">
        <f t="shared" ref="K12:K17" si="1">J12/12*I12</f>
        <v>1603268</v>
      </c>
      <c r="L12" s="31">
        <f>(3/4*K12)/460.78 +1/4*(K12/760)</f>
        <v>3136.9897303999396</v>
      </c>
    </row>
    <row r="13" spans="1:12" ht="15" thickBot="1">
      <c r="A13" s="25">
        <v>2</v>
      </c>
      <c r="B13" s="26">
        <v>15</v>
      </c>
      <c r="C13" s="27" t="s">
        <v>32</v>
      </c>
      <c r="D13" s="27" t="s">
        <v>33</v>
      </c>
      <c r="E13" s="26">
        <v>262756</v>
      </c>
      <c r="F13" s="28">
        <v>45065</v>
      </c>
      <c r="G13" s="27" t="s">
        <v>43</v>
      </c>
      <c r="H13" s="3" t="s">
        <v>22</v>
      </c>
      <c r="I13" s="13">
        <v>4809804</v>
      </c>
      <c r="J13" s="29">
        <v>1</v>
      </c>
      <c r="K13" s="14">
        <f t="shared" si="1"/>
        <v>400817</v>
      </c>
      <c r="L13" s="31">
        <f>K13/760</f>
        <v>527.39078947368421</v>
      </c>
    </row>
    <row r="14" spans="1:12" ht="15" thickBot="1">
      <c r="A14" s="25">
        <v>3</v>
      </c>
      <c r="B14" s="26">
        <v>37</v>
      </c>
      <c r="C14" s="27" t="s">
        <v>34</v>
      </c>
      <c r="D14" s="27" t="s">
        <v>35</v>
      </c>
      <c r="E14" s="26">
        <v>249505</v>
      </c>
      <c r="F14" s="28">
        <v>45065</v>
      </c>
      <c r="G14" s="27" t="s">
        <v>43</v>
      </c>
      <c r="H14" s="3" t="s">
        <v>22</v>
      </c>
      <c r="I14" s="13">
        <v>4809804</v>
      </c>
      <c r="J14" s="29">
        <v>1</v>
      </c>
      <c r="K14" s="14">
        <f t="shared" si="1"/>
        <v>400817</v>
      </c>
      <c r="L14" s="31">
        <f t="shared" ref="L14:L18" si="2">K14/760</f>
        <v>527.39078947368421</v>
      </c>
    </row>
    <row r="15" spans="1:12" ht="15" thickBot="1">
      <c r="A15" s="25">
        <v>4</v>
      </c>
      <c r="B15" s="26">
        <v>86</v>
      </c>
      <c r="C15" s="27" t="s">
        <v>34</v>
      </c>
      <c r="D15" s="27" t="s">
        <v>36</v>
      </c>
      <c r="E15" s="26">
        <v>67253</v>
      </c>
      <c r="F15" s="28">
        <v>45076</v>
      </c>
      <c r="G15" s="27" t="s">
        <v>43</v>
      </c>
      <c r="H15" s="3" t="s">
        <v>22</v>
      </c>
      <c r="I15" s="13">
        <v>4809804</v>
      </c>
      <c r="J15" s="29">
        <v>1</v>
      </c>
      <c r="K15" s="14">
        <f t="shared" si="1"/>
        <v>400817</v>
      </c>
      <c r="L15" s="31">
        <f t="shared" si="2"/>
        <v>527.39078947368421</v>
      </c>
    </row>
    <row r="16" spans="1:12" ht="15" thickBot="1">
      <c r="A16" s="25">
        <v>5</v>
      </c>
      <c r="B16" s="26">
        <v>12</v>
      </c>
      <c r="C16" s="27" t="s">
        <v>37</v>
      </c>
      <c r="D16" s="27" t="s">
        <v>38</v>
      </c>
      <c r="E16" s="22">
        <v>64571</v>
      </c>
      <c r="F16" s="28">
        <v>45083</v>
      </c>
      <c r="G16" s="23" t="s">
        <v>43</v>
      </c>
      <c r="H16" s="3" t="s">
        <v>22</v>
      </c>
      <c r="I16" s="13">
        <v>4809804</v>
      </c>
      <c r="J16" s="29">
        <v>1</v>
      </c>
      <c r="K16" s="14">
        <f t="shared" si="1"/>
        <v>400817</v>
      </c>
      <c r="L16" s="31">
        <f t="shared" si="2"/>
        <v>527.39078947368421</v>
      </c>
    </row>
    <row r="17" spans="1:12" ht="15" thickBot="1">
      <c r="A17" s="25">
        <v>6</v>
      </c>
      <c r="B17" s="22">
        <v>8</v>
      </c>
      <c r="C17" s="23" t="s">
        <v>29</v>
      </c>
      <c r="D17" s="23" t="s">
        <v>39</v>
      </c>
      <c r="E17" s="22">
        <v>99555</v>
      </c>
      <c r="F17" s="28">
        <v>45084</v>
      </c>
      <c r="G17" s="23" t="s">
        <v>43</v>
      </c>
      <c r="H17" s="3" t="s">
        <v>22</v>
      </c>
      <c r="I17" s="13">
        <v>4809804</v>
      </c>
      <c r="J17" s="29">
        <v>1</v>
      </c>
      <c r="K17" s="14">
        <f t="shared" si="1"/>
        <v>400817</v>
      </c>
      <c r="L17" s="31">
        <f t="shared" si="2"/>
        <v>527.39078947368421</v>
      </c>
    </row>
    <row r="18" spans="1:12">
      <c r="K18" s="15">
        <f>SUM(K12:K17)</f>
        <v>3607353</v>
      </c>
      <c r="L18" s="31"/>
    </row>
    <row r="21" spans="1:12">
      <c r="K21" s="31">
        <f>K18+K10</f>
        <v>5851221</v>
      </c>
      <c r="L21" s="32">
        <f>SUM(L4:L20)</f>
        <v>8726.4015725052013</v>
      </c>
    </row>
  </sheetData>
  <mergeCells count="2">
    <mergeCell ref="B1:I1"/>
    <mergeCell ref="A3:I3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to June 30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Nwanze, Chukwudi E SPDC-REE/N/PN</dc:creator>
  <cp:lastModifiedBy>Nwanze, Chukwudi E SPDC-REE/N/PN</cp:lastModifiedBy>
  <dcterms:created xsi:type="dcterms:W3CDTF">2023-05-21T16:37:29Z</dcterms:created>
  <dcterms:modified xsi:type="dcterms:W3CDTF">2023-07-14T15:00:30Z</dcterms:modified>
</cp:coreProperties>
</file>