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emefuna.Okereke\Desktop\"/>
    </mc:Choice>
  </mc:AlternateContent>
  <xr:revisionPtr revIDLastSave="0" documentId="13_ncr:1_{0311E22D-E8F5-404A-96FA-92C331ACDF1F}" xr6:coauthVersionLast="47" xr6:coauthVersionMax="47" xr10:uidLastSave="{00000000-0000-0000-0000-000000000000}"/>
  <bookViews>
    <workbookView xWindow="2745" yWindow="945" windowWidth="18900" windowHeight="10905" xr2:uid="{03339A69-3159-44C2-B57D-62B660E981DF}"/>
  </bookViews>
  <sheets>
    <sheet name="Sheet1" sheetId="2" r:id="rId1"/>
  </sheets>
  <definedNames>
    <definedName name="_xlnm.Database">#REF!</definedName>
    <definedName name="_xlnm.Extrac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2" i="2" l="1"/>
  <c r="K52" i="2"/>
  <c r="K51" i="2"/>
  <c r="L51" i="2" s="1"/>
  <c r="L43" i="2"/>
  <c r="L44" i="2"/>
  <c r="L45" i="2"/>
  <c r="L46" i="2"/>
  <c r="K43" i="2"/>
  <c r="K44" i="2"/>
  <c r="K45" i="2"/>
  <c r="K46" i="2"/>
  <c r="K47" i="2" l="1"/>
  <c r="L47" i="2" s="1"/>
  <c r="K48" i="2"/>
  <c r="L48" i="2" s="1"/>
  <c r="K38" i="2"/>
  <c r="L38" i="2" s="1"/>
  <c r="K39" i="2"/>
  <c r="L39" i="2" s="1"/>
  <c r="K42" i="2"/>
  <c r="L42" i="2" s="1"/>
  <c r="K37" i="2"/>
  <c r="L37" i="2" s="1"/>
  <c r="D3" i="2" l="1"/>
  <c r="D4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4" i="2"/>
  <c r="L34" i="2" s="1"/>
  <c r="K35" i="2"/>
  <c r="L35" i="2" s="1"/>
  <c r="K20" i="2"/>
  <c r="L20" i="2" s="1"/>
  <c r="K19" i="2"/>
  <c r="L19" i="2" s="1"/>
  <c r="K18" i="2"/>
  <c r="L18" i="2" s="1"/>
  <c r="K17" i="2"/>
  <c r="L17" i="2" s="1"/>
  <c r="K16" i="2"/>
  <c r="L16" i="2" s="1"/>
  <c r="K15" i="2"/>
  <c r="L15" i="2" s="1"/>
  <c r="K14" i="2"/>
  <c r="L14" i="2" s="1"/>
  <c r="K13" i="2"/>
  <c r="L13" i="2" s="1"/>
  <c r="K12" i="2"/>
  <c r="L12" i="2" s="1"/>
  <c r="K11" i="2"/>
  <c r="L11" i="2" s="1"/>
  <c r="K10" i="2"/>
  <c r="L10" i="2" s="1"/>
  <c r="L54" i="2" l="1"/>
  <c r="L55" i="2" s="1"/>
</calcChain>
</file>

<file path=xl/sharedStrings.xml><?xml version="1.0" encoding="utf-8"?>
<sst xmlns="http://schemas.openxmlformats.org/spreadsheetml/2006/main" count="174" uniqueCount="112">
  <si>
    <t>House No</t>
  </si>
  <si>
    <t>Abisola Chijindu Linus</t>
  </si>
  <si>
    <t>Ogundipe Abiodun</t>
  </si>
  <si>
    <t>Owolabi Ebunoluwa</t>
  </si>
  <si>
    <t>Elele Street</t>
  </si>
  <si>
    <t>Akhibi Gregory</t>
  </si>
  <si>
    <t>Ihuo Street</t>
  </si>
  <si>
    <t>10A</t>
  </si>
  <si>
    <t>Ikpe Street</t>
  </si>
  <si>
    <t>Opobo Street</t>
  </si>
  <si>
    <t>2A</t>
  </si>
  <si>
    <t>Afam</t>
  </si>
  <si>
    <t>Aford Aforde</t>
  </si>
  <si>
    <t>4th Jan</t>
  </si>
  <si>
    <t>Ikpe</t>
  </si>
  <si>
    <t>Musa Joel</t>
  </si>
  <si>
    <t>Odinde Pascal</t>
  </si>
  <si>
    <t>24th Jan</t>
  </si>
  <si>
    <t>Akata</t>
  </si>
  <si>
    <t>Oleru Augustine</t>
  </si>
  <si>
    <t>4th Feb</t>
  </si>
  <si>
    <t>14th Feb</t>
  </si>
  <si>
    <t>Okoloma</t>
  </si>
  <si>
    <t>Akinwunmi Fajola</t>
  </si>
  <si>
    <t>19th Feb</t>
  </si>
  <si>
    <t>Elele</t>
  </si>
  <si>
    <t>25th March</t>
  </si>
  <si>
    <t>Bonny</t>
  </si>
  <si>
    <t>14th March</t>
  </si>
  <si>
    <t>4th March</t>
  </si>
  <si>
    <t>Oloibiri</t>
  </si>
  <si>
    <t>Friday Ani</t>
  </si>
  <si>
    <t>5th April</t>
  </si>
  <si>
    <t>3 bedroom</t>
  </si>
  <si>
    <t>S/No</t>
  </si>
  <si>
    <t>Street</t>
  </si>
  <si>
    <t>Name</t>
  </si>
  <si>
    <t>Staff No</t>
  </si>
  <si>
    <t>House Type</t>
  </si>
  <si>
    <t>Start Date</t>
  </si>
  <si>
    <t>Lease Debit Start</t>
  </si>
  <si>
    <t>Rent per annum</t>
  </si>
  <si>
    <t>Rent per month</t>
  </si>
  <si>
    <t>Total</t>
  </si>
  <si>
    <t>Assumption</t>
  </si>
  <si>
    <t>40 3-bedroom houses in the RA to be filled</t>
  </si>
  <si>
    <t>Expected Income</t>
  </si>
  <si>
    <t>FCF</t>
  </si>
  <si>
    <t>Ibibio</t>
  </si>
  <si>
    <t>Ogbabu</t>
  </si>
  <si>
    <t>Umuna</t>
  </si>
  <si>
    <t>4 bedroom</t>
  </si>
  <si>
    <t>Rocky Akpere</t>
  </si>
  <si>
    <t>Suoton Bereprebofa</t>
  </si>
  <si>
    <t>Okiemute Obigba</t>
  </si>
  <si>
    <t>Okenufowo Ojona</t>
  </si>
  <si>
    <t>10th May</t>
  </si>
  <si>
    <t>17th may</t>
  </si>
  <si>
    <t>24th May</t>
  </si>
  <si>
    <t>Imo</t>
  </si>
  <si>
    <t>Fatai Oyebanji</t>
  </si>
  <si>
    <t>Enwere Priscilla</t>
  </si>
  <si>
    <t>Babatunde Daniyan</t>
  </si>
  <si>
    <t>7th June</t>
  </si>
  <si>
    <t>14th June</t>
  </si>
  <si>
    <t>10th June</t>
  </si>
  <si>
    <t>Philip Onu</t>
  </si>
  <si>
    <t>23rd August</t>
  </si>
  <si>
    <t>Opobo</t>
  </si>
  <si>
    <t>Andrew Ejeneha</t>
  </si>
  <si>
    <t>Osemwegie Adun</t>
  </si>
  <si>
    <t>Isoboye Bob-Manuel</t>
  </si>
  <si>
    <t>Nicholas Storey</t>
  </si>
  <si>
    <t>Fariku, Viya</t>
  </si>
  <si>
    <t>Hamzat Kassim</t>
  </si>
  <si>
    <t>Ojikutu Mukaila</t>
  </si>
  <si>
    <t>5th September</t>
  </si>
  <si>
    <t>6th September</t>
  </si>
  <si>
    <t>12th September</t>
  </si>
  <si>
    <t>18th September</t>
  </si>
  <si>
    <t xml:space="preserve">USD </t>
  </si>
  <si>
    <t>Ex. Rate</t>
  </si>
  <si>
    <t>Gabriel Dimowo</t>
  </si>
  <si>
    <t>Jonathan Mude</t>
  </si>
  <si>
    <t>Kabir Abass</t>
  </si>
  <si>
    <t>Odega, Israel</t>
  </si>
  <si>
    <t>Emenike Ejieji</t>
  </si>
  <si>
    <t>Olusola Imoyo</t>
  </si>
  <si>
    <t>Dienagha Iki</t>
  </si>
  <si>
    <t xml:space="preserve">24TH , September </t>
  </si>
  <si>
    <t xml:space="preserve">23rd , September </t>
  </si>
  <si>
    <t xml:space="preserve">30th , September </t>
  </si>
  <si>
    <t xml:space="preserve">16TH October, </t>
  </si>
  <si>
    <t>22nd October</t>
  </si>
  <si>
    <t>23rd October</t>
  </si>
  <si>
    <t>29th October</t>
  </si>
  <si>
    <t>Afam Street</t>
  </si>
  <si>
    <t>Months from Oct to November 2024</t>
  </si>
  <si>
    <t>Amount paid by end Nov 2024</t>
  </si>
  <si>
    <t>Obianuju Chukwuma</t>
  </si>
  <si>
    <t xml:space="preserve">2nd October </t>
  </si>
  <si>
    <t>Efeoghene Okonji</t>
  </si>
  <si>
    <t>Bonny street</t>
  </si>
  <si>
    <t xml:space="preserve">7th October </t>
  </si>
  <si>
    <t>Francis Asuk</t>
  </si>
  <si>
    <t>18th October</t>
  </si>
  <si>
    <t>Kharis Timiala</t>
  </si>
  <si>
    <t>Benin</t>
  </si>
  <si>
    <t>1st November</t>
  </si>
  <si>
    <t>Ughelli</t>
  </si>
  <si>
    <t>Onaolapo Faturoti</t>
  </si>
  <si>
    <t>19th 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</si>
</sst>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Candara"/>
      <family val="2"/>
    </font>
    <font>
      <sz val="14"/>
      <name val="Candara"/>
      <family val="2"/>
    </font>
    <font>
      <sz val="14"/>
      <color rgb="FF000000"/>
      <name val="Candara"/>
      <family val="2"/>
    </font>
    <font>
      <b/>
      <sz val="14"/>
      <color rgb="FF000000"/>
      <name val="Candara"/>
      <family val="2"/>
    </font>
    <font>
      <b/>
      <sz val="14"/>
      <color theme="1"/>
      <name val="Candar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</cellStyleXfs>
  <cellXfs count="50">
    <xf numFmtId="0" fontId="0" fillId="0" borderId="0" xfId="0"/>
    <xf numFmtId="0" fontId="5" fillId="0" borderId="7" xfId="6" applyFont="1" applyBorder="1" applyAlignment="1">
      <alignment horizontal="center"/>
    </xf>
    <xf numFmtId="16" fontId="5" fillId="3" borderId="7" xfId="6" applyNumberFormat="1" applyFont="1" applyFill="1" applyBorder="1"/>
    <xf numFmtId="0" fontId="5" fillId="3" borderId="7" xfId="6" applyFont="1" applyFill="1" applyBorder="1"/>
    <xf numFmtId="43" fontId="5" fillId="0" borderId="7" xfId="5" applyFont="1" applyBorder="1"/>
    <xf numFmtId="0" fontId="6" fillId="0" borderId="0" xfId="0" applyFont="1"/>
    <xf numFmtId="43" fontId="6" fillId="0" borderId="0" xfId="0" applyNumberFormat="1" applyFont="1"/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horizontal="right" vertical="center"/>
    </xf>
    <xf numFmtId="0" fontId="7" fillId="0" borderId="2" xfId="0" applyFont="1" applyBorder="1" applyAlignment="1">
      <alignment vertical="center"/>
    </xf>
    <xf numFmtId="17" fontId="7" fillId="0" borderId="2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horizontal="right" vertical="center"/>
    </xf>
    <xf numFmtId="0" fontId="7" fillId="0" borderId="4" xfId="0" applyFont="1" applyBorder="1" applyAlignment="1">
      <alignment vertical="center"/>
    </xf>
    <xf numFmtId="0" fontId="7" fillId="0" borderId="8" xfId="0" applyFont="1" applyBorder="1" applyAlignment="1">
      <alignment horizontal="right" vertical="center"/>
    </xf>
    <xf numFmtId="0" fontId="7" fillId="0" borderId="8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43" fontId="8" fillId="0" borderId="2" xfId="0" applyNumberFormat="1" applyFont="1" applyBorder="1" applyAlignment="1">
      <alignment vertical="center"/>
    </xf>
    <xf numFmtId="0" fontId="7" fillId="0" borderId="7" xfId="0" applyFont="1" applyBorder="1" applyAlignment="1">
      <alignment vertical="center"/>
    </xf>
    <xf numFmtId="43" fontId="7" fillId="0" borderId="2" xfId="0" applyNumberFormat="1" applyFont="1" applyBorder="1" applyAlignment="1">
      <alignment vertical="center"/>
    </xf>
    <xf numFmtId="0" fontId="6" fillId="0" borderId="0" xfId="0" applyFont="1" applyAlignment="1">
      <alignment horizontal="center"/>
    </xf>
    <xf numFmtId="43" fontId="9" fillId="2" borderId="7" xfId="5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7" fillId="0" borderId="6" xfId="0" applyFont="1" applyBorder="1" applyAlignment="1">
      <alignment horizontal="right" vertical="center"/>
    </xf>
    <xf numFmtId="43" fontId="9" fillId="2" borderId="7" xfId="5" applyFont="1" applyFill="1" applyBorder="1" applyAlignment="1">
      <alignment horizontal="right"/>
    </xf>
    <xf numFmtId="3" fontId="6" fillId="0" borderId="0" xfId="0" applyNumberFormat="1" applyFont="1"/>
    <xf numFmtId="43" fontId="9" fillId="2" borderId="7" xfId="5" applyFont="1" applyFill="1" applyBorder="1" applyAlignment="1">
      <alignment horizontal="center" wrapText="1"/>
    </xf>
    <xf numFmtId="0" fontId="7" fillId="3" borderId="1" xfId="0" applyFont="1" applyFill="1" applyBorder="1" applyAlignment="1">
      <alignment vertical="center"/>
    </xf>
    <xf numFmtId="43" fontId="5" fillId="3" borderId="7" xfId="5" applyFont="1" applyFill="1" applyBorder="1"/>
    <xf numFmtId="0" fontId="5" fillId="3" borderId="7" xfId="6" applyFont="1" applyFill="1" applyBorder="1" applyAlignment="1">
      <alignment horizontal="right"/>
    </xf>
    <xf numFmtId="0" fontId="5" fillId="3" borderId="7" xfId="6" applyFont="1" applyFill="1" applyBorder="1" applyAlignment="1">
      <alignment horizontal="center"/>
    </xf>
    <xf numFmtId="17" fontId="7" fillId="3" borderId="2" xfId="0" applyNumberFormat="1" applyFont="1" applyFill="1" applyBorder="1" applyAlignment="1">
      <alignment horizontal="right" vertical="center"/>
    </xf>
    <xf numFmtId="0" fontId="6" fillId="3" borderId="0" xfId="0" applyFont="1" applyFill="1"/>
    <xf numFmtId="0" fontId="7" fillId="3" borderId="2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5" fillId="0" borderId="7" xfId="6" applyFont="1" applyBorder="1"/>
    <xf numFmtId="0" fontId="5" fillId="0" borderId="7" xfId="6" applyFont="1" applyBorder="1" applyAlignment="1">
      <alignment horizontal="right"/>
    </xf>
    <xf numFmtId="0" fontId="5" fillId="0" borderId="7" xfId="6" applyFont="1" applyBorder="1" applyAlignment="1">
      <alignment horizontal="left"/>
    </xf>
    <xf numFmtId="17" fontId="7" fillId="3" borderId="9" xfId="0" applyNumberFormat="1" applyFont="1" applyFill="1" applyBorder="1" applyAlignment="1">
      <alignment horizontal="right" vertical="center"/>
    </xf>
    <xf numFmtId="43" fontId="5" fillId="0" borderId="8" xfId="5" applyFont="1" applyBorder="1"/>
    <xf numFmtId="0" fontId="6" fillId="0" borderId="7" xfId="0" applyFont="1" applyBorder="1" applyAlignment="1">
      <alignment horizontal="center"/>
    </xf>
    <xf numFmtId="0" fontId="7" fillId="3" borderId="7" xfId="0" applyFont="1" applyFill="1" applyBorder="1" applyAlignment="1">
      <alignment horizontal="center" vertical="center"/>
    </xf>
    <xf numFmtId="17" fontId="7" fillId="3" borderId="7" xfId="0" applyNumberFormat="1" applyFont="1" applyFill="1" applyBorder="1" applyAlignment="1">
      <alignment horizontal="right" vertical="center"/>
    </xf>
    <xf numFmtId="0" fontId="7" fillId="3" borderId="7" xfId="0" applyFont="1" applyFill="1" applyBorder="1" applyAlignment="1">
      <alignment vertical="center"/>
    </xf>
    <xf numFmtId="0" fontId="7" fillId="3" borderId="7" xfId="0" applyFont="1" applyFill="1" applyBorder="1" applyAlignment="1">
      <alignment horizontal="right" vertical="center"/>
    </xf>
    <xf numFmtId="0" fontId="6" fillId="0" borderId="7" xfId="0" applyFont="1" applyBorder="1"/>
  </cellXfs>
  <cellStyles count="7">
    <cellStyle name="Comma" xfId="5" builtinId="3"/>
    <cellStyle name="Comma 7" xfId="3" xr:uid="{C74FA3B5-F51A-446E-AC99-0FB2F7A9CFD6}"/>
    <cellStyle name="Normal" xfId="0" builtinId="0"/>
    <cellStyle name="Normal 11 3" xfId="1" xr:uid="{32F0A235-CC9F-4E4C-98FF-D9E1972251A6}"/>
    <cellStyle name="Normal 12" xfId="6" xr:uid="{C0D264C1-5303-4073-96B2-46DC0C661DC4}"/>
    <cellStyle name="Percent 10 3" xfId="2" xr:uid="{B5DFBF90-677C-462E-B9E5-06846C8F0016}"/>
    <cellStyle name="Percent 2 2" xfId="4" xr:uid="{D4F0F027-8F03-4610-8612-D77100102D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0A7A8-6B20-4494-981F-D11C9039FB36}">
  <dimension ref="A2:AC58"/>
  <sheetViews>
    <sheetView tabSelected="1" topLeftCell="H46" workbookViewId="0">
      <selection activeCell="O59" sqref="O59"/>
    </sheetView>
  </sheetViews>
  <sheetFormatPr defaultColWidth="8.7109375" defaultRowHeight="18.75" x14ac:dyDescent="0.3"/>
  <cols>
    <col min="1" max="1" width="6.28515625" style="5" bestFit="1" customWidth="1"/>
    <col min="2" max="2" width="15" style="5" customWidth="1"/>
    <col min="3" max="3" width="22.5703125" style="5" customWidth="1"/>
    <col min="4" max="4" width="47.85546875" style="5" customWidth="1"/>
    <col min="5" max="5" width="13.5703125" style="25" customWidth="1"/>
    <col min="6" max="7" width="22.7109375" style="5" customWidth="1"/>
    <col min="8" max="8" width="22.5703125" style="5" customWidth="1"/>
    <col min="9" max="9" width="28.140625" style="20" customWidth="1"/>
    <col min="10" max="10" width="37.7109375" style="5" customWidth="1"/>
    <col min="11" max="12" width="37.5703125" style="5" customWidth="1"/>
    <col min="13" max="13" width="8.7109375" style="5"/>
    <col min="14" max="14" width="9.5703125" style="5" bestFit="1" customWidth="1"/>
    <col min="15" max="16384" width="8.7109375" style="5"/>
  </cols>
  <sheetData>
    <row r="2" spans="1:12" x14ac:dyDescent="0.3">
      <c r="B2" s="5" t="s">
        <v>44</v>
      </c>
      <c r="D2" s="5" t="s">
        <v>45</v>
      </c>
    </row>
    <row r="3" spans="1:12" x14ac:dyDescent="0.3">
      <c r="D3" s="6">
        <f>30*J10</f>
        <v>144294120</v>
      </c>
      <c r="H3" s="6"/>
    </row>
    <row r="4" spans="1:12" x14ac:dyDescent="0.3">
      <c r="C4" s="5" t="s">
        <v>46</v>
      </c>
      <c r="D4" s="6">
        <f>D3/L56</f>
        <v>90183.824999999997</v>
      </c>
    </row>
    <row r="5" spans="1:12" x14ac:dyDescent="0.3">
      <c r="C5" s="5" t="s">
        <v>47</v>
      </c>
      <c r="D5" s="5">
        <v>6365.92</v>
      </c>
    </row>
    <row r="8" spans="1:12" ht="19.5" thickBot="1" x14ac:dyDescent="0.35"/>
    <row r="9" spans="1:12" s="20" customFormat="1" ht="35.450000000000003" customHeight="1" thickBot="1" x14ac:dyDescent="0.35">
      <c r="A9" s="21" t="s">
        <v>34</v>
      </c>
      <c r="B9" s="21" t="s">
        <v>0</v>
      </c>
      <c r="C9" s="21" t="s">
        <v>35</v>
      </c>
      <c r="D9" s="21" t="s">
        <v>36</v>
      </c>
      <c r="E9" s="27" t="s">
        <v>37</v>
      </c>
      <c r="F9" s="21" t="s">
        <v>38</v>
      </c>
      <c r="G9" s="21" t="s">
        <v>39</v>
      </c>
      <c r="H9" s="21" t="s">
        <v>40</v>
      </c>
      <c r="I9" s="29" t="s">
        <v>97</v>
      </c>
      <c r="J9" s="21" t="s">
        <v>41</v>
      </c>
      <c r="K9" s="21" t="s">
        <v>42</v>
      </c>
      <c r="L9" s="21" t="s">
        <v>98</v>
      </c>
    </row>
    <row r="10" spans="1:12" ht="19.5" thickBot="1" x14ac:dyDescent="0.35">
      <c r="A10" s="7">
        <v>1</v>
      </c>
      <c r="B10" s="8">
        <v>7</v>
      </c>
      <c r="C10" s="4" t="s">
        <v>11</v>
      </c>
      <c r="D10" s="4" t="s">
        <v>12</v>
      </c>
      <c r="E10" s="8"/>
      <c r="F10" s="1" t="s">
        <v>33</v>
      </c>
      <c r="G10" s="9" t="s">
        <v>13</v>
      </c>
      <c r="H10" s="10">
        <v>45413</v>
      </c>
      <c r="I10" s="22">
        <v>2</v>
      </c>
      <c r="J10" s="4">
        <v>4809804</v>
      </c>
      <c r="K10" s="4">
        <f>J10/12</f>
        <v>400817</v>
      </c>
      <c r="L10" s="4">
        <f>K10*I10</f>
        <v>801634</v>
      </c>
    </row>
    <row r="11" spans="1:12" ht="19.5" thickBot="1" x14ac:dyDescent="0.35">
      <c r="A11" s="7">
        <v>2</v>
      </c>
      <c r="B11" s="8">
        <v>5</v>
      </c>
      <c r="C11" s="4" t="s">
        <v>14</v>
      </c>
      <c r="D11" s="4" t="s">
        <v>15</v>
      </c>
      <c r="E11" s="8"/>
      <c r="F11" s="1" t="s">
        <v>33</v>
      </c>
      <c r="G11" s="9" t="s">
        <v>13</v>
      </c>
      <c r="H11" s="10">
        <v>45413</v>
      </c>
      <c r="I11" s="22">
        <v>2</v>
      </c>
      <c r="J11" s="4">
        <v>4809804</v>
      </c>
      <c r="K11" s="4">
        <f t="shared" ref="K11:K48" si="0">J11/12</f>
        <v>400817</v>
      </c>
      <c r="L11" s="4">
        <f t="shared" ref="L11:L48" si="1">K11*I11</f>
        <v>801634</v>
      </c>
    </row>
    <row r="12" spans="1:12" ht="19.5" thickBot="1" x14ac:dyDescent="0.35">
      <c r="A12" s="7">
        <v>3</v>
      </c>
      <c r="B12" s="11">
        <v>13</v>
      </c>
      <c r="C12" s="4" t="s">
        <v>11</v>
      </c>
      <c r="D12" s="4" t="s">
        <v>16</v>
      </c>
      <c r="E12" s="8"/>
      <c r="F12" s="1" t="s">
        <v>33</v>
      </c>
      <c r="G12" s="12" t="s">
        <v>17</v>
      </c>
      <c r="H12" s="10">
        <v>45413</v>
      </c>
      <c r="I12" s="22">
        <v>2</v>
      </c>
      <c r="J12" s="4">
        <v>4809804</v>
      </c>
      <c r="K12" s="4">
        <f t="shared" si="0"/>
        <v>400817</v>
      </c>
      <c r="L12" s="4">
        <f t="shared" si="1"/>
        <v>801634</v>
      </c>
    </row>
    <row r="13" spans="1:12" ht="19.5" thickBot="1" x14ac:dyDescent="0.35">
      <c r="A13" s="7">
        <v>4</v>
      </c>
      <c r="B13" s="11">
        <v>1</v>
      </c>
      <c r="C13" s="4" t="s">
        <v>18</v>
      </c>
      <c r="D13" s="4" t="s">
        <v>19</v>
      </c>
      <c r="E13" s="11">
        <v>102115</v>
      </c>
      <c r="F13" s="1" t="s">
        <v>33</v>
      </c>
      <c r="G13" s="12" t="s">
        <v>20</v>
      </c>
      <c r="H13" s="10">
        <v>45413</v>
      </c>
      <c r="I13" s="22">
        <v>2</v>
      </c>
      <c r="J13" s="4">
        <v>4809804</v>
      </c>
      <c r="K13" s="4">
        <f t="shared" si="0"/>
        <v>400817</v>
      </c>
      <c r="L13" s="4">
        <f t="shared" si="1"/>
        <v>801634</v>
      </c>
    </row>
    <row r="14" spans="1:12" ht="19.5" thickBot="1" x14ac:dyDescent="0.35">
      <c r="A14" s="7">
        <v>5</v>
      </c>
      <c r="B14" s="13">
        <v>12</v>
      </c>
      <c r="C14" s="4" t="s">
        <v>18</v>
      </c>
      <c r="D14" s="4" t="s">
        <v>2</v>
      </c>
      <c r="E14" s="13">
        <v>70366</v>
      </c>
      <c r="F14" s="1" t="s">
        <v>33</v>
      </c>
      <c r="G14" s="14" t="s">
        <v>21</v>
      </c>
      <c r="H14" s="10">
        <v>45413</v>
      </c>
      <c r="I14" s="22">
        <v>2</v>
      </c>
      <c r="J14" s="4">
        <v>4809804</v>
      </c>
      <c r="K14" s="4">
        <f t="shared" si="0"/>
        <v>400817</v>
      </c>
      <c r="L14" s="4">
        <f t="shared" si="1"/>
        <v>801634</v>
      </c>
    </row>
    <row r="15" spans="1:12" ht="19.5" thickBot="1" x14ac:dyDescent="0.35">
      <c r="A15" s="7">
        <v>6</v>
      </c>
      <c r="B15" s="8">
        <v>5</v>
      </c>
      <c r="C15" s="4" t="s">
        <v>22</v>
      </c>
      <c r="D15" s="4" t="s">
        <v>23</v>
      </c>
      <c r="E15" s="8">
        <v>109266</v>
      </c>
      <c r="F15" s="1" t="s">
        <v>33</v>
      </c>
      <c r="G15" s="9" t="s">
        <v>21</v>
      </c>
      <c r="H15" s="10">
        <v>45413</v>
      </c>
      <c r="I15" s="22">
        <v>2</v>
      </c>
      <c r="J15" s="4">
        <v>4809804</v>
      </c>
      <c r="K15" s="4">
        <f t="shared" si="0"/>
        <v>400817</v>
      </c>
      <c r="L15" s="4">
        <f t="shared" si="1"/>
        <v>801634</v>
      </c>
    </row>
    <row r="16" spans="1:12" ht="19.5" thickBot="1" x14ac:dyDescent="0.35">
      <c r="A16" s="7">
        <v>8</v>
      </c>
      <c r="B16" s="8">
        <v>4</v>
      </c>
      <c r="C16" s="4" t="s">
        <v>11</v>
      </c>
      <c r="D16" s="4" t="s">
        <v>1</v>
      </c>
      <c r="E16" s="8">
        <v>163396</v>
      </c>
      <c r="F16" s="1" t="s">
        <v>33</v>
      </c>
      <c r="G16" s="9" t="s">
        <v>24</v>
      </c>
      <c r="H16" s="10">
        <v>45413</v>
      </c>
      <c r="I16" s="22">
        <v>2</v>
      </c>
      <c r="J16" s="4">
        <v>4809804</v>
      </c>
      <c r="K16" s="4">
        <f t="shared" si="0"/>
        <v>400817</v>
      </c>
      <c r="L16" s="4">
        <f t="shared" si="1"/>
        <v>801634</v>
      </c>
    </row>
    <row r="17" spans="1:29" ht="19.5" thickBot="1" x14ac:dyDescent="0.35">
      <c r="A17" s="7">
        <v>9</v>
      </c>
      <c r="B17" s="8">
        <v>4</v>
      </c>
      <c r="C17" s="4" t="s">
        <v>25</v>
      </c>
      <c r="D17" s="4" t="s">
        <v>5</v>
      </c>
      <c r="E17" s="8">
        <v>111037</v>
      </c>
      <c r="F17" s="1" t="s">
        <v>33</v>
      </c>
      <c r="G17" s="9" t="s">
        <v>26</v>
      </c>
      <c r="H17" s="10">
        <v>45413</v>
      </c>
      <c r="I17" s="22">
        <v>2</v>
      </c>
      <c r="J17" s="4">
        <v>4809804</v>
      </c>
      <c r="K17" s="4">
        <f t="shared" si="0"/>
        <v>400817</v>
      </c>
      <c r="L17" s="4">
        <f t="shared" si="1"/>
        <v>801634</v>
      </c>
    </row>
    <row r="18" spans="1:29" ht="19.5" thickBot="1" x14ac:dyDescent="0.35">
      <c r="A18" s="7">
        <v>10</v>
      </c>
      <c r="B18" s="8">
        <v>32</v>
      </c>
      <c r="C18" s="4" t="s">
        <v>27</v>
      </c>
      <c r="D18" s="4" t="s">
        <v>3</v>
      </c>
      <c r="E18" s="8">
        <v>196156</v>
      </c>
      <c r="F18" s="1" t="s">
        <v>33</v>
      </c>
      <c r="G18" s="9" t="s">
        <v>28</v>
      </c>
      <c r="H18" s="10">
        <v>45413</v>
      </c>
      <c r="I18" s="22">
        <v>2</v>
      </c>
      <c r="J18" s="4">
        <v>4809804</v>
      </c>
      <c r="K18" s="4">
        <f t="shared" si="0"/>
        <v>400817</v>
      </c>
      <c r="L18" s="4">
        <f t="shared" si="1"/>
        <v>801634</v>
      </c>
    </row>
    <row r="19" spans="1:29" ht="19.5" thickBot="1" x14ac:dyDescent="0.35">
      <c r="A19" s="7">
        <v>11</v>
      </c>
      <c r="B19" s="8">
        <v>1</v>
      </c>
      <c r="C19" s="4" t="s">
        <v>18</v>
      </c>
      <c r="D19" s="4" t="s">
        <v>19</v>
      </c>
      <c r="E19" s="8">
        <v>102115</v>
      </c>
      <c r="F19" s="1" t="s">
        <v>33</v>
      </c>
      <c r="G19" s="9" t="s">
        <v>29</v>
      </c>
      <c r="H19" s="10">
        <v>45413</v>
      </c>
      <c r="I19" s="22">
        <v>2</v>
      </c>
      <c r="J19" s="4">
        <v>4809804</v>
      </c>
      <c r="K19" s="4">
        <f t="shared" si="0"/>
        <v>400817</v>
      </c>
      <c r="L19" s="4">
        <f t="shared" si="1"/>
        <v>801634</v>
      </c>
    </row>
    <row r="20" spans="1:29" ht="19.5" thickBot="1" x14ac:dyDescent="0.35">
      <c r="A20" s="7">
        <v>12</v>
      </c>
      <c r="B20" s="8">
        <v>11</v>
      </c>
      <c r="C20" s="4" t="s">
        <v>30</v>
      </c>
      <c r="D20" s="4" t="s">
        <v>31</v>
      </c>
      <c r="E20" s="8"/>
      <c r="F20" s="1" t="s">
        <v>33</v>
      </c>
      <c r="G20" s="9" t="s">
        <v>32</v>
      </c>
      <c r="H20" s="10">
        <v>45413</v>
      </c>
      <c r="I20" s="22">
        <v>2</v>
      </c>
      <c r="J20" s="4">
        <v>4809804</v>
      </c>
      <c r="K20" s="4">
        <f t="shared" si="0"/>
        <v>400817</v>
      </c>
      <c r="L20" s="4">
        <f t="shared" si="1"/>
        <v>801634</v>
      </c>
    </row>
    <row r="21" spans="1:29" s="35" customFormat="1" ht="19.5" thickBot="1" x14ac:dyDescent="0.35">
      <c r="A21" s="30">
        <v>13</v>
      </c>
      <c r="B21" s="3">
        <v>10</v>
      </c>
      <c r="C21" s="31" t="s">
        <v>11</v>
      </c>
      <c r="D21" s="31" t="s">
        <v>52</v>
      </c>
      <c r="E21" s="32">
        <v>67046</v>
      </c>
      <c r="F21" s="33" t="s">
        <v>33</v>
      </c>
      <c r="G21" s="3" t="s">
        <v>56</v>
      </c>
      <c r="H21" s="34">
        <v>45413</v>
      </c>
      <c r="I21" s="22">
        <v>2</v>
      </c>
      <c r="J21" s="31">
        <v>4809804</v>
      </c>
      <c r="K21" s="31">
        <f t="shared" si="0"/>
        <v>400817</v>
      </c>
      <c r="L21" s="4">
        <f t="shared" si="1"/>
        <v>801634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s="35" customFormat="1" ht="19.5" thickBot="1" x14ac:dyDescent="0.35">
      <c r="A22" s="30">
        <v>14</v>
      </c>
      <c r="B22" s="32">
        <v>9</v>
      </c>
      <c r="C22" s="31" t="s">
        <v>48</v>
      </c>
      <c r="D22" s="31" t="s">
        <v>53</v>
      </c>
      <c r="E22" s="32">
        <v>99493</v>
      </c>
      <c r="F22" s="33" t="s">
        <v>51</v>
      </c>
      <c r="G22" s="3" t="s">
        <v>56</v>
      </c>
      <c r="H22" s="34">
        <v>45413</v>
      </c>
      <c r="I22" s="22">
        <v>2</v>
      </c>
      <c r="J22" s="31">
        <v>8875000</v>
      </c>
      <c r="K22" s="31">
        <f t="shared" si="0"/>
        <v>739583.33333333337</v>
      </c>
      <c r="L22" s="4">
        <f t="shared" si="1"/>
        <v>1479166.6666666667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s="35" customFormat="1" ht="19.5" thickBot="1" x14ac:dyDescent="0.35">
      <c r="A23" s="30">
        <v>15</v>
      </c>
      <c r="B23" s="3">
        <v>3</v>
      </c>
      <c r="C23" s="31" t="s">
        <v>49</v>
      </c>
      <c r="D23" s="31" t="s">
        <v>54</v>
      </c>
      <c r="E23" s="32">
        <v>103340</v>
      </c>
      <c r="F23" s="33" t="s">
        <v>33</v>
      </c>
      <c r="G23" s="3" t="s">
        <v>57</v>
      </c>
      <c r="H23" s="34">
        <v>45413</v>
      </c>
      <c r="I23" s="22">
        <v>2</v>
      </c>
      <c r="J23" s="31">
        <v>4809804</v>
      </c>
      <c r="K23" s="31">
        <f t="shared" si="0"/>
        <v>400817</v>
      </c>
      <c r="L23" s="4">
        <f t="shared" si="1"/>
        <v>801634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s="35" customFormat="1" ht="19.5" thickBot="1" x14ac:dyDescent="0.35">
      <c r="A24" s="30">
        <v>16</v>
      </c>
      <c r="B24" s="3">
        <v>8</v>
      </c>
      <c r="C24" s="31" t="s">
        <v>50</v>
      </c>
      <c r="D24" s="31" t="s">
        <v>55</v>
      </c>
      <c r="E24" s="32">
        <v>63972</v>
      </c>
      <c r="F24" s="33" t="s">
        <v>33</v>
      </c>
      <c r="G24" s="2" t="s">
        <v>58</v>
      </c>
      <c r="H24" s="34">
        <v>45413</v>
      </c>
      <c r="I24" s="22">
        <v>2</v>
      </c>
      <c r="J24" s="31">
        <v>4809804</v>
      </c>
      <c r="K24" s="31">
        <f t="shared" si="0"/>
        <v>400817</v>
      </c>
      <c r="L24" s="4">
        <f t="shared" si="1"/>
        <v>801634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s="35" customFormat="1" ht="19.5" thickBot="1" x14ac:dyDescent="0.35">
      <c r="A25" s="30">
        <v>17</v>
      </c>
      <c r="B25" s="3">
        <v>1</v>
      </c>
      <c r="C25" s="31" t="s">
        <v>59</v>
      </c>
      <c r="D25" s="31" t="s">
        <v>60</v>
      </c>
      <c r="E25" s="32">
        <v>191098</v>
      </c>
      <c r="F25" s="33" t="s">
        <v>33</v>
      </c>
      <c r="G25" s="3" t="s">
        <v>63</v>
      </c>
      <c r="H25" s="34">
        <v>45444</v>
      </c>
      <c r="I25" s="22">
        <v>2</v>
      </c>
      <c r="J25" s="31">
        <v>4809804</v>
      </c>
      <c r="K25" s="31">
        <f t="shared" si="0"/>
        <v>400817</v>
      </c>
      <c r="L25" s="4">
        <f t="shared" si="1"/>
        <v>801634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s="35" customFormat="1" ht="19.5" thickBot="1" x14ac:dyDescent="0.35">
      <c r="A26" s="30">
        <v>18</v>
      </c>
      <c r="B26" s="3">
        <v>78</v>
      </c>
      <c r="C26" s="31" t="s">
        <v>30</v>
      </c>
      <c r="D26" s="31" t="s">
        <v>61</v>
      </c>
      <c r="E26" s="32"/>
      <c r="F26" s="33" t="s">
        <v>33</v>
      </c>
      <c r="G26" s="3" t="s">
        <v>64</v>
      </c>
      <c r="H26" s="34">
        <v>45444</v>
      </c>
      <c r="I26" s="22">
        <v>2</v>
      </c>
      <c r="J26" s="31">
        <v>4809804</v>
      </c>
      <c r="K26" s="31">
        <f t="shared" si="0"/>
        <v>400817</v>
      </c>
      <c r="L26" s="4">
        <f t="shared" si="1"/>
        <v>801634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s="35" customFormat="1" ht="19.5" thickBot="1" x14ac:dyDescent="0.35">
      <c r="A27" s="30">
        <v>19</v>
      </c>
      <c r="B27" s="3">
        <v>16</v>
      </c>
      <c r="C27" s="31" t="s">
        <v>30</v>
      </c>
      <c r="D27" s="31" t="s">
        <v>62</v>
      </c>
      <c r="E27" s="32">
        <v>65655</v>
      </c>
      <c r="F27" s="33" t="s">
        <v>33</v>
      </c>
      <c r="G27" s="3" t="s">
        <v>65</v>
      </c>
      <c r="H27" s="34">
        <v>45444</v>
      </c>
      <c r="I27" s="22">
        <v>2</v>
      </c>
      <c r="J27" s="31">
        <v>4809804</v>
      </c>
      <c r="K27" s="31">
        <f t="shared" si="0"/>
        <v>400817</v>
      </c>
      <c r="L27" s="4">
        <f t="shared" si="1"/>
        <v>801634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s="35" customFormat="1" ht="19.5" thickBot="1" x14ac:dyDescent="0.35">
      <c r="A28" s="30">
        <v>20</v>
      </c>
      <c r="B28" s="3">
        <v>4</v>
      </c>
      <c r="C28" s="31" t="s">
        <v>50</v>
      </c>
      <c r="D28" s="31" t="s">
        <v>66</v>
      </c>
      <c r="E28" s="36"/>
      <c r="F28" s="33" t="s">
        <v>33</v>
      </c>
      <c r="G28" s="3" t="s">
        <v>67</v>
      </c>
      <c r="H28" s="34">
        <v>45505</v>
      </c>
      <c r="I28" s="22">
        <v>2</v>
      </c>
      <c r="J28" s="31">
        <v>4809804</v>
      </c>
      <c r="K28" s="31">
        <f t="shared" si="0"/>
        <v>400817</v>
      </c>
      <c r="L28" s="4">
        <f t="shared" si="1"/>
        <v>801634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s="35" customFormat="1" ht="19.5" thickBot="1" x14ac:dyDescent="0.35">
      <c r="A29" s="30">
        <v>21</v>
      </c>
      <c r="B29" s="3">
        <v>4</v>
      </c>
      <c r="C29" s="31" t="s">
        <v>68</v>
      </c>
      <c r="D29" s="31" t="s">
        <v>69</v>
      </c>
      <c r="E29" s="36"/>
      <c r="F29" s="33" t="s">
        <v>33</v>
      </c>
      <c r="G29" s="3" t="s">
        <v>76</v>
      </c>
      <c r="H29" s="34">
        <v>45536</v>
      </c>
      <c r="I29" s="22">
        <v>2</v>
      </c>
      <c r="J29" s="31">
        <v>4809804</v>
      </c>
      <c r="K29" s="31">
        <f t="shared" si="0"/>
        <v>400817</v>
      </c>
      <c r="L29" s="4">
        <f t="shared" si="1"/>
        <v>801634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s="35" customFormat="1" ht="19.5" thickBot="1" x14ac:dyDescent="0.35">
      <c r="A30" s="30">
        <v>22</v>
      </c>
      <c r="B30" s="3">
        <v>32</v>
      </c>
      <c r="C30" s="31" t="s">
        <v>27</v>
      </c>
      <c r="D30" s="31" t="s">
        <v>70</v>
      </c>
      <c r="E30" s="36"/>
      <c r="F30" s="33" t="s">
        <v>33</v>
      </c>
      <c r="G30" s="3" t="s">
        <v>77</v>
      </c>
      <c r="H30" s="34">
        <v>45536</v>
      </c>
      <c r="I30" s="22">
        <v>2</v>
      </c>
      <c r="J30" s="31">
        <v>4809804</v>
      </c>
      <c r="K30" s="31">
        <f t="shared" si="0"/>
        <v>400817</v>
      </c>
      <c r="L30" s="4">
        <f t="shared" si="1"/>
        <v>801634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s="35" customFormat="1" ht="19.5" thickBot="1" x14ac:dyDescent="0.35">
      <c r="A31" s="30">
        <v>23</v>
      </c>
      <c r="B31" s="32" t="s">
        <v>7</v>
      </c>
      <c r="C31" s="31" t="s">
        <v>68</v>
      </c>
      <c r="D31" s="31" t="s">
        <v>71</v>
      </c>
      <c r="E31" s="36"/>
      <c r="F31" s="33" t="s">
        <v>33</v>
      </c>
      <c r="G31" s="3" t="s">
        <v>77</v>
      </c>
      <c r="H31" s="34">
        <v>45536</v>
      </c>
      <c r="I31" s="22">
        <v>2</v>
      </c>
      <c r="J31" s="31">
        <v>4809804</v>
      </c>
      <c r="K31" s="31">
        <f t="shared" si="0"/>
        <v>400817</v>
      </c>
      <c r="L31" s="4">
        <f t="shared" si="1"/>
        <v>801634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s="35" customFormat="1" ht="19.5" thickBot="1" x14ac:dyDescent="0.35">
      <c r="A32" s="30">
        <v>24</v>
      </c>
      <c r="B32" s="3">
        <v>2</v>
      </c>
      <c r="C32" s="31" t="s">
        <v>68</v>
      </c>
      <c r="D32" s="31" t="s">
        <v>72</v>
      </c>
      <c r="E32" s="36"/>
      <c r="F32" s="33" t="s">
        <v>33</v>
      </c>
      <c r="G32" s="3" t="s">
        <v>77</v>
      </c>
      <c r="H32" s="34">
        <v>45536</v>
      </c>
      <c r="I32" s="22">
        <v>2</v>
      </c>
      <c r="J32" s="31">
        <v>4809804</v>
      </c>
      <c r="K32" s="31">
        <f t="shared" si="0"/>
        <v>400817</v>
      </c>
      <c r="L32" s="4">
        <f t="shared" si="1"/>
        <v>801634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s="35" customFormat="1" ht="19.5" thickBot="1" x14ac:dyDescent="0.35">
      <c r="A33" s="30">
        <v>25</v>
      </c>
      <c r="B33" s="3">
        <v>34</v>
      </c>
      <c r="C33" s="31" t="s">
        <v>27</v>
      </c>
      <c r="D33" s="31" t="s">
        <v>73</v>
      </c>
      <c r="E33" s="36"/>
      <c r="F33" s="33" t="s">
        <v>33</v>
      </c>
      <c r="G33" s="3" t="s">
        <v>78</v>
      </c>
      <c r="H33" s="34">
        <v>45536</v>
      </c>
      <c r="I33" s="22">
        <v>2</v>
      </c>
      <c r="J33" s="31">
        <v>4809804</v>
      </c>
      <c r="K33" s="31">
        <f t="shared" si="0"/>
        <v>400817</v>
      </c>
      <c r="L33" s="4">
        <f t="shared" si="1"/>
        <v>801634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s="35" customFormat="1" ht="19.5" thickBot="1" x14ac:dyDescent="0.35">
      <c r="A34" s="30">
        <v>26</v>
      </c>
      <c r="B34" s="3">
        <v>5</v>
      </c>
      <c r="C34" s="31" t="s">
        <v>49</v>
      </c>
      <c r="D34" s="31" t="s">
        <v>74</v>
      </c>
      <c r="E34" s="36"/>
      <c r="F34" s="33" t="s">
        <v>33</v>
      </c>
      <c r="G34" s="3" t="s">
        <v>79</v>
      </c>
      <c r="H34" s="34">
        <v>45536</v>
      </c>
      <c r="I34" s="22">
        <v>2</v>
      </c>
      <c r="J34" s="31">
        <v>4809804</v>
      </c>
      <c r="K34" s="31">
        <f t="shared" si="0"/>
        <v>400817</v>
      </c>
      <c r="L34" s="4">
        <f t="shared" si="1"/>
        <v>801634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s="35" customFormat="1" ht="19.5" thickBot="1" x14ac:dyDescent="0.35">
      <c r="A35" s="30">
        <v>27</v>
      </c>
      <c r="B35" s="3">
        <v>8</v>
      </c>
      <c r="C35" s="31" t="s">
        <v>68</v>
      </c>
      <c r="D35" s="31" t="s">
        <v>75</v>
      </c>
      <c r="E35" s="36"/>
      <c r="F35" s="33" t="s">
        <v>33</v>
      </c>
      <c r="G35" s="3" t="s">
        <v>79</v>
      </c>
      <c r="H35" s="34">
        <v>45536</v>
      </c>
      <c r="I35" s="22">
        <v>2</v>
      </c>
      <c r="J35" s="31">
        <v>4809804</v>
      </c>
      <c r="K35" s="31">
        <f t="shared" si="0"/>
        <v>400817</v>
      </c>
      <c r="L35" s="4">
        <f t="shared" si="1"/>
        <v>801634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19.5" thickBot="1" x14ac:dyDescent="0.35"/>
    <row r="37" spans="1:29" ht="19.5" thickBot="1" x14ac:dyDescent="0.35">
      <c r="B37" s="40">
        <v>2</v>
      </c>
      <c r="C37" s="39" t="s">
        <v>8</v>
      </c>
      <c r="D37" s="39" t="s">
        <v>82</v>
      </c>
      <c r="E37" s="39">
        <v>68046</v>
      </c>
      <c r="F37" s="1" t="s">
        <v>33</v>
      </c>
      <c r="G37" s="41" t="s">
        <v>89</v>
      </c>
      <c r="H37" s="46">
        <v>45536</v>
      </c>
      <c r="I37" s="44">
        <v>2.2000000000000002</v>
      </c>
      <c r="J37" s="43">
        <v>4809804</v>
      </c>
      <c r="K37" s="31">
        <f t="shared" si="0"/>
        <v>400817</v>
      </c>
      <c r="L37" s="4">
        <f t="shared" si="1"/>
        <v>881797.4</v>
      </c>
    </row>
    <row r="38" spans="1:29" ht="19.5" thickBot="1" x14ac:dyDescent="0.35">
      <c r="B38" s="40">
        <v>6</v>
      </c>
      <c r="C38" s="39" t="s">
        <v>8</v>
      </c>
      <c r="D38" s="39" t="s">
        <v>83</v>
      </c>
      <c r="E38" s="39">
        <v>66704</v>
      </c>
      <c r="F38" s="1" t="s">
        <v>33</v>
      </c>
      <c r="G38" s="41" t="s">
        <v>90</v>
      </c>
      <c r="H38" s="42">
        <v>45536</v>
      </c>
      <c r="I38" s="44">
        <v>2.2000000000000002</v>
      </c>
      <c r="J38" s="43">
        <v>4809804</v>
      </c>
      <c r="K38" s="31">
        <f t="shared" si="0"/>
        <v>400817</v>
      </c>
      <c r="L38" s="4">
        <f t="shared" si="1"/>
        <v>881797.4</v>
      </c>
    </row>
    <row r="39" spans="1:29" ht="19.5" thickBot="1" x14ac:dyDescent="0.35">
      <c r="B39" s="40">
        <v>3</v>
      </c>
      <c r="C39" s="39" t="s">
        <v>4</v>
      </c>
      <c r="D39" s="39" t="s">
        <v>99</v>
      </c>
      <c r="E39" s="39">
        <v>248153</v>
      </c>
      <c r="F39" s="1" t="s">
        <v>33</v>
      </c>
      <c r="G39" s="41" t="s">
        <v>91</v>
      </c>
      <c r="H39" s="42">
        <v>45536</v>
      </c>
      <c r="I39" s="44">
        <v>2</v>
      </c>
      <c r="J39" s="43">
        <v>4809804</v>
      </c>
      <c r="K39" s="31">
        <f t="shared" si="0"/>
        <v>400817</v>
      </c>
      <c r="L39" s="4">
        <f t="shared" si="1"/>
        <v>801634</v>
      </c>
    </row>
    <row r="40" spans="1:29" ht="19.5" thickBot="1" x14ac:dyDescent="0.35">
      <c r="B40" s="40"/>
      <c r="C40" s="39"/>
      <c r="D40" s="39"/>
      <c r="E40" s="39"/>
      <c r="F40" s="1"/>
      <c r="G40" s="41"/>
      <c r="H40" s="42"/>
      <c r="I40" s="44"/>
      <c r="J40" s="43"/>
      <c r="K40" s="31"/>
      <c r="L40" s="4"/>
    </row>
    <row r="41" spans="1:29" ht="19.5" thickBot="1" x14ac:dyDescent="0.35"/>
    <row r="42" spans="1:29" ht="19.5" thickBot="1" x14ac:dyDescent="0.35">
      <c r="B42" s="40" t="s">
        <v>10</v>
      </c>
      <c r="C42" s="39" t="s">
        <v>9</v>
      </c>
      <c r="D42" s="39" t="s">
        <v>84</v>
      </c>
      <c r="E42" s="39">
        <v>68700</v>
      </c>
      <c r="F42" s="1" t="s">
        <v>33</v>
      </c>
      <c r="G42" s="41" t="s">
        <v>100</v>
      </c>
      <c r="H42" s="46">
        <v>45566</v>
      </c>
      <c r="I42" s="44">
        <v>2</v>
      </c>
      <c r="J42" s="43">
        <v>4809804</v>
      </c>
      <c r="K42" s="31">
        <f>J42/12</f>
        <v>400817</v>
      </c>
      <c r="L42" s="4">
        <f>K42*I42</f>
        <v>801634</v>
      </c>
    </row>
    <row r="43" spans="1:29" ht="19.5" thickBot="1" x14ac:dyDescent="0.35">
      <c r="B43" s="40">
        <v>6</v>
      </c>
      <c r="C43" s="39" t="s">
        <v>102</v>
      </c>
      <c r="D43" s="39" t="s">
        <v>101</v>
      </c>
      <c r="E43" s="39">
        <v>299897</v>
      </c>
      <c r="F43" s="1" t="s">
        <v>33</v>
      </c>
      <c r="G43" s="41" t="s">
        <v>103</v>
      </c>
      <c r="H43" s="46">
        <v>45566</v>
      </c>
      <c r="I43" s="44">
        <v>1.77</v>
      </c>
      <c r="J43" s="43">
        <v>4809804</v>
      </c>
      <c r="K43" s="31">
        <f t="shared" ref="K43:K46" si="2">J43/12</f>
        <v>400817</v>
      </c>
      <c r="L43" s="4">
        <f t="shared" ref="L43:L46" si="3">K43*I43</f>
        <v>709446.09</v>
      </c>
    </row>
    <row r="44" spans="1:29" ht="19.5" thickBot="1" x14ac:dyDescent="0.35">
      <c r="B44" s="39">
        <v>12</v>
      </c>
      <c r="C44" s="39" t="s">
        <v>9</v>
      </c>
      <c r="D44" s="39" t="s">
        <v>85</v>
      </c>
      <c r="E44" s="39">
        <v>99685</v>
      </c>
      <c r="F44" s="1" t="s">
        <v>33</v>
      </c>
      <c r="G44" s="39" t="s">
        <v>92</v>
      </c>
      <c r="H44" s="46">
        <v>45566</v>
      </c>
      <c r="I44" s="44">
        <v>1.48</v>
      </c>
      <c r="J44" s="43">
        <v>4809804</v>
      </c>
      <c r="K44" s="31">
        <f t="shared" si="2"/>
        <v>400817</v>
      </c>
      <c r="L44" s="4">
        <f t="shared" si="3"/>
        <v>593209.16</v>
      </c>
    </row>
    <row r="45" spans="1:29" ht="19.5" thickBot="1" x14ac:dyDescent="0.35">
      <c r="B45" s="39">
        <v>8</v>
      </c>
      <c r="C45" s="39" t="s">
        <v>49</v>
      </c>
      <c r="D45" s="39" t="s">
        <v>104</v>
      </c>
      <c r="E45" s="39">
        <v>66981</v>
      </c>
      <c r="F45" s="1" t="s">
        <v>33</v>
      </c>
      <c r="G45" s="39" t="s">
        <v>105</v>
      </c>
      <c r="H45" s="46">
        <v>45566</v>
      </c>
      <c r="I45" s="44">
        <v>1.42</v>
      </c>
      <c r="J45" s="43">
        <v>4809804</v>
      </c>
      <c r="K45" s="31">
        <f t="shared" si="2"/>
        <v>400817</v>
      </c>
      <c r="L45" s="4">
        <f t="shared" si="3"/>
        <v>569160.14</v>
      </c>
    </row>
    <row r="46" spans="1:29" ht="19.5" thickBot="1" x14ac:dyDescent="0.35">
      <c r="B46" s="39">
        <v>7</v>
      </c>
      <c r="C46" s="39" t="s">
        <v>8</v>
      </c>
      <c r="D46" s="39" t="s">
        <v>86</v>
      </c>
      <c r="E46" s="39">
        <v>299905</v>
      </c>
      <c r="F46" s="1" t="s">
        <v>33</v>
      </c>
      <c r="G46" s="39" t="s">
        <v>93</v>
      </c>
      <c r="H46" s="42">
        <v>45566</v>
      </c>
      <c r="I46" s="44">
        <v>1.29</v>
      </c>
      <c r="J46" s="43">
        <v>4809804</v>
      </c>
      <c r="K46" s="31">
        <f t="shared" si="2"/>
        <v>400817</v>
      </c>
      <c r="L46" s="4">
        <f t="shared" si="3"/>
        <v>517053.93</v>
      </c>
    </row>
    <row r="47" spans="1:29" ht="19.5" thickBot="1" x14ac:dyDescent="0.35">
      <c r="B47" s="39">
        <v>15</v>
      </c>
      <c r="C47" s="39" t="s">
        <v>96</v>
      </c>
      <c r="D47" s="39" t="s">
        <v>87</v>
      </c>
      <c r="E47" s="39">
        <v>65672</v>
      </c>
      <c r="F47" s="1" t="s">
        <v>33</v>
      </c>
      <c r="G47" s="39" t="s">
        <v>94</v>
      </c>
      <c r="H47" s="42">
        <v>45566</v>
      </c>
      <c r="I47" s="44">
        <v>1.25</v>
      </c>
      <c r="J47" s="43">
        <v>4809804</v>
      </c>
      <c r="K47" s="31">
        <f t="shared" si="0"/>
        <v>400817</v>
      </c>
      <c r="L47" s="4">
        <f t="shared" si="1"/>
        <v>501021.25</v>
      </c>
    </row>
    <row r="48" spans="1:29" ht="19.5" thickBot="1" x14ac:dyDescent="0.35">
      <c r="B48" s="39">
        <v>1</v>
      </c>
      <c r="C48" s="39" t="s">
        <v>6</v>
      </c>
      <c r="D48" s="39" t="s">
        <v>88</v>
      </c>
      <c r="E48" s="39">
        <v>262755</v>
      </c>
      <c r="F48" s="1" t="s">
        <v>33</v>
      </c>
      <c r="G48" s="39" t="s">
        <v>95</v>
      </c>
      <c r="H48" s="42">
        <v>45566</v>
      </c>
      <c r="I48" s="44">
        <v>1.06</v>
      </c>
      <c r="J48" s="43">
        <v>4809804</v>
      </c>
      <c r="K48" s="31">
        <f t="shared" si="0"/>
        <v>400817</v>
      </c>
      <c r="L48" s="4">
        <f t="shared" si="1"/>
        <v>424866.02</v>
      </c>
    </row>
    <row r="49" spans="1:29" ht="19.5" thickBot="1" x14ac:dyDescent="0.35">
      <c r="H49" s="49"/>
      <c r="I49" s="44"/>
      <c r="J49" s="49"/>
      <c r="K49" s="49"/>
      <c r="L49" s="49"/>
    </row>
    <row r="50" spans="1:29" s="35" customFormat="1" ht="19.5" thickBot="1" x14ac:dyDescent="0.35">
      <c r="A50" s="37"/>
      <c r="B50" s="47"/>
      <c r="C50" s="47"/>
      <c r="D50" s="47"/>
      <c r="E50" s="48"/>
      <c r="F50" s="47"/>
      <c r="G50" s="47"/>
      <c r="H50" s="47"/>
      <c r="I50" s="45"/>
      <c r="J50" s="47"/>
      <c r="K50" s="47"/>
      <c r="L50" s="47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s="35" customFormat="1" ht="19.5" thickBot="1" x14ac:dyDescent="0.35">
      <c r="A51" s="37"/>
      <c r="B51" s="47">
        <v>8</v>
      </c>
      <c r="C51" s="47" t="s">
        <v>107</v>
      </c>
      <c r="D51" s="47" t="s">
        <v>106</v>
      </c>
      <c r="E51" s="48">
        <v>82088</v>
      </c>
      <c r="F51" s="1" t="s">
        <v>33</v>
      </c>
      <c r="G51" s="47" t="s">
        <v>108</v>
      </c>
      <c r="H51" s="42">
        <v>45597</v>
      </c>
      <c r="I51" s="45">
        <v>1</v>
      </c>
      <c r="J51" s="43">
        <v>4809804</v>
      </c>
      <c r="K51" s="31">
        <f t="shared" ref="K51:K52" si="4">J51/12</f>
        <v>400817</v>
      </c>
      <c r="L51" s="4">
        <f t="shared" ref="L51:L52" si="5">K51*I51</f>
        <v>400817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s="35" customFormat="1" ht="19.5" thickBot="1" x14ac:dyDescent="0.35">
      <c r="A52" s="37"/>
      <c r="B52" s="47">
        <v>10</v>
      </c>
      <c r="C52" s="47" t="s">
        <v>109</v>
      </c>
      <c r="D52" s="47" t="s">
        <v>110</v>
      </c>
      <c r="E52" s="48">
        <v>102170</v>
      </c>
      <c r="F52" s="1" t="s">
        <v>33</v>
      </c>
      <c r="G52" s="47" t="s">
        <v>111</v>
      </c>
      <c r="H52" s="42">
        <v>45597</v>
      </c>
      <c r="I52" s="45">
        <v>0.37</v>
      </c>
      <c r="J52" s="43">
        <v>4809804</v>
      </c>
      <c r="K52" s="31">
        <f t="shared" si="4"/>
        <v>400817</v>
      </c>
      <c r="L52" s="4">
        <f t="shared" si="5"/>
        <v>148302.29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s="35" customFormat="1" ht="19.5" thickBot="1" x14ac:dyDescent="0.35">
      <c r="A53" s="37"/>
      <c r="B53" s="47"/>
      <c r="C53" s="47"/>
      <c r="D53" s="47"/>
      <c r="E53" s="48"/>
      <c r="F53" s="47"/>
      <c r="G53" s="47"/>
      <c r="H53" s="47"/>
      <c r="I53" s="45"/>
      <c r="J53" s="38"/>
      <c r="K53" s="47"/>
      <c r="L53" s="38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ht="19.5" thickBot="1" x14ac:dyDescent="0.35">
      <c r="A54" s="15"/>
      <c r="B54" s="16"/>
      <c r="C54" s="16"/>
      <c r="D54" s="16"/>
      <c r="E54" s="26"/>
      <c r="F54" s="16"/>
      <c r="G54" s="16"/>
      <c r="H54" s="9"/>
      <c r="I54" s="24"/>
      <c r="J54" s="9"/>
      <c r="K54" s="16" t="s">
        <v>43</v>
      </c>
      <c r="L54" s="17">
        <f>SUM(L10:L52)</f>
        <v>28750755.34666666</v>
      </c>
    </row>
    <row r="55" spans="1:29" ht="19.5" thickBot="1" x14ac:dyDescent="0.35">
      <c r="A55" s="18"/>
      <c r="B55" s="14"/>
      <c r="C55" s="14"/>
      <c r="D55" s="14"/>
      <c r="E55" s="13"/>
      <c r="F55" s="14"/>
      <c r="G55" s="14"/>
      <c r="H55" s="9"/>
      <c r="I55" s="23"/>
      <c r="J55" s="9"/>
      <c r="K55" s="14" t="s">
        <v>80</v>
      </c>
      <c r="L55" s="19">
        <f>L54/1600</f>
        <v>17969.222091666663</v>
      </c>
    </row>
    <row r="56" spans="1:29" x14ac:dyDescent="0.3">
      <c r="K56" s="5" t="s">
        <v>81</v>
      </c>
      <c r="L56" s="28">
        <v>1600</v>
      </c>
    </row>
    <row r="58" spans="1:29" x14ac:dyDescent="0.3">
      <c r="K58" s="5" t="s">
        <v>47</v>
      </c>
      <c r="L58" s="5">
        <v>1078.1500000000001</v>
      </c>
    </row>
  </sheetData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Eze, Chinyere L SPDC-REE/N/SP</dc:creator>
  <cp:lastModifiedBy>Okereke, Ikemefuna R SPDC-REE/N</cp:lastModifiedBy>
  <dcterms:created xsi:type="dcterms:W3CDTF">2024-05-08T15:15:21Z</dcterms:created>
  <dcterms:modified xsi:type="dcterms:W3CDTF">2024-11-25T12:02:36Z</dcterms:modified>
</cp:coreProperties>
</file>