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chukwudi_nwanze_shell_com/Documents/Abuja/"/>
    </mc:Choice>
  </mc:AlternateContent>
  <xr:revisionPtr revIDLastSave="78" documentId="8_{D619D9A6-B2B1-440E-A7D4-A9EB5A07D09D}" xr6:coauthVersionLast="47" xr6:coauthVersionMax="47" xr10:uidLastSave="{2A6BB524-675D-4DED-B0FB-0BC27638A7F0}"/>
  <bookViews>
    <workbookView xWindow="-110" yWindow="-110" windowWidth="19420" windowHeight="10300" xr2:uid="{2036F023-D3C8-418A-A5A7-3A2761495B5E}"/>
  </bookViews>
  <sheets>
    <sheet name="Sheet1" sheetId="3" r:id="rId1"/>
  </sheets>
  <definedNames>
    <definedName name="_xlnm.Database">#REF!</definedName>
    <definedName name="_xlnm.Extrac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3" l="1"/>
  <c r="F13" i="3"/>
  <c r="F12" i="3"/>
  <c r="F11" i="3"/>
  <c r="F10" i="3"/>
  <c r="E11" i="3"/>
  <c r="E4" i="3"/>
  <c r="E12" i="3"/>
  <c r="E10" i="3"/>
  <c r="E6" i="3"/>
  <c r="G6" i="3"/>
  <c r="F4" i="3" l="1"/>
  <c r="F6" i="3"/>
  <c r="F5" i="3"/>
  <c r="F3" i="3"/>
  <c r="E5" i="3"/>
  <c r="E3" i="3"/>
  <c r="C6" i="3"/>
</calcChain>
</file>

<file path=xl/sharedStrings.xml><?xml version="1.0" encoding="utf-8"?>
<sst xmlns="http://schemas.openxmlformats.org/spreadsheetml/2006/main" count="15" uniqueCount="12">
  <si>
    <t xml:space="preserve">Mota Engil </t>
  </si>
  <si>
    <t>SEPLAT</t>
  </si>
  <si>
    <t>USD at 740</t>
  </si>
  <si>
    <t>ND Western</t>
  </si>
  <si>
    <t>Tenant</t>
  </si>
  <si>
    <t>Annualized for 2023</t>
  </si>
  <si>
    <t>Rent Received in 2023</t>
  </si>
  <si>
    <t>Prepayment from 2022</t>
  </si>
  <si>
    <t>FCF for 2023</t>
  </si>
  <si>
    <t>2024  Values NGN (not entered)</t>
  </si>
  <si>
    <t>2024  Values USD (not entered)</t>
  </si>
  <si>
    <t>USD 1 =740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</si>
</sst>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4" fillId="0" borderId="1" xfId="0" applyFont="1" applyBorder="1"/>
    <xf numFmtId="43" fontId="0" fillId="0" borderId="1" xfId="3" applyFont="1" applyBorder="1"/>
    <xf numFmtId="43" fontId="0" fillId="0" borderId="1" xfId="0" applyNumberFormat="1" applyBorder="1"/>
    <xf numFmtId="0" fontId="5" fillId="2" borderId="1" xfId="0" applyFont="1" applyFill="1" applyBorder="1"/>
    <xf numFmtId="0" fontId="6" fillId="0" borderId="1" xfId="0" applyFont="1" applyBorder="1"/>
    <xf numFmtId="43" fontId="5" fillId="2" borderId="1" xfId="0" applyNumberFormat="1" applyFont="1" applyFill="1" applyBorder="1"/>
    <xf numFmtId="0" fontId="0" fillId="2" borderId="1" xfId="0" applyFill="1" applyBorder="1"/>
    <xf numFmtId="43" fontId="0" fillId="0" borderId="0" xfId="0" applyNumberFormat="1"/>
    <xf numFmtId="43" fontId="5" fillId="0" borderId="0" xfId="0" applyNumberFormat="1" applyFont="1"/>
  </cellXfs>
  <cellStyles count="4">
    <cellStyle name="Comma" xfId="3" builtinId="3"/>
    <cellStyle name="Normal" xfId="0" builtinId="0"/>
    <cellStyle name="Normal 12" xfId="1" xr:uid="{440E3777-47D7-4006-B250-B32C703D9596}"/>
    <cellStyle name="Normal 12 2" xfId="2" xr:uid="{5A436A78-BDE4-4413-BA7A-C6E8885DD4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3A32-6D41-4751-8FDC-8A8F89252B3F}">
  <dimension ref="B2:H13"/>
  <sheetViews>
    <sheetView tabSelected="1" workbookViewId="0">
      <selection activeCell="E13" sqref="E13"/>
    </sheetView>
  </sheetViews>
  <sheetFormatPr defaultRowHeight="12.5" x14ac:dyDescent="0.25"/>
  <cols>
    <col min="2" max="2" width="10.54296875" bestFit="1" customWidth="1"/>
    <col min="3" max="3" width="13.81640625" bestFit="1" customWidth="1"/>
    <col min="4" max="4" width="20.36328125" bestFit="1" customWidth="1"/>
    <col min="5" max="6" width="26.90625" bestFit="1" customWidth="1"/>
    <col min="7" max="7" width="11.81640625" bestFit="1" customWidth="1"/>
    <col min="8" max="8" width="24.1796875" bestFit="1" customWidth="1"/>
    <col min="11" max="11" width="11.81640625" bestFit="1" customWidth="1"/>
  </cols>
  <sheetData>
    <row r="2" spans="2:8" ht="13" x14ac:dyDescent="0.3">
      <c r="B2" s="5" t="s">
        <v>4</v>
      </c>
      <c r="C2" s="5" t="s">
        <v>6</v>
      </c>
      <c r="D2" s="5" t="s">
        <v>7</v>
      </c>
      <c r="E2" s="5" t="s">
        <v>5</v>
      </c>
      <c r="F2" s="5" t="s">
        <v>2</v>
      </c>
      <c r="G2" s="5" t="s">
        <v>8</v>
      </c>
      <c r="H2" s="8"/>
    </row>
    <row r="3" spans="2:8" x14ac:dyDescent="0.25">
      <c r="B3" s="2" t="s">
        <v>0</v>
      </c>
      <c r="C3" s="3">
        <v>34622222.219999999</v>
      </c>
      <c r="D3" s="3"/>
      <c r="E3" s="3">
        <f>C3/12*4</f>
        <v>11540740.74</v>
      </c>
      <c r="F3" s="3">
        <f>E3/740</f>
        <v>15595.595594594595</v>
      </c>
      <c r="G3" s="3">
        <v>1871.47</v>
      </c>
      <c r="H3" s="1"/>
    </row>
    <row r="4" spans="2:8" x14ac:dyDescent="0.25">
      <c r="B4" s="2" t="s">
        <v>1</v>
      </c>
      <c r="C4" s="3">
        <v>20766162.690000001</v>
      </c>
      <c r="D4" s="3">
        <v>20161323</v>
      </c>
      <c r="E4" s="3">
        <f>(D4/12*4)+(C4/12*8)</f>
        <v>20564549.460000001</v>
      </c>
      <c r="F4" s="3">
        <f>(E4/12*4)/440+(D4/12*8)/740</f>
        <v>33742.558190417687</v>
      </c>
      <c r="G4" s="3">
        <v>4049.11</v>
      </c>
      <c r="H4" s="1"/>
    </row>
    <row r="5" spans="2:8" ht="13" x14ac:dyDescent="0.3">
      <c r="B5" s="1" t="s">
        <v>3</v>
      </c>
      <c r="C5" s="3">
        <v>29212500</v>
      </c>
      <c r="D5" s="3"/>
      <c r="E5" s="3">
        <f>C5/12*6</f>
        <v>14606250</v>
      </c>
      <c r="F5" s="3">
        <f>E5/740</f>
        <v>19738.175675675677</v>
      </c>
      <c r="G5" s="3">
        <v>2368.5816</v>
      </c>
      <c r="H5" s="6"/>
    </row>
    <row r="6" spans="2:8" ht="13" x14ac:dyDescent="0.3">
      <c r="B6" s="1"/>
      <c r="C6" s="7">
        <f>SUM(C3:C5)</f>
        <v>84600884.909999996</v>
      </c>
      <c r="D6" s="7"/>
      <c r="E6" s="7">
        <f>SUM(E3:E5)</f>
        <v>46711540.200000003</v>
      </c>
      <c r="F6" s="4">
        <f>SUM(F3:F5)</f>
        <v>69076.329460687964</v>
      </c>
      <c r="G6" s="4">
        <f>SUM(G3:G5)</f>
        <v>8289.1615999999995</v>
      </c>
      <c r="H6" s="1"/>
    </row>
    <row r="9" spans="2:8" x14ac:dyDescent="0.25">
      <c r="E9" t="s">
        <v>9</v>
      </c>
      <c r="F9" t="s">
        <v>10</v>
      </c>
      <c r="H9" t="s">
        <v>11</v>
      </c>
    </row>
    <row r="10" spans="2:8" x14ac:dyDescent="0.25">
      <c r="D10" s="2" t="s">
        <v>0</v>
      </c>
      <c r="E10" s="9">
        <f>C3-E3</f>
        <v>23081481.479999997</v>
      </c>
      <c r="F10" s="9">
        <f>E10/740</f>
        <v>31191.191189189183</v>
      </c>
    </row>
    <row r="11" spans="2:8" x14ac:dyDescent="0.25">
      <c r="D11" s="2" t="s">
        <v>1</v>
      </c>
      <c r="E11" s="9">
        <f>C4/3</f>
        <v>6922054.2300000004</v>
      </c>
      <c r="F11" s="9">
        <f t="shared" ref="F11:F12" si="0">E11/740</f>
        <v>9354.1273378378391</v>
      </c>
    </row>
    <row r="12" spans="2:8" x14ac:dyDescent="0.25">
      <c r="D12" s="1" t="s">
        <v>3</v>
      </c>
      <c r="E12" s="9">
        <f>C5-E5</f>
        <v>14606250</v>
      </c>
      <c r="F12" s="9">
        <f t="shared" si="0"/>
        <v>19738.175675675677</v>
      </c>
    </row>
    <row r="13" spans="2:8" ht="13" x14ac:dyDescent="0.3">
      <c r="E13" s="10">
        <f>SUM(E10:E12)</f>
        <v>44609785.709999993</v>
      </c>
      <c r="F13" s="10">
        <f>SUM(F10:F12)</f>
        <v>60283.494202702699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Eze, Chinyere L SPDC-ITV/ZCB</dc:creator>
  <cp:lastModifiedBy>Nwanze, Chukwudi E SPDC-REE/N/PN</cp:lastModifiedBy>
  <dcterms:created xsi:type="dcterms:W3CDTF">2023-08-31T11:35:36Z</dcterms:created>
  <dcterms:modified xsi:type="dcterms:W3CDTF">2023-10-05T23:23:23Z</dcterms:modified>
</cp:coreProperties>
</file>