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llen.Biakpara\Documents\Asset Engineering-OABP\Cadence -FFF\"/>
    </mc:Choice>
  </mc:AlternateContent>
  <xr:revisionPtr revIDLastSave="0" documentId="13_ncr:1_{C96F1095-68C7-422E-AD3B-9CDF9F09BDDD}" xr6:coauthVersionLast="46" xr6:coauthVersionMax="46" xr10:uidLastSave="{00000000-0000-0000-0000-000000000000}"/>
  <bookViews>
    <workbookView xWindow="-108" yWindow="-108" windowWidth="23256" windowHeight="12576" xr2:uid="{AE9C1C20-1A0E-4E44-B628-C2669E0CBAFB}"/>
  </bookViews>
  <sheets>
    <sheet name="Summary OABP H2 Savings" sheetId="3" r:id="rId1"/>
    <sheet name="Q3 Savings" sheetId="4" r:id="rId2"/>
    <sheet name="Q3 July - Sept 2021" sheetId="2" r:id="rId3"/>
    <sheet name="WORP Jan-Sept 21" sheetId="1" r:id="rId4"/>
  </sheets>
  <definedNames>
    <definedName name="_xlnm._FilterDatabase" localSheetId="2" hidden="1">'Q3 July - Sept 2021'!$A$1:$P$246</definedName>
    <definedName name="_xlnm._FilterDatabase" localSheetId="1" hidden="1">'Q3 Savings'!$A$1:$P$246</definedName>
    <definedName name="_xlnm._FilterDatabase" localSheetId="3" hidden="1">'WORP Jan-Sept 21'!$A$1:$P$246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3" l="1"/>
  <c r="I4" i="3"/>
  <c r="H4" i="3"/>
  <c r="N248" i="4"/>
  <c r="N247" i="4"/>
  <c r="D5" i="3"/>
  <c r="E5" i="3"/>
  <c r="J244" i="4"/>
  <c r="I244" i="4"/>
  <c r="H244" i="4"/>
  <c r="N227" i="4"/>
  <c r="N216" i="4"/>
  <c r="N244" i="4" s="1"/>
  <c r="N244" i="2"/>
  <c r="N227" i="2"/>
  <c r="K244" i="2"/>
  <c r="N216" i="2"/>
  <c r="J244" i="2"/>
  <c r="I244" i="2"/>
  <c r="L244" i="2" s="1"/>
  <c r="M244" i="2" s="1"/>
  <c r="H244" i="2"/>
  <c r="G7" i="3"/>
  <c r="F7" i="3"/>
  <c r="B7" i="3"/>
  <c r="H6" i="3"/>
  <c r="I6" i="3" s="1"/>
  <c r="C7" i="3"/>
  <c r="E7" i="3"/>
  <c r="I5" i="3" l="1"/>
  <c r="I7" i="3" s="1"/>
  <c r="K244" i="4"/>
  <c r="L244" i="4" s="1"/>
  <c r="M244" i="4" s="1"/>
  <c r="H7" i="3"/>
  <c r="D7" i="3"/>
</calcChain>
</file>

<file path=xl/sharedStrings.xml><?xml version="1.0" encoding="utf-8"?>
<sst xmlns="http://schemas.openxmlformats.org/spreadsheetml/2006/main" count="4978" uniqueCount="818">
  <si>
    <t>WBS</t>
  </si>
  <si>
    <t>LAND</t>
  </si>
  <si>
    <t>AF</t>
  </si>
  <si>
    <t>COST SAVINGS</t>
  </si>
  <si>
    <t xml:space="preserve">CENTRAL </t>
  </si>
  <si>
    <t>DATE</t>
  </si>
  <si>
    <t>STATUS</t>
  </si>
  <si>
    <t>PE / SPONSOR</t>
  </si>
  <si>
    <t>GENERAL</t>
  </si>
  <si>
    <t>PROJECT</t>
  </si>
  <si>
    <t>Approved</t>
  </si>
  <si>
    <t>TYPE</t>
  </si>
  <si>
    <t>Resubmission</t>
  </si>
  <si>
    <t>Fresh</t>
  </si>
  <si>
    <t>Ehizoyanyan, O</t>
  </si>
  <si>
    <t>Uwaezuoke, D</t>
  </si>
  <si>
    <t>Akinbiyi, A</t>
  </si>
  <si>
    <t>OABP ASSET</t>
  </si>
  <si>
    <t>TOTAL VALUE/COST</t>
  </si>
  <si>
    <t>CONTRACT</t>
  </si>
  <si>
    <t>GRAMEN PETROSERVE</t>
  </si>
  <si>
    <t>Conditional Approval</t>
  </si>
  <si>
    <t>Otavie, G</t>
  </si>
  <si>
    <t>Remarks</t>
  </si>
  <si>
    <t>Azaka, G</t>
  </si>
  <si>
    <t>Obiakor, O</t>
  </si>
  <si>
    <t>Aderiye, A</t>
  </si>
  <si>
    <t>SWAMP WEST</t>
  </si>
  <si>
    <t xml:space="preserve">PECKON NIGERIA </t>
  </si>
  <si>
    <t>WILKRISS</t>
  </si>
  <si>
    <t>Approved.</t>
  </si>
  <si>
    <t>Deferred</t>
  </si>
  <si>
    <t>Orji, C</t>
  </si>
  <si>
    <t xml:space="preserve">TONYMAR INVESTMENT </t>
  </si>
  <si>
    <t xml:space="preserve">GUIZ AND COMPANY </t>
  </si>
  <si>
    <t xml:space="preserve">ROMEK AND COMPANY </t>
  </si>
  <si>
    <t>Arowosafe, T</t>
  </si>
  <si>
    <t>Onyejekwe, C</t>
  </si>
  <si>
    <t xml:space="preserve">ABBEYCOURT ENERGY </t>
  </si>
  <si>
    <t xml:space="preserve">LOENSE INTERNATIONAL </t>
  </si>
  <si>
    <t>O.NG.PAE.I1F.FAC.724FC</t>
  </si>
  <si>
    <t>WORP DECISION</t>
  </si>
  <si>
    <t>CIVIL</t>
  </si>
  <si>
    <t xml:space="preserve">IKONIBO NIG </t>
  </si>
  <si>
    <t>Akoma, I</t>
  </si>
  <si>
    <t xml:space="preserve">GESON INVESTMENT </t>
  </si>
  <si>
    <t>C.NG.AFS.DF.19.003.1200</t>
  </si>
  <si>
    <t>Oludare, S</t>
  </si>
  <si>
    <t>C.NG.AFS.DD.19.009.9401</t>
  </si>
  <si>
    <t>NIL</t>
  </si>
  <si>
    <t>Replacement of 1,75KM of 2” water equalization of Soku cluster D</t>
  </si>
  <si>
    <t>Nil</t>
  </si>
  <si>
    <t xml:space="preserve">$ 107,282.92              
N 39,409,715.49           
F$211,129.34              </t>
  </si>
  <si>
    <t>VANDREZZER NIG. LTD</t>
  </si>
  <si>
    <t>BOGT SHORE PROTECTION – PHASE1</t>
  </si>
  <si>
    <t>Ogunkunle, M</t>
  </si>
  <si>
    <t xml:space="preserve">C.NG.PBE.IC.07.001 </t>
  </si>
  <si>
    <t>F$ 875,727.01 
N69,244,408.04 + $693,264.80</t>
  </si>
  <si>
    <t>PILE FOUNDATION LIMITED</t>
  </si>
  <si>
    <t xml:space="preserve">UZU MANIFOLD LOCATION PREPARATION </t>
  </si>
  <si>
    <t>RAFFOUL NIG. LIMITED</t>
  </si>
  <si>
    <t>F$: 2,037,279.64 (N: 473,610,898.60, 
$: 789,293.09)</t>
  </si>
  <si>
    <t>P.NG.PAE.DG.17.001</t>
  </si>
  <si>
    <t>F$:107,225.24</t>
  </si>
  <si>
    <t>5 % LOP Discount</t>
  </si>
  <si>
    <t>FORC 111T Flowline Replacement (6" sch 40 x 2.7 km bulkline) &amp; (4" sch 40 x 0.25 km flowline)</t>
  </si>
  <si>
    <t>$    251,239.91   
N   92,278,553.00   
F$      494,398.16</t>
  </si>
  <si>
    <t>C.NG.PAE.DL.21.001.1230</t>
  </si>
  <si>
    <t>HENSTEEL ENGINEERING</t>
  </si>
  <si>
    <t>From Materials to be taken from Hot Desk</t>
  </si>
  <si>
    <t>FULL REPLACEMENT OF IMOR 36L (4-INCH x 1.0 KM)</t>
  </si>
  <si>
    <t>$   47,000.69
N   11,269,553.88
F$   76,696.49</t>
  </si>
  <si>
    <t xml:space="preserve">C.NG.PAE.DL.21.001 </t>
  </si>
  <si>
    <t xml:space="preserve">F$: 12,500 </t>
  </si>
  <si>
    <t>MATERIALS  FROM THE SPDC WAREHOUSE.</t>
  </si>
  <si>
    <t>SECTIONAL REPLACEMENT OF 
(a) IMOR 4-inch TEST LINE (48M)
(b) IMOR RIVER 26S (48M)
© IMO RIVER 44S (48M)
(d) IMO RIVER 55S (48M)
(e) IMO RIVER 43T (48M)
(f) IMOR 60T (48M)</t>
  </si>
  <si>
    <t>GAMSTEC</t>
  </si>
  <si>
    <t>$      35,160.13
N     10,617,977.01
F$    63,138.99</t>
  </si>
  <si>
    <t xml:space="preserve">FS11,525.18 </t>
  </si>
  <si>
    <t>MOB &amp; DEMOB. ALL MATERIALS FOR THESE SECTIONAL REPLACEMENT SHALL BE SOURCED FROM SPDC WAREHOUSE</t>
  </si>
  <si>
    <t>SECTIONAL REPLACEMENT OF 
(a) IMOR RIVER 6-INCH BULKLINE (IMO 2 -1) X 1500 M (Additional leak points)</t>
  </si>
  <si>
    <t>$   17,777.50
N   5,370,063.42
F$   31,927.86</t>
  </si>
  <si>
    <t xml:space="preserve">8,280.04 USD </t>
  </si>
  <si>
    <t>MOB &amp; DEMOB IF USING A NEW CONTRACTOR</t>
  </si>
  <si>
    <t xml:space="preserve">Diebu Creek 8T Flowline Replacement – 4” x 3.07km               </t>
  </si>
  <si>
    <t>SEVOIL LTD</t>
  </si>
  <si>
    <t>$238,624..58
N 87,632,760.32
F$469,540.94</t>
  </si>
  <si>
    <t>O.NG.PBE.DBC.09T.713FL</t>
  </si>
  <si>
    <t>Ehizonyan, O</t>
  </si>
  <si>
    <t>FULL REPLACEMENT OF ETELEBOU 3S FLOWLINE (4” X 1.2KM)</t>
  </si>
  <si>
    <t>$ 57,925.84
N 13,410,314.07
F$ 85,626.42</t>
  </si>
  <si>
    <t>O.NG.PAE.ETL.03S.713FL</t>
  </si>
  <si>
    <t>IKONIBO</t>
  </si>
  <si>
    <t>BONNY W18S Flowline Replacement (4" Sch 40 x 1.2km)</t>
  </si>
  <si>
    <t>$ 133,308.68
N 48,964,351.92
F$262,332.00</t>
  </si>
  <si>
    <t>Approved.
I. Limit PO value to the contractor to available ACV balance in SAP.
II. Engage C&amp;P to update remaining ACV
III. Ensure combination of controls is in place for managing community workers.
IV. Liase with the planning team to align schedule &amp; demand requirements for IAP</t>
  </si>
  <si>
    <t>Approved.
I. Ensure combination of controls is in place for managing community workers.
II. Decomit previously issued PO for Forcados 126S before issuing the new PO for 111T to the Vendor.
III. Update Project Schedule to current plan.</t>
  </si>
  <si>
    <t>Approved.
I. Carry out proper material reconciliation with hotdesk.</t>
  </si>
  <si>
    <t>Approved.
I. Prompt engagement with Asset PUM’s to provide enhanced security surveillance for these lines.
II. Update Project Schedule to current plan.</t>
  </si>
  <si>
    <t>Conditional Approval.
Subject to NAPIMS engagement on contract expiration date extension.</t>
  </si>
  <si>
    <t>Approved: Premised on early mobilization.
I. Update contract end date and engage NAPIMS.
II. Forward cost savings to I&amp;A for documentation.</t>
  </si>
  <si>
    <t>Conditional Approval.
I. Carry out work distribution alignment across team.
II. Confirm Contractors capacity to execute</t>
  </si>
  <si>
    <t>Provision of lay barge for installation of CCUs at Kanbo W5L/S
-Reviewed Offline</t>
  </si>
  <si>
    <t>$ 22,320.8
N 602,305.87
F$ 23,907.9</t>
  </si>
  <si>
    <t>C.NG.AFS.DF.18.025.1202</t>
  </si>
  <si>
    <t xml:space="preserve">HENZOL GLOBAL </t>
  </si>
  <si>
    <t xml:space="preserve">F$: 10,062.00 </t>
  </si>
  <si>
    <t xml:space="preserve">Shared marine logistics and security deployment </t>
  </si>
  <si>
    <t xml:space="preserve">FODPA and NEFS Boatlanding Rehabilitation Works </t>
  </si>
  <si>
    <t xml:space="preserve">Gramen Petroserve </t>
  </si>
  <si>
    <t>Total: FODPA + NEFS = F$394,395.64</t>
  </si>
  <si>
    <t>F$: C.NG.PBW.DF.212.001 – FODPA
F$: C.NG.PCW.DF.98.706.1230 - NEFS</t>
  </si>
  <si>
    <t>FULL REPLACEMENT OF OGUTA 12T FLOWLINE(4” X 4.3KM)</t>
  </si>
  <si>
    <t>$      132,486.76
N     37,684,516.42
F$    231,787.20</t>
  </si>
  <si>
    <t>FULL REPLACEMENT OF OGUTA 16S FLOWLINE(4” X 2.9KM)</t>
  </si>
  <si>
    <t xml:space="preserve">MORRAY SERVICES </t>
  </si>
  <si>
    <t>$      91,808.64
N     26,740,513.71
F$    179,482.45</t>
  </si>
  <si>
    <t>FULL REPLACEMENT OF OGUTA 25T FLOWLINE(4” X 5.6KM)</t>
  </si>
  <si>
    <t>$      165,827.86
N     46,524,990.84
F$    288,423.35</t>
  </si>
  <si>
    <t xml:space="preserve">LEAK REPAIR OF FORCADOS 127T FLOWLINE  </t>
  </si>
  <si>
    <t>$ 47,933.39  
N 1,545,750.79
F$ 52,006.51</t>
  </si>
  <si>
    <t xml:space="preserve">TONYMA INVESTMENT </t>
  </si>
  <si>
    <t>F$39,515.51</t>
  </si>
  <si>
    <t xml:space="preserve">Mob and De-mob, Houseboat </t>
  </si>
  <si>
    <t xml:space="preserve">SECTIONAL REPLACEMENT OF OTUMARA 42LS, 16T FLOWLINES AND FABRICATION OF HOOK-UP ARM OF OTUMARA 4L. </t>
  </si>
  <si>
    <t>$ 160,601.21
N 61,143,932.41
F$ 321,718.29</t>
  </si>
  <si>
    <t xml:space="preserve">ANASAMI </t>
  </si>
  <si>
    <t>F$82,000 (Shared marine logistics) + F$77,000 (Single mob/demob)</t>
  </si>
  <si>
    <t xml:space="preserve">F$82,000 &amp; F$77,000 </t>
  </si>
  <si>
    <t xml:space="preserve">Diebu Creek 8T Flowline Replacement – 4” x 3.07km </t>
  </si>
  <si>
    <t>$228,572.93
N 83,941,422.41
F$449,762.45</t>
  </si>
  <si>
    <t>WRFM 102155</t>
  </si>
  <si>
    <t>Approved.
I. Confirm full budget availability for these activities.
II. Carry out materials reconciliation with Hotdesk.
III. Ensure security plan is properly reviewed and assurance provided for adequate cover at site</t>
  </si>
  <si>
    <t>Conditional Approval.
Update and resubmit upon completion of these conditions:
I. Confirm WBS for this activity.
II. Carry out materials reconciliation with Hotdesk and discount available materials.
III. Update Project Schedule to current plan.
IV. Include Fabrication &amp; Hook up in the scope summary.
V. Confirm linepipes availability for this activity.
VI. Align POB requirement with OABP Central Team</t>
  </si>
  <si>
    <t>Approved.
I. Engage WRFM to confirm WBS for this activity.
II. Update Project title to include “Optimization of Line size”
III. Update Project Schedule to current plan.</t>
  </si>
  <si>
    <t>Approved.
I. Carry out materials reconciliation with hotdesk
and discount available materials.</t>
  </si>
  <si>
    <t>Stepped down by the team</t>
  </si>
  <si>
    <t>Stepped down</t>
  </si>
  <si>
    <t>BONN 12S Flowline Replacement –
4” x 1.7km</t>
  </si>
  <si>
    <t>BONNY W30T Flowline Replacement
(4" Sch 80 x 1km)
-Resubmission &amp; Reviewed offline</t>
  </si>
  <si>
    <t>Resubmission &amp; Reviewed Offline</t>
  </si>
  <si>
    <t>Approved.
WORP steer from previous sitting 25/02/21 have been
incorporated.</t>
  </si>
  <si>
    <t>Ensure timely checks on materials availability
prior to WORP submission.
• Only funded activities should be brought into
plan and ensure alignment of execution with
IAP central team.
• Proper security plan review / HSE
documentation for each project before
mobilization.
• Early engagement on marine request to avoid
delayed mobilization to sites.</t>
  </si>
  <si>
    <t>VANDRESSER NIG</t>
  </si>
  <si>
    <t>$ 101,126.24
N 37,144,159.42
F$199,002.81</t>
  </si>
  <si>
    <t>BONNY W30T Flowline Replacement (4" Sch 80 x 1km)</t>
  </si>
  <si>
    <t>OTUMARA FLOW STATION GANTRY WORKS</t>
  </si>
  <si>
    <t>NAPEBI CONSTRUCTION</t>
  </si>
  <si>
    <t>$ 187,308.06
N 6,577,567.94
F$206,814.41</t>
  </si>
  <si>
    <t>KOCR 22T Flowline Sectional Replacement – 4” sch. 40 x 0.06km and 8” Sch 160 x 0.012km</t>
  </si>
  <si>
    <t>$ 55,973.34
N 4,979,690.78
F$ 69,,095.05</t>
  </si>
  <si>
    <t>O.NG.PAE.GBG.FAC.724FC</t>
  </si>
  <si>
    <t>Conditional Approval.
WORP steers from previous sitting 18/02 have not been fully incorporated.
I. Engage WRFM to provide WBS for this activity and resubmit offline</t>
  </si>
  <si>
    <t>Deferred.
I. Update WBS for this activity.
II. Engage EST to review existing structural frame and attach schematic drawing.
III. Confirm Gantry maximum load.</t>
  </si>
  <si>
    <t>Approved.
I. Forward approved e-WR to the Secretariat and Manager.
II. Plan for mitigation against Vendors under performance due to low project cost.</t>
  </si>
  <si>
    <t>K2S Simultaneous Flow Project</t>
  </si>
  <si>
    <t>Approved.
I. Engage CH to update ACV split currency values.
II. Carry out materials check with Hotdesk.
III. Emphasize criticality of this activity with the Vendor.</t>
  </si>
  <si>
    <t>Replacement of LP header of Yokri flow station.
-Reviewed offline</t>
  </si>
  <si>
    <t>Review materials reconciliation tracking system and communicate to leadership:
▪ Flowlines
▪ Facilities</t>
  </si>
  <si>
    <t>$ - 104,725.16
N - 36,794,719.22
F$ - 201,680.94</t>
  </si>
  <si>
    <t>C.NG.PBE.DF.21.005</t>
  </si>
  <si>
    <t>F$: 22,416.83</t>
  </si>
  <si>
    <t>Savings on Mob and De-mob by using same contractor for Mechanical/ Instrumentation works, etc</t>
  </si>
  <si>
    <t>$ 31,865.72   
N 375,865.72
F$ 32,854.55</t>
  </si>
  <si>
    <t>O.NG.PCW.YKF.FAC.71300</t>
  </si>
  <si>
    <t>saved for combining mobilization of Forcados Yokri 127T flowline sectional replacement and replacement of Yokri LP header</t>
  </si>
  <si>
    <t>: LOCATION DREDGING WORKS AT BENISEDE EAUA-2.</t>
  </si>
  <si>
    <t>$: 103,003.11
N: 267,683,624.79
F$: 808,361.80</t>
  </si>
  <si>
    <t>F$: 115,543.79</t>
  </si>
  <si>
    <t>Low Oil Price LoP discounts (i.e. 22%).</t>
  </si>
  <si>
    <t>FULL REPLACEMENT OF OGUTA 16S FLOWLINE (4” X 2.9KM)</t>
  </si>
  <si>
    <t>FULL REPLACEMENT OF OGUTA 25T FLOWLINE (4” X 5.6KM)</t>
  </si>
  <si>
    <t>$     227,072.62
N     51,829,929.49
F$     363,646.87</t>
  </si>
  <si>
    <t>FULL REPLACEMENT OF OGUTA 12T FLOWLINE (4” X 4.3KM)</t>
  </si>
  <si>
    <t>$      140,649.15
N     17,728,986.10
F$    187,365.85</t>
  </si>
  <si>
    <t>ABBEYCOURT</t>
  </si>
  <si>
    <t>INTEGRITY CHECK OF AGBADA 67T GAS LINE</t>
  </si>
  <si>
    <t xml:space="preserve">BG TECHNICAL </t>
  </si>
  <si>
    <t>$      47,136.48
N     76,378,129.79
F$   248,131.56</t>
  </si>
  <si>
    <t>$ 104,781.24
N 38,486,464.52
F$206,194.85</t>
  </si>
  <si>
    <t>Tunu CDRY-3 Flowline Construction (6" x 2.1km) &amp; Tunu CDRY-4 Wellhead Platform Installation and hookup</t>
  </si>
  <si>
    <t>$324,929.80
N 118,704,995.67
F$ 637,697.73</t>
  </si>
  <si>
    <t>HENZOL, KEMUD, VISCA</t>
  </si>
  <si>
    <t>Obioakor, O</t>
  </si>
  <si>
    <t xml:space="preserve">$ 225,297.74                       
N 13,915,985.80              
F$ 261,967.01       </t>
  </si>
  <si>
    <t>FULL REPLACEMENT OF IMOR 58T (4-INCH x 3.4KM)</t>
  </si>
  <si>
    <t>$   137,763.36
N   12,884,978.45
F$   179,633.46</t>
  </si>
  <si>
    <t>Warehouse Materials</t>
  </si>
  <si>
    <t>Approved.
I. Liase with OABP focal persons to confirm ETC/OTC availability.</t>
  </si>
  <si>
    <t>Conditional Approval
Update and resubmit upon completion of these conditions:
I. Update WBS for this activity.
II. Formal engagement with the Pipeline Contract Holder and review contract line items.
III. Review work method statement with the vendor
IV. Recourse option of engaging a flowline vendor to manage the overall activity.</t>
  </si>
  <si>
    <t>Approved.
I. Proceed to execution with the proposed new vendor (WILKRISS NIG. LTD)
II. Ensure the MoM and offer decline letter from Thompson &amp; Grace Investment Ltd is duly signed for documentation</t>
  </si>
  <si>
    <t>Dienagha, I</t>
  </si>
  <si>
    <t>Deferred.
I. Stepped down for a proper internal review by Project Lead.</t>
  </si>
  <si>
    <t>Stepped Down</t>
  </si>
  <si>
    <t>Approved.
I. Update cost saving column with the proposed cost savings.
II. Liase with C&amp;P to affirm benchmark rates</t>
  </si>
  <si>
    <t>Deferred.
I. Provide and attach basis for the additional 1.75km scope.
II. Engage EST &amp; Geomatics for a proper review
III. Review and simplify execution strategy.</t>
  </si>
  <si>
    <t>SAGHARA 3S &amp; 5L FLOWLINE REPLACEMENT – 4” Sch. 40 x 850m each (Total = 4” Sch. 40 x 1.7km).
Resubmission &amp; Reviewed offline</t>
  </si>
  <si>
    <t>Approved.
WORP steers from previous sitting 11/02/21 have been incorporated</t>
  </si>
  <si>
    <t>NOT TREATED</t>
  </si>
  <si>
    <t>Saghara 3S and 5L Flowline Replacement – 4” Sch. 40 x 850m Each (Total = 4” Sch. 40 x 1.7km)</t>
  </si>
  <si>
    <t>Conditional Approval.
Update and resubmit upon completion of these conditions:
I. Include fabrication of hook up arm in the work scope.
II. Expunge CP survey and balancing from cost estimate.
III. Expedite materials availability check with Hotdesk
IV. Engage PS for a review of cost estimate.</t>
  </si>
  <si>
    <t>Sectional Replacement of
(a) ImoR 59T (6-inch)
(b) ImoR 25L (4-inch)</t>
  </si>
  <si>
    <t>Approved.
I. Include line length in the Project Title</t>
  </si>
  <si>
    <t>Full Replacement of ImoR 58T
(4- inch x 3.4km)</t>
  </si>
  <si>
    <t>Sectional Replacement of Afam 25T flowline (8” x 12m)
-Resubmission &amp; reviewed offline</t>
  </si>
  <si>
    <t>Approved.
WORP steers from previous sitting 28/01/21 have been incorporated.</t>
  </si>
  <si>
    <t>Ensure all cost are independently assured by PS.
• Advise the team on when to commence movement of bare pipes to coating vendors (SOLEWANT &amp; PCN).
• Confirm availability of coated pipes from stockist.
• Send sample of disused spool piece from Saghara 3S &amp; 5L to MCI for analysis.
• Expunge CP survey and balancing from cost estimate and where necessary, reports should be provided for documentation
• Early request for Houseboat to the marine team
• Ensure kickoff meetings are held prior mobilizations.</t>
  </si>
  <si>
    <t>ANASAMI</t>
  </si>
  <si>
    <t>$ 211,509.27 
N 77,405,267.22
F$ 415,475.72</t>
  </si>
  <si>
    <t>O.NG.PBW.SHF.03S.713FL/O.NG.PBW.SHF.05L713FL</t>
  </si>
  <si>
    <t>GAMSTEC INTEGRATED</t>
  </si>
  <si>
    <t xml:space="preserve">$   12,297.25
N   3,357,092.47
F$   21,143.34  </t>
  </si>
  <si>
    <t>THERE IS A SAVINGS OF 8,280.04 USD WHICH SHOULD HAVE COVERED MOB &amp; DEMOB USING A NEW CONTRACTOR</t>
  </si>
  <si>
    <t xml:space="preserve">THOMPSON AND GRACE </t>
  </si>
  <si>
    <t>$   110,900.38
N   26,084,203.78
F$   179,633.46</t>
  </si>
  <si>
    <t>THERE IS A SAVINGS OF 12,508.36 FROM THE MATERIALS THAT WILL BE COLLECTED FROM THE SPDC WAREHOUSE</t>
  </si>
  <si>
    <t xml:space="preserve">GAMSTEC INTEGRATED </t>
  </si>
  <si>
    <t>$      30,998.84         + 35,712.58  
N     52,409,398.79 + 11,048,655.19
F$   169,100.02        + 64,826.30</t>
  </si>
  <si>
    <t>BONNY WELL 12S &amp; OLOMA FS LIGAMENT VALVES CHANGE -OUT</t>
  </si>
  <si>
    <t>Conditional Approval.
Update and resubmit upon completion of these conditions:
I. Update WBS for this activity.
II. Attach an approved e-AEWR.
III. Ensure all equipment have valid premob certificates.
IV. Specify crew boat type in the cost estimate.
V. Ensure detailed security plan review.
VI. Update OP’19 to OP’20 in the submission</t>
  </si>
  <si>
    <t>$   17,399.52
N 2,002,876.74  
F$ 22,677.19</t>
  </si>
  <si>
    <t xml:space="preserve">SURVEILLANCE 2000 </t>
  </si>
  <si>
    <t>Sectional Replacement of Afam 25T Flowline (8” x 12m)</t>
  </si>
  <si>
    <t>Conditional Approval.
Update and resubmit upon completion of these conditions:
I. Engage Asset team, EST, HSE, Technical Safety and Security teams to review and sign off method statement.
II. Include clamping as a mitigation against spill in the 5 top risks</t>
  </si>
  <si>
    <t>Rehabilitation of 800m failed sections of Obigbo flow station road.
-Resubmission</t>
  </si>
  <si>
    <t>Approved.
WORP steers from previous sitting 21-01-21 have been incorporated.</t>
  </si>
  <si>
    <t>Ezenduka, D</t>
  </si>
  <si>
    <t>Addendum to Construction of 1 No. Well bay location Assa-North</t>
  </si>
  <si>
    <t>Approved.
I. Resolve ACV balance in SAP
II. Update 5 top risks to include Covid19</t>
  </si>
  <si>
    <t>FORC 126S Flowline Replacement
(6” sch 80 x 1.2 km)
-Resubmission &amp; Reviewed Offline</t>
  </si>
  <si>
    <t>Approved.
WORP steers from previous sitting 21-01-21 and
28-01-21 have been incorporated.</t>
  </si>
  <si>
    <t>Sectional Replacement of
ImoR Well 32L &amp; GLL</t>
  </si>
  <si>
    <t>Conditional Approval.
Update and resubmit upon completion of these conditions:
I. Update cost saving column with proposed cost savings.
II. Reconcile materials list with Hotdesk and expunge cost of available materials from cost estimate.</t>
  </si>
  <si>
    <t>Sectional Replacement of
(a) ImoR 4-inch Delivery line
(b) ImoR 57GLL
(c) ImoR 36S
(d) ImoR 23L
(e) ImoR 14L
(f) ImoR 6-inch Bulkline
(g) ImoR 63T Manifold</t>
  </si>
  <si>
    <t>Conditional Approval.
Update and resubmit upon completion of these conditions:
I. Update cost saving column with cost saved from inter-field move.
II. Reconcile materials list with Hotdesk and expunge cost of available materials from cost estimate.</t>
  </si>
  <si>
    <t>Adibawa 12T Flowline Replacement – 4” sch. 40 x 1.1km
-Resubmission &amp; Reviewed Offline</t>
  </si>
  <si>
    <t>DBCU W12T Flowline Replacement (4" Sch 80 x 4.8km)
-Resubmission &amp; Reviewed Offline</t>
  </si>
  <si>
    <t xml:space="preserve">ADLAND PROJECTS </t>
  </si>
  <si>
    <t>$     8,876.10
N     2,214,970.80
F$    14,712.65</t>
  </si>
  <si>
    <t>$      48,732.29
N     14,993,395.11
F$    88,240.58</t>
  </si>
  <si>
    <t>$     132,054.33
N    48,500,624.65
F$     259,687.56</t>
  </si>
  <si>
    <t>C.NG.PAE.DL.21.001</t>
  </si>
  <si>
    <t>BENCOV NIG</t>
  </si>
  <si>
    <t>F$: 429,307.22</t>
  </si>
  <si>
    <t xml:space="preserve">F$: 29,844.89 
</t>
  </si>
  <si>
    <t>6.5 % LOP Discount</t>
  </si>
  <si>
    <t>F$: 144,200.22</t>
  </si>
  <si>
    <t>RAFFOULNIG.LIMITED</t>
  </si>
  <si>
    <t xml:space="preserve">C.NG.ANO.DG.17.004.1231  </t>
  </si>
  <si>
    <t xml:space="preserve">F$: 7,589.49 </t>
  </si>
  <si>
    <t>BG TECHNICAL NIG LTD</t>
  </si>
  <si>
    <t>$      27,733.14         + 35,712.58  
N     46,114,670.79  + 11,048,655.19
F$   149,247.42        + 64,826.30</t>
  </si>
  <si>
    <t>$ 72,553.73
N 5,439,173.57
F$ 86,886.20</t>
  </si>
  <si>
    <t>$ 324,004.09
N 121,078,352
F$727,442.65</t>
  </si>
  <si>
    <t>MIDEN SERVICES LTD</t>
  </si>
  <si>
    <t xml:space="preserve">Diebu Creek 9T Flowline Replacement – 4” x 4.2km               </t>
  </si>
  <si>
    <t xml:space="preserve">ANASAMI CONSTRUCTION </t>
  </si>
  <si>
    <t>$337,905.66
N124,092,863.66
F$664,896.08</t>
  </si>
  <si>
    <t xml:space="preserve">Adibawa 12T Flowline Replacement – 4” sch. 40 x 1.1km </t>
  </si>
  <si>
    <t>$ 69,057.09
N 19,127,794.00
F$ 119,459.71</t>
  </si>
  <si>
    <t>Sectional Replacement Of IMOR Well 32L &amp; GLL Flowlines</t>
  </si>
  <si>
    <t>Sectional Replacement Of IMOR4- Inch Delivery Line/57GLL/36S/22S</t>
  </si>
  <si>
    <t>DBCU W12T Flowline Replacement (4" Sch 80 x 5km)</t>
  </si>
  <si>
    <t>$ 337,588.93
N 127,747,467.01
F$674,209.40</t>
  </si>
  <si>
    <t xml:space="preserve">MIDEN SERVICES </t>
  </si>
  <si>
    <t xml:space="preserve">FORC 126S Flowline Replacement (6” sch 80 x 1.2 km)  </t>
  </si>
  <si>
    <t>Rehabilitation of 800m failed sections of Obigbo flow station road.</t>
  </si>
  <si>
    <t>C.NG.PAE.IC.21.001</t>
  </si>
  <si>
    <t xml:space="preserve">F$: 29,844.89 </t>
  </si>
  <si>
    <t xml:space="preserve">
Opukushi W26T Flowline Replacement (4" x 2km) - Resubmission &amp; Reviewed offline</t>
  </si>
  <si>
    <t>Deferred: Complete items below and revert offline
-	Reconcile materials list with materials HotDesk and EST
-	Review work distribution to vendors equitably.</t>
  </si>
  <si>
    <t>Deferred:  Complete items below and revert offline
-	Reconcile materials list with materials HotDesk and EST
-	Review work distribution to vendors equitably.</t>
  </si>
  <si>
    <t>Deferred:  Complete item below and revert offline
-	Reconcile materials list with materials HotDesk and EST</t>
  </si>
  <si>
    <t>Deferred:  Complete item below and revert offline
-	Engage the Asset team to get confirmation from divestment BOM on the execution of this project</t>
  </si>
  <si>
    <t>All submissions are be subject to DRB approval 
EST to share a standard hook up arm materials list template to all</t>
  </si>
  <si>
    <t>STEVE INEGRATED</t>
  </si>
  <si>
    <t>$   132,054.33
N  48,500,624.65  
F$   259,687.56</t>
  </si>
  <si>
    <t>Replacement of 2” water equalization of Soku cluster B</t>
  </si>
  <si>
    <t xml:space="preserve">$ 155,435.95                          
N 7,195,661.10                     
F$ 174,396.85                       </t>
  </si>
  <si>
    <t xml:space="preserve">KEMUD INT’L </t>
  </si>
  <si>
    <t xml:space="preserve">FORCADOS 127T Flowline Sectional Replacement – (6’’ x 0.05km)  </t>
  </si>
  <si>
    <t>$ 58,352.89   
N 1,953,504.45
F$ 63,500.46</t>
  </si>
  <si>
    <t>Provision of Security/surveillance and Downtime for Tunu BQRT-4 Flowline</t>
  </si>
  <si>
    <t>$49,124.21
N 25,544,732.98
F$116,435.76</t>
  </si>
  <si>
    <t>C.NG.AFS.DL.19.004.1230</t>
  </si>
  <si>
    <t>Provision of support to CWI for 
open-up of Tunu BQRT-4(W5ST)</t>
  </si>
  <si>
    <t>$11,713.68 
N10,860,399.09 
F$40,331.33</t>
  </si>
  <si>
    <t>C.NG.AFS.DD.19.005.9411</t>
  </si>
  <si>
    <t>Opukushi 34T Flowline Replacement</t>
  </si>
  <si>
    <t>Opukushi W26T Flowline Replacement (4" x 2km</t>
  </si>
  <si>
    <t>Change all submission from OP19 to OP20
Activity owners to confirm support of activities in OP20 before commencing activities.
Work allocation spreadsheet to be updated and current at all times.</t>
  </si>
  <si>
    <t>Conditional Approval: Complete the actions below and revert offline
-	Contract extension to be updated in SAP 
-	Engage PST to reconcile cost
-	Update submission to reflect risk, work schedule etc</t>
  </si>
  <si>
    <t>Approved
-	Update the narrative in the submission to indicate initial PO will be deleted
-	Update in the submission G&amp;H to CTS</t>
  </si>
  <si>
    <t>Conditional Approval:  Complete the actions below and revert offline
-	Confirmation availability of signed work request
-	 Finalise the procurement process
-	MCIA: Baseline integrity request to be carried out.
-	Engage C&amp;P to negotiate the swamp buggy cost.
-	Engage C&amp;P on procurement of 2” line pipes
-	Update all documents as related to contractor change</t>
  </si>
  <si>
    <t>Approved. 
-	Update total cost column to reflect realities 
-	Ensure an elaborate kick off meeting with contractor due to change in work environment.</t>
  </si>
  <si>
    <t>Approved. 
-	Reconfirm that there is not/wouldn’t be a double charge on equipment due to resource sharing.
-	Confirm that all necessary plans, HSE, Security etc are in place and signed off</t>
  </si>
  <si>
    <t>FUSD:390,382.95 
NGN:6,387,108.86 
USD: 373,574.27</t>
  </si>
  <si>
    <t xml:space="preserve">WILANDSON </t>
  </si>
  <si>
    <t>FUSD: 65,000</t>
  </si>
  <si>
    <t>Renegotiated excavation rates, use of only one vendor reduced double mobilization and associated catering costs</t>
  </si>
  <si>
    <t xml:space="preserve">$ 182,085.5 
N 66,885,002.36 
F$ 401,380.6 </t>
  </si>
  <si>
    <t xml:space="preserve">SEVOIL </t>
  </si>
  <si>
    <t>F$: 35,000</t>
  </si>
  <si>
    <t>Campaign mobilization will enable the sharing of Marine logistic resources like hosueboat</t>
  </si>
  <si>
    <t>$ 177,590.51
N 65,234,247.10
F$ 349,485.76</t>
  </si>
  <si>
    <t>SEVOIL</t>
  </si>
  <si>
    <t>Seibou 3 and 4 bulkline JIV and clamping.
-Reviewed offline</t>
  </si>
  <si>
    <t>Engage the relevant authorities with proposal to include equalization lines in FIMS for ease of line tracking and integrity monitoring.</t>
  </si>
  <si>
    <t>$ 27,976.94
N 511,967.62
F$ 29,326.00</t>
  </si>
  <si>
    <t>O.NG.PCW.OKF.FAC.71300.</t>
  </si>
  <si>
    <t>cost saving on inter-area move instead of mobilizing a new contractor.</t>
  </si>
  <si>
    <t>$ 204,508.67
N 74,834,367.87
F$ 401,700.68</t>
  </si>
  <si>
    <t>O.NG.PBW.SHF.03S.713FL/O.NG.PBW.SHF.05L.713FL</t>
  </si>
  <si>
    <t>Conditional Approval.
WORP steers from previous sitting 18/02/21 have been incorporated. Further steers:
I. Attach signed MoM of review meeting held with EST &amp; Geomatics.
II. Update WBS for this activity.
III. Engage vendor &amp; secure commitment to execute work accordingly.
IV. Liase with C&amp;P to load contract in SAP.</t>
  </si>
  <si>
    <t>Approved.
I. Focused attention on vendor HSE risk management before and during site works.
II. Review &amp; accelerate project schedule.
III. Proceed with interim plan to safeguard shoreline before actual work execution.
IV. Kick off meeting to include Vendor top management in view of the nature of work.</t>
  </si>
  <si>
    <t>Approved.
I. Update project schedule to current plan</t>
  </si>
  <si>
    <t>Bonny W14 Maintenance Dredging works</t>
  </si>
  <si>
    <t>Approved.
I. Reiterate the responsibility of the main contractor despite invoice partnering option.
II. Ensure safe work completion before contract expiration date.
III. Update project schedule to align with current plan
IV. 5no top risk to include “Interface management risk”
V. Align cost breakdown descriptions with cost summary sheet.
VI. Ensure proper HSE &amp; Security plan review.
VII. Kick off meeting to emphasize Covid’19 protocols at site.</t>
  </si>
  <si>
    <t>Bonny W13 Maintenance Dredging works</t>
  </si>
  <si>
    <t>Enwhe East Flare Test Pit and Bundwall Construction Work</t>
  </si>
  <si>
    <t>Approved.
I. Capture cost savings and forward to I&amp;A for reporting.
II. Update project schedule to align with current plan
III. Update appropriately the remaining ACV for this submission.</t>
  </si>
  <si>
    <t>Enwhe West Flare Test Pit and Bundwall Construction Work</t>
  </si>
  <si>
    <t>Approved.
I. Update project schedule to align with current plan.
II. Update appropriately the remaining ACV for this submission
III. Ensure vendor has adequate resources to deliver according to schedule.</t>
  </si>
  <si>
    <t>Estuary Cluster 51 Ring A Replacement Work ahead of FORC73 Workover</t>
  </si>
  <si>
    <t>Approved.
I. Ensure safe work completion before contract expiration date.
II. Update project schedule to align with current plan.
III. Harmonize project title with other relevant documentation.</t>
  </si>
  <si>
    <t>Kanbo 5LS TRP Outage surveillance cover.</t>
  </si>
  <si>
    <t>Approved.
I. Vendor to deploy adequate resources for security surveillance.</t>
  </si>
  <si>
    <t>Kanbo W7S (6’’ x 0.1Km) &amp; W6T (6’’ x 0.1Km) Flowline Sectional Replacement</t>
  </si>
  <si>
    <t>Deferred.
I. Liase with C&amp;P to update remaining ACV for this activity.
II. Update summary description of cost saving initiative.</t>
  </si>
  <si>
    <t>FORC 110T &amp; FORC 112T Integrity Checks</t>
  </si>
  <si>
    <t>Deferred.
I. Liase with C&amp;P to update remaining ACV for this activity</t>
  </si>
  <si>
    <t>Tunu BQRT-3 Flowline Replacement (6" SCH 80 x 6.1km)</t>
  </si>
  <si>
    <t>Conditional Approval.
Update and revert upon completion of these conditions:
I. Carry out material reconciliation with hotdesk.
II. Update 5no top risk to include “Interface management risk”
III. Update summary</t>
  </si>
  <si>
    <t>Escalate security challenges in Kanbo and Seibou axis to Security LT.</t>
  </si>
  <si>
    <t>SHORELINE DREDGING</t>
  </si>
  <si>
    <t xml:space="preserve">$: 428,558.82 
N: 192,570,123.89 
F$: 935,989.97 </t>
  </si>
  <si>
    <t>F$: 56,227.33</t>
  </si>
  <si>
    <t>Cost saving is from Low Oil Price LoP discounts (i.e. 7.5%).</t>
  </si>
  <si>
    <t>$: 412,055.67 
N: 188,667,970.36 
F$: 909,204.47</t>
  </si>
  <si>
    <t xml:space="preserve">F$: 54,055.53 </t>
  </si>
  <si>
    <t>Gramen Petroserve</t>
  </si>
  <si>
    <t xml:space="preserve">$ 54,465.13 
N 113,596,678.73 
F$ 353,797.61 </t>
  </si>
  <si>
    <t>C.NG.LNG.DG.19.004.1230</t>
  </si>
  <si>
    <t xml:space="preserve">$ 49,888.81 
N 95,735,716.20 
F$ 302,156.84 </t>
  </si>
  <si>
    <t>Miden Systems Ltd</t>
  </si>
  <si>
    <t xml:space="preserve">$ 102,377.04 
N 26,433,707.21 
F$ 172,031.08 </t>
  </si>
  <si>
    <t>O.NG.STG.PBE.FOR.072FL</t>
  </si>
  <si>
    <t xml:space="preserve">$ 31,947.75 
N 372,012.45 
F$ 32,928.02 </t>
  </si>
  <si>
    <t>HENZOL GLOBA</t>
  </si>
  <si>
    <t xml:space="preserve"> FEIMA </t>
  </si>
  <si>
    <t>$ 122,276.73 
N 3,736,362.47 
F$ 132,122.22</t>
  </si>
  <si>
    <t>O.NG.STG.PBE.KAN.007FL 
O.NG.STG.PBE.KAN.006FL</t>
  </si>
  <si>
    <t xml:space="preserve">F$: $20,000 </t>
  </si>
  <si>
    <t xml:space="preserve">Elimination of Mob and De-mob of Houseboat, by latching onto existing houseboat already in Tunu </t>
  </si>
  <si>
    <t xml:space="preserve">$     64,269.17 
N   1,986,542.12 
F$   69,503.80   </t>
  </si>
  <si>
    <t>C.NG.PCW.DL.21.001</t>
  </si>
  <si>
    <t xml:space="preserve"> TUSOJA MARINE</t>
  </si>
  <si>
    <t>SEVOIL &amp; OSAKS INTEQ</t>
  </si>
  <si>
    <t xml:space="preserve">$ 306,292.32 
N 117,178,807.88 
F$ 615,063.88 </t>
  </si>
  <si>
    <t>C.NG.AFS.DL.19.006.1230</t>
  </si>
  <si>
    <t>F$: 20,000</t>
  </si>
  <si>
    <t xml:space="preserve">Campaign mobilization will enable the sharing of Marine logistic resources like houseboat which are already in the field </t>
  </si>
  <si>
    <t xml:space="preserve"> FORC 110T &amp; FORC 112T 
INTEGRITY CHECKS </t>
  </si>
  <si>
    <t xml:space="preserve">$     64,269.17 
N   1,986,542.12 
F$   69,503.80    </t>
  </si>
  <si>
    <t xml:space="preserve">ELKON INTEGRATED </t>
  </si>
  <si>
    <t>O.NG.STG.PBE.FOR.110FL</t>
  </si>
  <si>
    <t>Approved.
I. Update Contractor’s name with the correct spelling in the submission.
II. Include value proposition (bopd) for both lines.
III. Indicate all the WBS provided for this project and charge each flowline cost to specific WBS provided
IV. Review and update risk No3 in the top risks.</t>
  </si>
  <si>
    <t>TUNU BQRT-3 Flowline Replacement (6" Sch 80 x 6.1km)
-Resubmission &amp; Reviewed offline</t>
  </si>
  <si>
    <t>Approved.
WORP steers from previous sitting 25/03/21 have been incorporated.</t>
  </si>
  <si>
    <t>BONNY W18S Flowline Replacement (4" Sch 40 x 1.2km)
-Resubmission &amp; Reviewed offline</t>
  </si>
  <si>
    <t>Approved.
WORP steers from previous sitting 11/03/21 have been incorporated.</t>
  </si>
  <si>
    <t>Always ensure equitable work allocation.</t>
  </si>
  <si>
    <t>$ 304,115.16
N 116,379,232
F$ 610,779.8</t>
  </si>
  <si>
    <t>F$: 20,000
F$: 4,284.08</t>
  </si>
  <si>
    <t>House boat sharing and materials discounted</t>
  </si>
  <si>
    <t>IKONIBO NIG</t>
  </si>
  <si>
    <t>$ 132,180.84
N 48,550,109.36
F$260,112.61</t>
  </si>
  <si>
    <t>SECTIONAL REPLACEMENT OF
(a) IMOR RIVER 6-INCH BULKLINE (IMO 2 -1) X 800 M (Additional leak points)
(b) IMOR RIVER 26S (300 M)
© IMO RIVER 60T (2200M)</t>
  </si>
  <si>
    <t>Deferred.
I. Evaluate all additional work scope for each conduit, hold an alignment meeting with the Vendor and attach MoM to the resubmission.</t>
  </si>
  <si>
    <t>Engage Asset team to provide enhanced security surveillance for these lines.</t>
  </si>
  <si>
    <t>$   36,849.85
N   11,959,792.85
F$   68,364.45</t>
  </si>
  <si>
    <t>MOB &amp; DEMOB USING A NEW CONTRACTOR.</t>
  </si>
  <si>
    <t>AFAM VI VENT GATHERING PROJECT</t>
  </si>
  <si>
    <t>Conditional Approval.
I. Update value of work order in split currency.
II. Include security risk in the 5nos top risks.
III. Attach email confirmation of materials reconciliation carried out with Hotdesk.
IV. Confirm and document contractor’s readiness and capability to mobilize according to schedule.
V. Engage C&amp;P to provide steers on the provision of accommodation by the contractor at site.</t>
  </si>
  <si>
    <t>SCAFFOLDING OKGP DRYER PROJECT</t>
  </si>
  <si>
    <t>Conditional Approval.
I. Update value of work order in split currency.
II. Liaise with C&amp;P to seek support on the proposed mode of payment to the contractor.
III. Engage BSU to confirm budget availability for this activity.</t>
  </si>
  <si>
    <t>Ewenike, M</t>
  </si>
  <si>
    <t>CRACK REPAIR OF SOKU GP AG2 TURBINE EXHAUST COLLECTOR</t>
  </si>
  <si>
    <t>Approved.
I. Engage Contract Holder to confirm adequate ACV ceiling for this activity.
II. Update Project title to properly describe activity.</t>
  </si>
  <si>
    <t>Engage NAPIMS to discuss Mechanical modification contracts.
• Expedite action on ceiling increase and time extension for GRAMEN PETRO-SERVE contract.
• Liase with C&amp;P to resolve contract ACV split value issues and revert to Manager.</t>
  </si>
  <si>
    <t>$ 8,346.46
N 6,773171.82
F$26,194.08</t>
  </si>
  <si>
    <t xml:space="preserve">GRAMEN PETRO-SERV </t>
  </si>
  <si>
    <t>O.NG.PBE.SKG.FAC.72FC</t>
  </si>
  <si>
    <t>NGN 3,111,284.44
USD 4,372.58
F$:  14,582.31</t>
  </si>
  <si>
    <t>C.NG.PCE.NO.21.004</t>
  </si>
  <si>
    <t>USD 88,709.22 
NGN 8,425,414.35
F$:  111,835.53</t>
  </si>
  <si>
    <t xml:space="preserve">ADVANCED COATING TECH </t>
  </si>
  <si>
    <t xml:space="preserve">F$:    7,824.72 </t>
  </si>
  <si>
    <t>(Nonstock materials)</t>
  </si>
  <si>
    <t>AFAM VI VENT GATHERING PROJECT
- Resubmission</t>
  </si>
  <si>
    <t>Approved.
WORP steers from previous sitting 15/04/21 have been incorporated.
I. Proceed to execution and follow through on steers from C&amp;P.</t>
  </si>
  <si>
    <t>DELETED SEs FOR OPUKUSHI 2T FLOWLINE REPLACEMENT
- Resubmission</t>
  </si>
  <si>
    <t>Approved.
I. This payment is for provision of services rendered in 2019. Invoice could not be provided by the Vendor due to their internal constraints.
II. This P.O is to enable creation of S.E for invoice payment.</t>
  </si>
  <si>
    <t>SECTIONAL REPLACEMENT OF
(a) IMOR RIVER 6-INCH BULKLINE (IMO 2 -1) X 800 M (Additional leak points)
(b) IMOR RIVER 26S (300 M)
© IMO RIVER 60T (1850M)
(d) IMO RIVER 32L/GLL
(e) IMO RIVER 4-INCH BULKLINE
(f) IMO RIVER 57GLL
(g) IMO RIVER 36S
(h) IMO RIVER 63T
(i) IMO RIVER 4-INCH TEST LINE
- Resubmission</t>
  </si>
  <si>
    <t>Approved.
WORP steers from previous sitting 15/04/21 have not been fully incorporated.
I. Ensure C&amp;P and PS participation in the alignment meeting with the contractor and document MoM to WORP secretariat.</t>
  </si>
  <si>
    <t>SECTIONAL REPLACEMENT OF AFAM 27T FLOWLINE
(8” x 12m)</t>
  </si>
  <si>
    <t>ESTUARY CLUSTER 9 RING AND 2 Nos. BULKLINE RISER REPLACEMENT WORK.</t>
  </si>
  <si>
    <t>SECTIONAL REPLACEMENT OF
NKALI 10S – (4” Sch.80 X 120M)
NKALI 13L – (4” Sch.80 X 120M)
NKALI 13S – (4” Sch.80 X 120M)</t>
  </si>
  <si>
    <t>Approved.
I. Reference percentage of commitment to date as part of the reasons for choice of contractor.</t>
  </si>
  <si>
    <t>NUN RIVER WELL 13T MAINTENANCE DREDGING WORKS.</t>
  </si>
  <si>
    <t>Onjejekwe, C</t>
  </si>
  <si>
    <t>Ensure C&amp;P participation in all
alignment meetings with contractors.
• Always reference percentage of
commitment to date as part of the
reasons for choice of contractor.
• Document contractor’s performance
at site for referencing.</t>
  </si>
  <si>
    <t xml:space="preserve">VANDREZZER ENERGY SERVICES </t>
  </si>
  <si>
    <t>$ 10,983.23
N 4,041,941.25
F$ 21,633.93</t>
  </si>
  <si>
    <t>C.NG.PCW.DL.21.001.1230</t>
  </si>
  <si>
    <t>$   38,413.62
N   12,943,786.38
F$   72,521.09</t>
  </si>
  <si>
    <t>$      30,177.06         + 98,171.47  
N     51,406,830.37 + 2,393,303.75
F$   165,636.43       + 104,477.93</t>
  </si>
  <si>
    <t>F$:  11,596.18</t>
  </si>
  <si>
    <t>Mob and De-mob from the two Contractors</t>
  </si>
  <si>
    <t>$ 119,090.63
N 31,814,175.20
F$ 202,922.45</t>
  </si>
  <si>
    <t>Miden Systems Limited</t>
  </si>
  <si>
    <t>C.NG.PBW.DF.212.001</t>
  </si>
  <si>
    <t xml:space="preserve">$   41,624.94
N   4,030,118.50
F$ 52,244.49 </t>
  </si>
  <si>
    <t>O.NG.PAE.NKF.FAC.724FC</t>
  </si>
  <si>
    <t xml:space="preserve">WILKRISS NIGERIA </t>
  </si>
  <si>
    <t xml:space="preserve">FS 22,162.92 </t>
  </si>
  <si>
    <t>MOB &amp; DEMOB BY USING ONE CONTRACTOR TO EXECUTE THE REPAIRS OF THE THREE (3) FLOWLINE REPAIRS.</t>
  </si>
  <si>
    <t>$: 391,403.14
N: 225,529,048.35
F$: 985,682.59</t>
  </si>
  <si>
    <t>FW DREDGING LTD</t>
  </si>
  <si>
    <t>F$: 111,908.44</t>
  </si>
  <si>
    <t>Cost saving is from Low Oil Price LoP discounts (i.e. 15%).</t>
  </si>
  <si>
    <t>LOCATION DREDGING WORKS AT BENISEDE EAUA-2 – ADDITIONAL RIG PAD AREA SAND FILLING WORKS</t>
  </si>
  <si>
    <t>Conditional Approval.
Update and revert upon completion of the following:
I. Engage PS to finalize review on the estimated volume/cost of additional sandfill works.</t>
  </si>
  <si>
    <t>NUN RIVER DIEBU CREEK BULKLINE TO GBARAN - Civil Structural Scope.</t>
  </si>
  <si>
    <t>Conditional Approval.
Update and revert upon completion of the followings:
I. Update Project title to appropriately describe activity.
II. Forward project MTO to PS for review.
III. Engage C&amp;P to review and update omitted contract line items in ARIBA / SAP</t>
  </si>
  <si>
    <t>GBARAN 5T FLOWLINE INTEGRITY CHECK</t>
  </si>
  <si>
    <t>Approved.
I. In the event of line failure, revert to EST to review the pipe schedule for replacement works</t>
  </si>
  <si>
    <t>Okeke, N</t>
  </si>
  <si>
    <t>$ 12,158.02
N 3,511,033.32
 F$ 21,409.68</t>
  </si>
  <si>
    <t>THOMPSON AND GRACE LTD</t>
  </si>
  <si>
    <t>$ - 267,723..54
N – 146,066,686.79
F$ - 652,616,00</t>
  </si>
  <si>
    <t xml:space="preserve">GRAMEN PETROSERVE </t>
  </si>
  <si>
    <t>C.NG.PAE.DL.21.002.1230</t>
  </si>
  <si>
    <t>$: 18,696.66
N: 59,495,875.75
F$: 175,471.03</t>
  </si>
  <si>
    <t>F$: 44,242.44</t>
  </si>
  <si>
    <t>Cost saving is from Low Oil Price LoP discounts (i.e. 22%).</t>
  </si>
  <si>
    <t>CONSTRUCTION OF AIR COMPRESSOR FOUNDATION BAY &amp; SHED AT ESCRAVOS FS FOR THE IG - IA PROJECT – Additional work</t>
  </si>
  <si>
    <t>Approved.
I. Update the remaining ACV for this submission
II. CH to liaise with C&amp;P and resolve contract ACV split value issues.</t>
  </si>
  <si>
    <t>SEIBOU BULKLINE 3 AND 4 JIV - 2ND JIV AND SEIBOU BULKLINE 3 AND 4 JIV - Proposed 3rd JIV.</t>
  </si>
  <si>
    <t>Deferred.
I. Engage C&amp;P to support execution strategy and revert.</t>
  </si>
  <si>
    <t>BONNY WELL 12S JIV SUPPORT TO THE ASSET TEAM.</t>
  </si>
  <si>
    <t>Approved.
I. Update WBS for this activity to Asset account.
II. Update the remaining ACV for this submission.</t>
  </si>
  <si>
    <t>APARA 10 BORROW PIT RECLAMATION PROJECT- ADDITIONAL WORK</t>
  </si>
  <si>
    <t>Deferred.
I. Secure approval from Divestment finance team to carry out this activity and revert.</t>
  </si>
  <si>
    <t>Agbonsalo, O</t>
  </si>
  <si>
    <t>SECTIONAL REPLACEMENT OF IMOR
(a) 63T (3-INCH x 80M) – IMO 1 AREA
(b) 21S (4-INCH X 24M) – IMO 2 AREA</t>
  </si>
  <si>
    <t>LOCATION DREDGING WORKS AT BENISEDE EAUA-2 – ADDITIONAL RIG PAD AREA SAND FILLING WORKS.
-Resubmission &amp; reviewed offline</t>
  </si>
  <si>
    <t>Resubmission &amp; Reviewed offline</t>
  </si>
  <si>
    <t>Approved.
WORP steer from previous sitting 29/04/21 have been incorporated</t>
  </si>
  <si>
    <t>Forward to ALL the procedure on managing emergency/urgent works.
• Harmonize template for standard list of materials for hook up/flowline works and circulate to team.</t>
  </si>
  <si>
    <t>O.NG.PAE.UCF.FAC724FC</t>
  </si>
  <si>
    <t>$   13,612.36
N   3,308,636.05
F$   23,169.24</t>
  </si>
  <si>
    <t xml:space="preserve">FS8,282.04 </t>
  </si>
  <si>
    <t>MOB &amp; DEMOB SINCE THE SAME CONTRACTOR IS ALREADY ON THE SITE</t>
  </si>
  <si>
    <t>$ - 7,171.22
N – 18,981,937.62
F$ - 57,187.92</t>
  </si>
  <si>
    <t>$ 75,346.14
N 1,168,966.47
F$ 78,426.42</t>
  </si>
  <si>
    <t>O.NG.PCW.OKF.FAC.71300</t>
  </si>
  <si>
    <t>SURVEILLANCE 2000 LTD</t>
  </si>
  <si>
    <t>$   14,073.00
N   718,429.33
F$ 15,966.89</t>
  </si>
  <si>
    <t>C.NG.PAE.DL.20.001.1230</t>
  </si>
  <si>
    <t>EA TEMILE</t>
  </si>
  <si>
    <t>$ 89,508.25
N 53,704,949.76
F$ 231,023.27</t>
  </si>
  <si>
    <t>O.NG.PAE.OBP.MFC.71300</t>
  </si>
  <si>
    <t>F$: 31,503.17</t>
  </si>
  <si>
    <t>Lop,re-negotiated rates</t>
  </si>
  <si>
    <t>Provision of Engineering support for JIV to SEIBOU bulklines 3 and 4 (Repeat JIV and access new leak points) - Resubmission</t>
  </si>
  <si>
    <t>Approved.
WORP steer from previous sitting 06/05/21 have been incorporated.
I. Engage Asset team for an enhanced surveillance cover.</t>
  </si>
  <si>
    <t>Deleted SEs for Soku Relocation of Emergency Spill Reponses Caravan, Construction of Chemical Shed and procurement and Installation of Jib Crane</t>
  </si>
  <si>
    <t>Bonny 12S Flowline Replacement
– (4” x 1.75km).</t>
  </si>
  <si>
    <t>Approved.
I. Engage BSU to provide adequate budget for this activity.
II. Ensure linepipe cost is transferred from previous activity to Bonny 12S.
III. Provide assurance of Vendors ability to carry out work in this community.
IV. Capture cost savings secured from discounting houseboat to the use of hotel accommodation and forward to I&amp;A for documentation.</t>
  </si>
  <si>
    <t>Repair of cracked 2” sampling line to Atmospheric flare of Soku GP GRU train 3.</t>
  </si>
  <si>
    <t>Conditional Approval.
I. Update ACV for this activity.
II. Review interim mobilization to “Distance below 100km” and revert with updated cost.</t>
  </si>
  <si>
    <t>Proper materials tracking &amp; reconciliation procedure.</t>
  </si>
  <si>
    <t>$ 75,518.29
N 1,188,378.37
F$ 78,649.72</t>
  </si>
  <si>
    <t>$ 136,725.22
N 29,734,583.43  
F$ 215,077.218</t>
  </si>
  <si>
    <t>O.NG.PBE.SKF.FAC.724FP</t>
  </si>
  <si>
    <t xml:space="preserve">JOSBANI CONSTRUCTION </t>
  </si>
  <si>
    <t>$ 246,444.75
N 6,442,651.14
F$ 263,421.44</t>
  </si>
  <si>
    <t>$ 5,043.65
N 3,689,043.98
F$14,764.45</t>
  </si>
  <si>
    <t>Cost saving initiative -savings for not doing full mobilization and no demobilization</t>
  </si>
  <si>
    <t>OTUMARA FLOW STATION GANTRY WORKS
-Resubmission</t>
  </si>
  <si>
    <t>Deferred.
WORP steers from previous sitting 25/02/21 have been incorporated. Further steers:
I. Engage C&amp;P to review vendor rates and benchmark with PS to ensure process is in line with approved contracting procedures.
II. Update risk register to include “Scaffolding” and review procedure with SME in EST prior mobilization.
III. Ensure active participation of the Quality team to avoid equipment &amp; materials failure.</t>
  </si>
  <si>
    <t>TUNU CDRY-3 FLOWLINE CONSTRUCTION -2 days standby</t>
  </si>
  <si>
    <t>REPLACEMENT OF CORRODED RISER FORCADOS 127T FLOWLINE.</t>
  </si>
  <si>
    <t>Approved.
I. Update contract expiration date.
II. Update business case and specify that this activity is different from previously completed work.
III. Full adherence to CSSS requirements at site.
IV. Always attach QAQC reports to justify additional work submissions.</t>
  </si>
  <si>
    <t>ABRICATION/INSTALLATION OF OBELLE 3L HOOK-UP ARM
(a) 3T (3-INCH x 12 M)</t>
  </si>
  <si>
    <t>Approved.
I. Update ACV for this activity.
II. Always ensure risk assessment is carried out for all submissions prior to WORP submission.
III. Update Project Schedule to current plan.</t>
  </si>
  <si>
    <t>Proper reporting of all non-compliance at sites by HSE inspectors.
• Full adherence to CSSS requirements at all OABP sites.
• Free-issue materials to be included as savings and differentiated in the remarks.</t>
  </si>
  <si>
    <t>$ 224,535.15
N 15,882,943.33
F$266,387.44</t>
  </si>
  <si>
    <t>C.NG.PBW.IM.17.005.1230</t>
  </si>
  <si>
    <t xml:space="preserve">NAPEBI CONSTRUCTION </t>
  </si>
  <si>
    <t>$3,847.34
N 2,103,075.15
F$ 9,389.04</t>
  </si>
  <si>
    <t>IKONIBO NIG LTD</t>
  </si>
  <si>
    <t>$ 75,911.23
N 1,393,860.79
F$ 78,425.57</t>
  </si>
  <si>
    <t>TONYMA INVESTMENT</t>
  </si>
  <si>
    <t>Mob and De-mob, Houseboat</t>
  </si>
  <si>
    <t>F$29,515.51</t>
  </si>
  <si>
    <t>$ 6,007.13
N 1,414,531.68
F$ 9,734.48</t>
  </si>
  <si>
    <t>O.NG.PAE.OLF.FAC.724FC</t>
  </si>
  <si>
    <t>ROMEK</t>
  </si>
  <si>
    <t>FS8.801.96</t>
  </si>
  <si>
    <t>Repair of Cracked 2” sampling line to atmospheric flare of Soku GP GRU Train 3
-Resubmission</t>
  </si>
  <si>
    <t>Approved.
WORP steers from previous sitting 14/05/21 have been implemented.</t>
  </si>
  <si>
    <t>Unblocking of Etelebou Test line to Gbaran (6” X 8km Bulk line)
- Resubmission</t>
  </si>
  <si>
    <t>Deferred.
WORP steers from previous sitting 25/06/20 have not been fully implemented. Further steers:
I. Engage PS to further review cost optimization on Inter area spread and As-built survey.
II. Confirm Vendors CAP assessment status.
III. Engage hotdesk for materials reconciliation.
IV. Prioritize Inventory spill / environmental impact in the 5no top risks.</t>
  </si>
  <si>
    <t>Sectional Replacement of Afam 25T flowline (Additional Work)</t>
  </si>
  <si>
    <t>Approved.
I. Always include line length in the project title.</t>
  </si>
  <si>
    <t>Gbaran Produced Water Flowline Construction – 6” sch. 40 x 1.72km</t>
  </si>
  <si>
    <t>Deferred.
I. Carry out proper corrosion management study to determine required linepipe schedule for this activity.
II. Engage hotdesk for materials reconciliation.</t>
  </si>
  <si>
    <t>Fabrication and Installation of Ubie 8T Hook Up Arm</t>
  </si>
  <si>
    <t>Enwhe East Miscellaneous Civil Works.</t>
  </si>
  <si>
    <t>Approved.
I. Include resource sharing as cost savings and forward to I&amp;A.
II. Ensure proper HSE supervision and adequate security cover at site.</t>
  </si>
  <si>
    <t>Ebirim, M</t>
  </si>
  <si>
    <t>Shrink Sleeves now available for collection at the warehouse.</t>
  </si>
  <si>
    <t>$ 3,669.00
N 2,710,751.95
F$10,811.96</t>
  </si>
  <si>
    <t>GRAMEN PETRO-SERV</t>
  </si>
  <si>
    <t>savings for not doing full mobilization and no demobilization</t>
  </si>
  <si>
    <t>$ 70,330.40
N 20,070,011.95
F$ 126,105.43</t>
  </si>
  <si>
    <t>C.NG.PCE.NO.21.002.1230</t>
  </si>
  <si>
    <t>ROMEK &amp; COMPANY</t>
  </si>
  <si>
    <t>$ 40,336.43
N 11,879,588.32
F$ 71,639.69</t>
  </si>
  <si>
    <t>$ 76,928.46
N 19,082,949.85
F$ 127,212.92</t>
  </si>
  <si>
    <t>C.NG.PBE.IM.21.001.1230</t>
  </si>
  <si>
    <t>GUIZ AND COMPANY</t>
  </si>
  <si>
    <t>$ 643.30
N 225,164
F$ 1,381.55</t>
  </si>
  <si>
    <t>MORRAY SERVICES</t>
  </si>
  <si>
    <t>F$: 219,812.14</t>
  </si>
  <si>
    <t>C.NG.LNG.17.003.1230</t>
  </si>
  <si>
    <t>BENCOV NIG.LIMITED</t>
  </si>
  <si>
    <t>F$: 15,281.06</t>
  </si>
  <si>
    <t>Sectional Replacement of ImoR 36L (3” x 80m) from Gathering manifold to Inlet manifold.</t>
  </si>
  <si>
    <t>Conditional Approval.
Subject to pending resolution of contract time extension by NAPIMS.</t>
  </si>
  <si>
    <t>Re-routing of NUNR 3S, 13T, 16T Flowline (4” sch 80 x 1.1km)</t>
  </si>
  <si>
    <t>Conditional Approval.
Update and revert upon completion of these conditions:
I. Capture cost savings from shared resources.
II. Engage C&amp;P to reconcile ACV figures.</t>
  </si>
  <si>
    <t>Re-routing of NUNR 12LS Flowline (4” sch. 80 x 700m)</t>
  </si>
  <si>
    <t>Unblocking of Etelebou Test line to Gbaran (6” X 8km Bulk line)
-Resubmission</t>
  </si>
  <si>
    <t>Approved.
WORP steers from previous sitting 27/05/21 have been incorporated.
I. Ensure top-level risk of potential spill to the environment and mitigation are well adhered to at site.</t>
  </si>
  <si>
    <t>FORC 111T Flowline Replacement
(4" sch 40 x 0.411km Additional scope)
-Reviewed offline</t>
  </si>
  <si>
    <t>Otumara flow station Gantry work.
-Reviewed offline.</t>
  </si>
  <si>
    <t>Approved.
WORP steers from previous sitting 20/05/21 have been incorporated.</t>
  </si>
  <si>
    <t>Project Leads to ensure all submissions are reviewed prior WORP sitting.</t>
  </si>
  <si>
    <t>$   10,654.64
N   2,021,999.35
F$ 15,982.70</t>
  </si>
  <si>
    <t xml:space="preserve">FS6,617.11 </t>
  </si>
  <si>
    <t>Free Issue materials</t>
  </si>
  <si>
    <t>$ 248,215.97
N 7,477,220.95
F$ 267,918.80</t>
  </si>
  <si>
    <t>P.NG.PAE.OP.19.005.9401</t>
  </si>
  <si>
    <t xml:space="preserve">Tonymar Investment </t>
  </si>
  <si>
    <t>Surveillance 2000 Limited</t>
  </si>
  <si>
    <t>$ 183,798.51
N 5,919,883.68
F$ 203,207.96</t>
  </si>
  <si>
    <t>$ 76,114.92
N 20,641,979.95
F$ 133,453.75</t>
  </si>
  <si>
    <t xml:space="preserve">ROMEK &amp; COMPANY </t>
  </si>
  <si>
    <t xml:space="preserve">$  38,383.78     
N   14,097,183.85  
F$     75,530.51  </t>
  </si>
  <si>
    <t>$ 82,470.03
N 2,409,002.58
F$88,817.86</t>
  </si>
  <si>
    <t>NAPEBI  &amp; PECOM</t>
  </si>
  <si>
    <t>Gbaran Produced Water Flowline Construction – 6” sch. 80 x 1.72km
-Resubmission</t>
  </si>
  <si>
    <t>Approved.
WORP steers from previous sitting 27/05/21 have been incorporated.
I. Engage NAPIMS for approval to raise P.O.
II. Confirm linepipes availability &amp; location.</t>
  </si>
  <si>
    <t>WORP steers from previous sitting 03/06/21 have been incorporated</t>
  </si>
  <si>
    <t>WORP steers from previous sitting 03/06/21 have been incorporated.</t>
  </si>
  <si>
    <t>Progress manual deletion of previous PO for Opukushi 32T flowline.</t>
  </si>
  <si>
    <t>Estuary Cluster 51: Installation of Forcados. 73LS Hook-up Arm</t>
  </si>
  <si>
    <t>Re-routing of NUNR 3S, 13T, 16T Flowline (4” sch 80 x 1.1km)
-Resubmission</t>
  </si>
  <si>
    <t>Re-routing of NUNR 12LS Flowline (4” sch. 80 x 700m)
-Resubmission</t>
  </si>
  <si>
    <t>Bonny W12S JIV Support Services to the Asset Team – Additional work.</t>
  </si>
  <si>
    <t>Approved.
I. Attach e-mail confirmation of additional work at site &amp; forward to the Secretariat.</t>
  </si>
  <si>
    <t>Otumara flowstation Replacement of corroded drip pan.</t>
  </si>
  <si>
    <t>Approved.
I. Progress manual deletion of previous PO for Otumara W20, 25 &amp; 27 WHP rehabilitation.
II. Ensure proper kick-off meeting</t>
  </si>
  <si>
    <t>$ 72,928.93
N 17,434,041.54
F$ 115,450.98</t>
  </si>
  <si>
    <t>$ 179,829.74
N 5,297,237.66
F$ 192,749.83</t>
  </si>
  <si>
    <t>P.NG.PAE. OP.19.005.9401</t>
  </si>
  <si>
    <t>F$: 87,447.78</t>
  </si>
  <si>
    <t xml:space="preserve">Shared Resources – houseboat </t>
  </si>
  <si>
    <t>$ 241,645.94
N 6,316,713.09
F$ 257,052.56</t>
  </si>
  <si>
    <t xml:space="preserve">Gawason Integrated </t>
  </si>
  <si>
    <t>$ 67,038.61
N 2,973,825.23
F$ 74,874.78</t>
  </si>
  <si>
    <t>C.NG.AFS.DL.18.004.1218</t>
  </si>
  <si>
    <t>$   9,171.00
N   286,524.00
F$ 9,926.00</t>
  </si>
  <si>
    <t>O.NG.PCE.BNF.FAC.71300</t>
  </si>
  <si>
    <t xml:space="preserve">ROESON NIG </t>
  </si>
  <si>
    <t>$ 108,500.00
N 3,350,000
F$116,670.73</t>
  </si>
  <si>
    <t>K2S Simultaneous Flow Project - Materials for Workshop Fabrication</t>
  </si>
  <si>
    <t>Deferred.
I. Carry out further engagement with Procurement team to expedite materials delivery and revert with outcome.
II. Document delays encountered from Procurement team and involve Asset team in the engagement.
III. Liase with C&amp;P to reconcile ACV figures.</t>
  </si>
  <si>
    <t>Approved.
I. Liase with C&amp;P to reconcile ACV figures.
II. Start early documentation of project pictures &amp; forward to SE Lead.</t>
  </si>
  <si>
    <t>Gbaran Produce Water Re-injection Project – Preliminary Works (Phase 1)</t>
  </si>
  <si>
    <t>Kanbo 3L Flow line Sectional Replacement – (6’’ SCH 40 x 0.2km)</t>
  </si>
  <si>
    <t>Replacement of Otumara 4L GLL
(4" Sch 40 x 1.0km)</t>
  </si>
  <si>
    <t>Stepped Down.
Project Lead to reconcile contracting issue and revert.</t>
  </si>
  <si>
    <t>Always ensure strict adherence to SPDC procedures.</t>
  </si>
  <si>
    <t>$11,908.95
N
F$11,908.95</t>
  </si>
  <si>
    <t>$ 13,865.02
N 10,453,136.83  
F$ 39,360.48</t>
  </si>
  <si>
    <t>Diebu Creek FS Shutdown activities.</t>
  </si>
  <si>
    <t>Conditional Approval.
Update and revert upon completion of these conditions:
I. Update WBS for this activity.
II. Attach an approved OABP-WR.
III. Carry out materials reconciliation with Hotdesk.
IV. Update Project title to appropriately describe work scope.
V. Engage CH for contract ceiling increase.
VI. Liase with EST to ascertain Asset Integrity scope.</t>
  </si>
  <si>
    <t>Gbaran Produce Water Re-injection Project.
-Reviewed offline</t>
  </si>
  <si>
    <t>$ 38,880.07
N 16,955.578.78
F$ 80,235.14</t>
  </si>
  <si>
    <t>TBA</t>
  </si>
  <si>
    <t>Kanbo 3L Flow line Sectional Replacement – (6’’ sch 40 x 0.2km)</t>
  </si>
  <si>
    <t>Approved.
I. Set up an interface management meeting with the vendors and document MoM.
II. Update CTS cost in the cost breakdown summary.</t>
  </si>
  <si>
    <t>Adibawa 12T Flowline Replacement – 4” sch. 40 x 1.1km – Additional work</t>
  </si>
  <si>
    <t>Deferred.
I. Engage C&amp;P and other relevant project teams (NLNG) to ascertain company decision on vendors hotel accommodation payment during Covid’19 at site.</t>
  </si>
  <si>
    <t>$ 1,115.74
N 198,497.00
F$ 1,638.79</t>
  </si>
  <si>
    <t>$35,265.98 -
N 2,357,063.1
F$41,014.91 - ELKON
$31,746.32
N 1,024,554.20
F$34,245.23 - PALTOJEN</t>
  </si>
  <si>
    <t xml:space="preserve">PALTOJEN NIG          ELKON INTEGRATED </t>
  </si>
  <si>
    <t>Adibawa 12T Flowline Replacement – 4” sch. 40 x 1.1km – Additional work
-Resubmission</t>
  </si>
  <si>
    <t>Deferred.
WORP steers from previous sitting 01/07/21 have not been closed out.
I. Engage C&amp;P with outcome of discussions held with NLNG team to ascertain company decision on vendors hotel accommodation payment during covid’19 at site and revert.</t>
  </si>
  <si>
    <t>Re-routing of NUNR 3S &amp; 13T Flowline (4” Sch 80 x 700m) - SLOT
Re-routing of NUNR 16T Flowline (4” sch 80 x 350m) – TONYMAR
-Resubmission</t>
  </si>
  <si>
    <t>Deferred.
I. Advised to propose a single Vendor to reduce cost implication.</t>
  </si>
  <si>
    <t>Provision of TRP scale inhibition injection points in Tunu, Opukushi &amp; Benisede flow stations.</t>
  </si>
  <si>
    <t>Deferred.
I. Engage CH to update ACV.
II. Attach an approved e-WR</t>
  </si>
  <si>
    <t>Nun River Diebu Creek Bulkline to Gbaran - Civil Structural Scope. (missed out scope)</t>
  </si>
  <si>
    <t>Conditional Approval.
Update and revert upon completion of these conditions:
I. Engage CH to update ACV.
II. Update submission to clearly explain “Inter area move” as specified in the contract.
III. Attach an updated Project schedule
IV. Ensure provision for proper crew change to avoid personnel overstay at site</t>
  </si>
  <si>
    <t>Obiakor, O / Ehizoyanyan, O</t>
  </si>
  <si>
    <t>Location Dredging works at Ogbotobo ANTM-1 &amp; Ogbotobo AOTM-1.</t>
  </si>
  <si>
    <t>Conditional Approval
I. Project Lead to reconcile contracting issue and revert.
II. Update 5no top risk</t>
  </si>
  <si>
    <t>Ensure proper review of submissions prior WORP</t>
  </si>
  <si>
    <t xml:space="preserve">Slot Engineering      Tonymar Investment </t>
  </si>
  <si>
    <t>Slot
$ 173,807.54
N 4,600,382.20
F$ 185,027.98
Tonymar
$ 119,438.25
N 4,047,964.33
F$ 129,311.34</t>
  </si>
  <si>
    <t>$ - 65,451.78
N – 22,088,4444.87
F$ - 119,326.04</t>
  </si>
  <si>
    <t>C.NG.PBW.DF.21.003</t>
  </si>
  <si>
    <t>F$: 42,345.22</t>
  </si>
  <si>
    <t>Inter area mobilization instead of full mob to two facilities and domobilization</t>
  </si>
  <si>
    <t>$ - 48,263.45
N – 48,639,602.94
F$ - 166,896.63</t>
  </si>
  <si>
    <t>F$: 21,151.12</t>
  </si>
  <si>
    <t>inter area move to Nun river manifold instead of full mob plus demob charge.</t>
  </si>
  <si>
    <t>$: 982,895.93
N: 585,168,641.77
F$: 2,410,136.52</t>
  </si>
  <si>
    <t>F$: 538,142.04</t>
  </si>
  <si>
    <t>Conditional Approval.
WORP steer from previous sitting 08/07/21 have been incorporated. Further steer:
I. Carry out contract alignment with NAPIMS and attach evidence of engagement to the resubmission.</t>
  </si>
  <si>
    <t>Kanbo 3S JIV Asset Support.</t>
  </si>
  <si>
    <t>Ehizoyanya, O</t>
  </si>
  <si>
    <t>Gbaran Produce Water Re-injection Project: Provision of Filtering Unit</t>
  </si>
  <si>
    <t>Conditional Approval.
Update and revert upon completion of these conditions:
I. Build-up a detailed scope/cost to justify ceiling increase &amp; secure TA2 assurance before engaging MTB.
II. Carry out contract alignment with NAPIMS and attach evidence of engagement.
III. Update 5no top risk to include “Possible procurement delay” and provide mitigations.
IV. Update “Payment on behalf of SPDC” in the cost breakdown to “Reimbursable”</t>
  </si>
  <si>
    <t>Akoma, I / Jimba, O</t>
  </si>
  <si>
    <t>Otumara 55T Flowline Replacement (4” Sch 40 x 3.3km).
-Reviewed offline</t>
  </si>
  <si>
    <t>Otumara 30L Flowline Replacement (4” x 2.8km).
-Reviewed offline</t>
  </si>
  <si>
    <t xml:space="preserve">Slot Engineering </t>
  </si>
  <si>
    <t>$23,535.13
N 787,950.12
F$27,456.96</t>
  </si>
  <si>
    <t>$ 560,099.71
N 33,501,980.40
F$ 646,948.56</t>
  </si>
  <si>
    <t xml:space="preserve">Tomba Resources </t>
  </si>
  <si>
    <t>$ 459,067.57
N 8,974,812.70
F$ 480,957.36</t>
  </si>
  <si>
    <t xml:space="preserve">$404,380.20 
N6,341,841.27 
F$419,848.11  </t>
  </si>
  <si>
    <t xml:space="preserve">WILANDSON INTERNATIONAL </t>
  </si>
  <si>
    <t>Houseboat sharing with another vendor working on OTUM55T</t>
  </si>
  <si>
    <t>No Submission</t>
  </si>
  <si>
    <t>Gbaran Produced Water Flowline Construction – 6” sch. 80 x 1.72km</t>
  </si>
  <si>
    <t>Conditional Approval.
Update and revert upon completion of these conditions:
I. Attach mail confirmation of contract alignment meeting held with NAPIMS.
II. Review the Contract ceiling availability and ensure is sufficient to accommodate this work.
III. Capture cost savings from resource sharing.
IV. Engage PS to review surveillance cost.
V. Update Project schedule.</t>
  </si>
  <si>
    <t>Gbaran Produce Water Re-injection Project – Balance of Plant Works</t>
  </si>
  <si>
    <t>Approved.
I. Ensure proper materials inspection by QAQC team.</t>
  </si>
  <si>
    <t>KANBO 3S Flow line Sectional Replacement – (6’’ SCH 40 x 0.2km)</t>
  </si>
  <si>
    <t>Approved.
I. Carry out interface management meeting with other vendors working on same RoW and ensure HSE &amp; Security presence in the meeting.
II. Engage HSE</t>
  </si>
  <si>
    <t>Replacement of Otumara 4L GLL (4" Sch 40 x 1.0km).</t>
  </si>
  <si>
    <t>Approved.
I. Carry out interface management meeting with the vendors and ensure HSE &amp; Security presence in the meeting.</t>
  </si>
  <si>
    <t>Afam VI Vent Gathering Project</t>
  </si>
  <si>
    <t>Resubmission: Re-routing of NUNR 3S, 13T, 16T Flowline (4” sch 80 x 1.1km) - Resubmission &amp; Reviewed offline</t>
  </si>
  <si>
    <t>$ 909,985.52
N 298,402,543.02
F$ 1,637,796.60</t>
  </si>
  <si>
    <t>USD 3,328.15 
NGN 32,970
F$:  4,125.64</t>
  </si>
  <si>
    <t xml:space="preserve">GAWASON                             
$ 99,128.67                         
N 2,770.114.70                   
F$105,885.05  KEMUD
$101,979.55
N 2,749,753.93                
F$108,686.27                                </t>
  </si>
  <si>
    <t>O.NG.STG.PBE.OTM.004FL</t>
  </si>
  <si>
    <t xml:space="preserve">GAWASON INTEGRATED.
KEMUD INTERNATIONAL </t>
  </si>
  <si>
    <t>$.97,898.40
N 2,050,545.09
F$102,899.73</t>
  </si>
  <si>
    <t xml:space="preserve">EPOXY SERVICES </t>
  </si>
  <si>
    <t>$141,857.81
N 2,510,439.45
F$ 148,472.93</t>
  </si>
  <si>
    <t>JOSBANI</t>
  </si>
  <si>
    <t>Approved.
WORP steer from previous sitting 15/07/21 have been incorporated.</t>
  </si>
  <si>
    <t>AJATITON W01L HOOK UP ARM REPLACEMENT.</t>
  </si>
  <si>
    <t>Conditional Approval.
Update and revert upon completion of these conditions:
I. Attach an approved e-WR to the resubmission.
II. Capture cost savings from resource sharing.
III. Confirm vendors capability to execute work according to schedule.</t>
  </si>
  <si>
    <t>• Always document Contractors work performance.
• Carry out a post-execution materials reconciliation review and report out with recommendations for improvement.
• General HSE stand down in all OABP teams.</t>
  </si>
  <si>
    <t xml:space="preserve">$67,692.69 
N3,179,278.93 
F$75,447.03 </t>
  </si>
  <si>
    <t xml:space="preserve">ELEKING W.W. SERVICES </t>
  </si>
  <si>
    <t>O.NG.STG.PBE.AJA.001FL</t>
  </si>
  <si>
    <t>Ajatiton W01L Hook up Arm Replacement.
-Resubmission</t>
  </si>
  <si>
    <t>Approved.
WORP steers from previous sitting 05/08/21 have been incorporated.
I. Carry out a proper kick-off meeting and ensure HSE &amp; Security presence, document MoM.</t>
  </si>
  <si>
    <t>Adibawa 12T Flowline Replacement – 4” sch. 40 x 1.1km – Additional work -Resubmission</t>
  </si>
  <si>
    <t>Provision of TRP Scale Inhibition Injection Points in Tunu, Opukushi &amp; Benisede flowstation.
-Resubmission</t>
  </si>
  <si>
    <t>Conditional Approval
WORP steers from previous sitting 08/07/21 have not been fully incorporated.
I. Further engagement with the CH to secure additional eLDL to accommodate works on the Gramen Contract.</t>
  </si>
  <si>
    <t>Installation of Flare tip &amp; RIS at Agbada &amp; Ahia FS.</t>
  </si>
  <si>
    <t>Deferred.
I. Engage Asset team to decide funding procedure for divested OML17 activity.
II. Update WBS for this activity.</t>
  </si>
  <si>
    <t>Kanbo 5S flowline JIV Asset Support.</t>
  </si>
  <si>
    <t>Stepped Down by PMT</t>
  </si>
  <si>
    <t>Leak Repair of approach line of Nun River W13T Flowline.</t>
  </si>
  <si>
    <t>Deferred.
I. Update WBS for this activity
II. Engage CH to secure additional eLDL to accommodate works on the Gramen Contract</t>
  </si>
  <si>
    <t>Nun River Diebu Creek Bulkline to Gbaran – Mechanical, Electrical &amp; Instrumentation scopes.</t>
  </si>
  <si>
    <t>Deferred.
I. Engage CH to secure additional eLDL to accommodate works on the Gramen Contract</t>
  </si>
  <si>
    <t>Enwhe West 3.5km Location Access Road Additional Scope / Local content.</t>
  </si>
  <si>
    <t>Approved.
I. Engage ER and ensure proper processes are deployed in the payment.</t>
  </si>
  <si>
    <t>Gbaran Produced Water Flowline Construction – 6” sch. 80 x 1.72km
-Resubmission &amp; Reviewed offline</t>
  </si>
  <si>
    <t>Replacement of Otumara 4L GLL (4" Sch 40 x 1.0km)
-Resubmission &amp; Reviewed offline</t>
  </si>
  <si>
    <t>Estuary Cluster 51: Forc. 73LS Hook-up Arm Modification
– Reviewed offline</t>
  </si>
  <si>
    <t xml:space="preserve"> $67,692.69 
N3,179,278.93 
F$75,447.03 </t>
  </si>
  <si>
    <t>F$48,272.37</t>
  </si>
  <si>
    <t xml:space="preserve">(No cost for houseboat) </t>
  </si>
  <si>
    <t>$ 1,819.93
N 160,592.00
F$ 2,211.62</t>
  </si>
  <si>
    <t>F$:  894.87</t>
  </si>
  <si>
    <t>KEMUD INTERNATIONAL</t>
  </si>
  <si>
    <t>$ 14,338.89
N 9,489,577.88
F$ 37,484.20</t>
  </si>
  <si>
    <t>MECHANICAL          PACO                        ELECTRICAL      TOTAL COST
$ 599,603.70           $ 268,558.89         $ 5,480.82         $ 873,643.34
N 252,401,417.93 N 13,288,610.75 N 10,392,665.63 N276,082,694.31                               
F$ 1,215,216.91      F$ 300,970.14      F$ 30,828.78     F$ 1,547,015.83</t>
  </si>
  <si>
    <t>$ 65,451.78
N 22,088,4444.87
F$ - 119,326.04</t>
  </si>
  <si>
    <t>For doing inter area mobilization instead of full mob to two facilities and demobilization</t>
  </si>
  <si>
    <t xml:space="preserve">MIFE CONSTRUCTION </t>
  </si>
  <si>
    <t>N38,871,180 +$ 3,660.94,
F$:98,468.70</t>
  </si>
  <si>
    <t>C.NG.LNG.19.004.1230</t>
  </si>
  <si>
    <t>$ 143,031.76
N 2,550,416.89
F$ 149,252.29</t>
  </si>
  <si>
    <t>F$: 96,713.65</t>
  </si>
  <si>
    <t>Cost saving for not mobilizing tie-in barge and lay barge, also savings from cost of surveillance. (reduced from 43days to 15days)</t>
  </si>
  <si>
    <t>TONYMAR</t>
  </si>
  <si>
    <t xml:space="preserve">$ 166,934.26                        
N 3,924,654.46                  
F$176,506.59                  </t>
  </si>
  <si>
    <t>$58,153.30
N 2,432,214.52
F$ 64,085.53</t>
  </si>
  <si>
    <t>Gawason</t>
  </si>
  <si>
    <t>F$: 25,726.45</t>
  </si>
  <si>
    <t xml:space="preserve">Shared Resources, Scaffold </t>
  </si>
  <si>
    <t>Installation of flare tip &amp; RIS at Agbada and Ahia flowstation Resubmission</t>
  </si>
  <si>
    <t>Approved.
WORP steers from previous sitting 12/08/21 have been incorporated.
I. Erase Agbada from the Project title.
II. Document payment agreement with the vendor to forestall future claims.</t>
  </si>
  <si>
    <t>Construction of Enwhe West Location, By-pass, and Concrete Bridge. Additional Scope.</t>
  </si>
  <si>
    <t>Geotechnical Investigation for Oloibiri Oil and Gas Museum and Research Center (OMRC)</t>
  </si>
  <si>
    <t>Approved.
I. Update Risk item 2 title appropriately.</t>
  </si>
  <si>
    <t>Edoh, C</t>
  </si>
  <si>
    <t>Gbaran 26 Location Rehabilitation Project (Gbaran 14 Replacement Well)</t>
  </si>
  <si>
    <t>Approved.
I. Engage the contractor on the criticality of the schedule with regards to working during December period.
II. Engage Wells team on the need for Well test location and revert to WORP for approval of the extra work scope if needed.</t>
  </si>
  <si>
    <t>Chioke, K</t>
  </si>
  <si>
    <t>Disconnection of Afremo 6T Hook-up Arm (Afremo B)</t>
  </si>
  <si>
    <t>Approved.
I. Align OABP security plan with CWI team.
II. Hold a proper kick off meeting and ensure Security, HSE &amp; Marine presence.</t>
  </si>
  <si>
    <t>Kanbo 5S flowline JIV Asset Support / Flowline Sectional Replacement (6’’ x 0.2Km)</t>
  </si>
  <si>
    <t>Repair of Cracked 3” Weldolet of Soku GP spiking pump discharge header.</t>
  </si>
  <si>
    <t>Approved.
I. Engage CH to update ACV split values in the submission.</t>
  </si>
  <si>
    <t>Leak Detection System Project (Installation of Coriolis Meter at Kolo Creek and Rumuekpe Manifolds) – Provision of Shortfall Materials</t>
  </si>
  <si>
    <t>Odey, E</t>
  </si>
  <si>
    <t>Forcados 73LS Hook-up Arm Replacement.
-Reviewed offline</t>
  </si>
  <si>
    <t>Always ensure vendor supplied materials are inspected by the QAQC team.</t>
  </si>
  <si>
    <t>F$:  885.54</t>
  </si>
  <si>
    <t>C.NG.PCE.N0.20.001.1230</t>
  </si>
  <si>
    <t>N56,723,927.76 +$ 34,431.58,
F$:172,782.62</t>
  </si>
  <si>
    <t xml:space="preserve">ENERCO NIG </t>
  </si>
  <si>
    <t>N 6,005,140.00</t>
  </si>
  <si>
    <t xml:space="preserve">Eadro Geotechnics </t>
  </si>
  <si>
    <t>N   316, 060</t>
  </si>
  <si>
    <t>5% Discount on the Contract Rates</t>
  </si>
  <si>
    <t>RAFFOUL NIG</t>
  </si>
  <si>
    <t>$     161,394.54
N    96,834,975.99
F$   397,577.41</t>
  </si>
  <si>
    <t>C.NG.LNG.DG.19.006.1231</t>
  </si>
  <si>
    <t>F$: 20,925.13</t>
  </si>
  <si>
    <t>(LoP)</t>
  </si>
  <si>
    <t xml:space="preserve">Kemud International </t>
  </si>
  <si>
    <t>$59,166.78
N 1,507,497.96
F$ 62,843.60</t>
  </si>
  <si>
    <t>P.NG.PAE. OP.19.004.1230</t>
  </si>
  <si>
    <t>F$: 123,952.48</t>
  </si>
  <si>
    <t xml:space="preserve">Shared Resources (Logistics and Security etc) </t>
  </si>
  <si>
    <t>$ 103,554.77
N 2,100,446.5
F$ 108,677.81</t>
  </si>
  <si>
    <t xml:space="preserve">WIRELINK SERVICES </t>
  </si>
  <si>
    <t>O.NG.STG.PBE.KAN.005FL</t>
  </si>
  <si>
    <t>$ 13,634.14
N 10,119,593.96
F$ 38,316.08</t>
  </si>
  <si>
    <t>O.NG.PBE.SKG.FAC.724FC</t>
  </si>
  <si>
    <t>$ 275,665.28
N 25,091,470.98
F$ 336,863.99</t>
  </si>
  <si>
    <t>O.NG.PPE.MAN.MAN.71300</t>
  </si>
  <si>
    <t>$ 31,605.99
N 1,103,594.09
F$ 34,297.68</t>
  </si>
  <si>
    <t>F$: 117,417.71</t>
  </si>
  <si>
    <t xml:space="preserve">Shared Resources, Logistics, Security and Scaffold etc) </t>
  </si>
  <si>
    <t>Nun River Diebu Creek Bulkline to Gbaran – Mechanical, Electrical &amp; Instrumentation scope.
-Resubmission</t>
  </si>
  <si>
    <t>Approved.
WORP steers from previous sitting 12/08/21 have been incorporated.</t>
  </si>
  <si>
    <t>Provision of TRP Scale Inhibition Injection points in Tunu, Opukushi &amp; Benisede flow stations.
-Resubmission.</t>
  </si>
  <si>
    <t>Approved.
I. Update Project schedule to current plan.
II. Engage C&amp;P on clarification of rates application on this contract.</t>
  </si>
  <si>
    <t>Geotechnical Investigation for Gbaran NLNG Project/EPU Phase 2 Gas Dev.</t>
  </si>
  <si>
    <t xml:space="preserve">F$: 42,345.22
</t>
  </si>
  <si>
    <t>For doing inter area mobilization instead of full mob to two facilities and demobilization.</t>
  </si>
  <si>
    <t xml:space="preserve">EADRO GEOTECHNICS </t>
  </si>
  <si>
    <t xml:space="preserve">N 10,489,484.49 </t>
  </si>
  <si>
    <t xml:space="preserve"> P.NG.PAE.DG.20.001.1238 </t>
  </si>
  <si>
    <t>N   552,078.13</t>
  </si>
  <si>
    <t xml:space="preserve">Low Oil Price {LOP} </t>
  </si>
  <si>
    <t>GBARAN PRODUCE WATER RE-INJECTION PROJECT – Materials</t>
  </si>
  <si>
    <t>Approved.
I. Attach e-mail evidence of materials search carried out with Hotdesk.</t>
  </si>
  <si>
    <t>TUNU CPF INLET LINE TO TWISTER TUBE LEAK REPAIR</t>
  </si>
  <si>
    <t>Approved.
I. Update WBS for this activity to AF.</t>
  </si>
  <si>
    <t>TUNU HP GAS RE-ROUTING PROJECT</t>
  </si>
  <si>
    <t>Approved.
I. Confirm WBS is from SSAGS team.</t>
  </si>
  <si>
    <t>• Strict adherence to SPDC policy of
“NO PO = NO WORK”
• Imbibe an aggressive cost saving initiative in all OABP activities.</t>
  </si>
  <si>
    <t>F$ 213,689.52</t>
  </si>
  <si>
    <t>$ 19,031.56
N 9,402,872.46
F$41,965.40</t>
  </si>
  <si>
    <t>$ 170,906.29
N 70,497,828.59
F$342,852.21</t>
  </si>
  <si>
    <t xml:space="preserve">C.NG.PBW.DF.21.004.1230 </t>
  </si>
  <si>
    <t>Gbaran Produced Water Flowline Construction – 6” sch. 80 x 1.72km additional scope</t>
  </si>
  <si>
    <t>Conditional Approval.
Update and revert upon completion of these conditions:
I. Update Project Schedule to current plan.
II. Engage Security to mitigate exposure during river crossing.
III. Confirm water depth to ascertain equipment requirement.
IV. Review work method statement &amp; certifications required.
V. Update Project title to indicate the 50m additional scope
VI. Review risks and update 5nos top risks.</t>
  </si>
  <si>
    <t>$ 35,653.72
N 3,444,186.22
F$ 44,054.17</t>
  </si>
  <si>
    <t xml:space="preserve">JOSBANI CONST </t>
  </si>
  <si>
    <t>K2S Simultaneous Flow Project - Materials for Workshop Fabrication
-Resubmission</t>
  </si>
  <si>
    <t>Conditional Approval.
WORP steers from previous sitting 17/06/21 have been incorporated. Further steer:
I. Reconfirm materials availability from the Hotdesk and revert offline</t>
  </si>
  <si>
    <t>Jimba, O</t>
  </si>
  <si>
    <t>Gbaran Produce Water Re-injection Project: Provision of Safety Shutdown Valve</t>
  </si>
  <si>
    <t>Stepped down by PMT</t>
  </si>
  <si>
    <t>Leak Detection System Project (Installation of Coriolis Meter at Kolo Creek and Rumuekpe Manifolds)
– Provision of Shortfall Materials</t>
  </si>
  <si>
    <t>Conditional Approval
I. Engage CH to reconcile ACV figures.
II. Attach evidence of materials bench mark / moving average pricing from SAP.</t>
  </si>
  <si>
    <t>Enwhe East Drilling/Cellar Slot Retaining Walls and Underground Flare line Section (20m)</t>
  </si>
  <si>
    <t>Conditional Approval
I. Engage CH to reconcile ACV figures.
II. Update Project Schedule to current plan.</t>
  </si>
  <si>
    <t>• Always ensure test results are attached to every material supplied by vendors.</t>
  </si>
  <si>
    <t>$ 3,526.61
N 
F$ 3,526.61</t>
  </si>
  <si>
    <t>$ 1,268.00
N 6,739,191.07
F$ 17,705.05</t>
  </si>
  <si>
    <t xml:space="preserve">N 17,741,953.14
$ 3,507.71
F$46,780.77 </t>
  </si>
  <si>
    <t xml:space="preserve">C.NG.PPE.DP.21.012 </t>
  </si>
  <si>
    <t>SECTIONAL REPLACEMENT OF AFAM 25T FLOWLINE- HYDROTEST (EXTRA WORK) AND AFAM 27T VOWD</t>
  </si>
  <si>
    <t>Approved.
I. Attach the approved e-WR and previously secured WORP for Afam 25T and forward to the secretariat.</t>
  </si>
  <si>
    <t>Always secure Leadership support/approval in writing for any emerging (additional) scope of work at site before execution.</t>
  </si>
  <si>
    <t>23-Sep=21</t>
  </si>
  <si>
    <t xml:space="preserve">BG TECHNICAL LIMITED </t>
  </si>
  <si>
    <t>$      8,691.50              +  904.79 
N     13,926,116.91    +  1,103,839.58
F$    42,657.64           +  3,597.08</t>
  </si>
  <si>
    <t>100%
(F$ ‘000)</t>
  </si>
  <si>
    <t>FCF 
(100% x 0.3 x 0.97) 
(F$ ‘000)</t>
  </si>
  <si>
    <t>Total</t>
  </si>
  <si>
    <t>Remark</t>
  </si>
  <si>
    <t>COST SAVINGS (F$)</t>
  </si>
  <si>
    <t>July</t>
  </si>
  <si>
    <t>Aug</t>
  </si>
  <si>
    <t>Sept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</si>
</sst>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16" x14ac:knownFonts="1">
    <font>
      <sz val="11"/>
      <color theme="1"/>
      <name val="Calibri"/>
      <family val="2"/>
      <scheme val="minor"/>
    </font>
    <font>
      <b/>
      <sz val="14"/>
      <color theme="0"/>
      <name val="Futura Medium"/>
    </font>
    <font>
      <sz val="14"/>
      <color theme="1"/>
      <name val="Futura Medium"/>
    </font>
    <font>
      <sz val="14"/>
      <color theme="1"/>
      <name val="Calibri"/>
      <family val="2"/>
      <scheme val="minor"/>
    </font>
    <font>
      <b/>
      <sz val="14"/>
      <color theme="1"/>
      <name val="Futura Medium"/>
    </font>
    <font>
      <sz val="14"/>
      <name val="Calibri"/>
      <family val="2"/>
      <scheme val="minor"/>
    </font>
    <font>
      <sz val="11"/>
      <name val="Calibri"/>
      <family val="2"/>
      <scheme val="minor"/>
    </font>
    <font>
      <sz val="14"/>
      <name val="Futura Medium"/>
    </font>
    <font>
      <b/>
      <sz val="14"/>
      <name val="Futura Medium"/>
    </font>
    <font>
      <sz val="14"/>
      <color rgb="FFFF0000"/>
      <name val="Futura Medium"/>
    </font>
    <font>
      <sz val="11"/>
      <color theme="1"/>
      <name val="Calibri"/>
      <family val="2"/>
      <scheme val="minor"/>
    </font>
    <font>
      <b/>
      <sz val="11"/>
      <color theme="1"/>
      <name val="Calibri"/>
      <family val="2"/>
      <scheme val="minor"/>
    </font>
    <font>
      <b/>
      <sz val="12"/>
      <color theme="0"/>
      <name val="Futura Medium"/>
    </font>
    <font>
      <b/>
      <sz val="11"/>
      <color theme="1"/>
      <name val="Calibri"/>
      <family val="2"/>
    </font>
    <font>
      <b/>
      <sz val="11"/>
      <color rgb="FFFF0000"/>
      <name val="Calibri"/>
      <family val="2"/>
      <scheme val="minor"/>
    </font>
    <font>
      <b/>
      <sz val="14"/>
      <color theme="1"/>
      <name val="Calibri"/>
      <family val="2"/>
      <scheme val="minor"/>
    </font>
  </fonts>
  <fills count="1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s>
  <borders count="21">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style="thin">
        <color auto="1"/>
      </left>
      <right style="thin">
        <color auto="1"/>
      </right>
      <top style="thin">
        <color auto="1"/>
      </top>
      <bottom style="thin">
        <color auto="1"/>
      </bottom>
      <diagonal/>
    </border>
    <border>
      <left style="thin">
        <color theme="0"/>
      </left>
      <right style="thin">
        <color theme="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auto="1"/>
      </left>
      <right style="thin">
        <color auto="1"/>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theme="0"/>
      </left>
      <right style="thin">
        <color theme="0"/>
      </right>
      <top/>
      <bottom style="thin">
        <color auto="1"/>
      </bottom>
      <diagonal/>
    </border>
  </borders>
  <cellStyleXfs count="2">
    <xf numFmtId="0" fontId="0" fillId="0" borderId="0"/>
    <xf numFmtId="43" fontId="10" fillId="0" borderId="0" applyFont="0" applyFill="0" applyBorder="0" applyAlignment="0" applyProtection="0"/>
  </cellStyleXfs>
  <cellXfs count="133">
    <xf numFmtId="0" fontId="0" fillId="0" borderId="0" xfId="0"/>
    <xf numFmtId="0" fontId="1" fillId="2" borderId="2" xfId="0" applyFont="1" applyFill="1" applyBorder="1" applyAlignment="1">
      <alignment horizontal="center" vertical="center" wrapText="1"/>
    </xf>
    <xf numFmtId="0" fontId="2" fillId="0" borderId="0" xfId="0" applyFont="1" applyAlignment="1">
      <alignment wrapText="1"/>
    </xf>
    <xf numFmtId="0" fontId="1" fillId="2" borderId="2" xfId="0" applyFont="1" applyFill="1" applyBorder="1" applyAlignment="1">
      <alignment vertical="center" wrapText="1"/>
    </xf>
    <xf numFmtId="0" fontId="2" fillId="3" borderId="7" xfId="0" applyFont="1" applyFill="1" applyBorder="1" applyAlignment="1">
      <alignment wrapText="1"/>
    </xf>
    <xf numFmtId="0" fontId="2" fillId="0" borderId="7" xfId="0" applyFont="1" applyBorder="1" applyAlignment="1">
      <alignment wrapText="1"/>
    </xf>
    <xf numFmtId="0" fontId="2" fillId="3" borderId="7" xfId="0" applyFont="1" applyFill="1" applyBorder="1" applyAlignment="1">
      <alignment horizontal="center" vertical="center" wrapText="1"/>
    </xf>
    <xf numFmtId="0" fontId="2" fillId="3" borderId="7" xfId="0" applyFont="1" applyFill="1" applyBorder="1" applyAlignment="1">
      <alignment horizontal="left" wrapText="1"/>
    </xf>
    <xf numFmtId="0" fontId="2" fillId="0" borderId="7" xfId="0" applyFont="1" applyBorder="1" applyAlignment="1">
      <alignment horizontal="left" wrapText="1"/>
    </xf>
    <xf numFmtId="0" fontId="2" fillId="0" borderId="0" xfId="0" applyFont="1" applyAlignment="1">
      <alignment horizontal="left" wrapText="1"/>
    </xf>
    <xf numFmtId="0" fontId="2" fillId="0" borderId="7" xfId="0" applyFont="1" applyBorder="1" applyAlignment="1">
      <alignment horizontal="center" vertical="center" wrapText="1"/>
    </xf>
    <xf numFmtId="0" fontId="2" fillId="0" borderId="0" xfId="0" applyFont="1" applyAlignment="1">
      <alignment horizontal="center" vertical="center" wrapText="1"/>
    </xf>
    <xf numFmtId="0" fontId="4" fillId="3" borderId="7" xfId="0" applyFont="1" applyFill="1" applyBorder="1" applyAlignment="1">
      <alignment wrapText="1"/>
    </xf>
    <xf numFmtId="0" fontId="2" fillId="3" borderId="0" xfId="0" applyFont="1" applyFill="1" applyAlignment="1">
      <alignment wrapText="1"/>
    </xf>
    <xf numFmtId="0" fontId="5" fillId="3" borderId="7" xfId="0" applyFont="1" applyFill="1" applyBorder="1" applyAlignment="1">
      <alignment horizontal="left" vertical="center" wrapText="1"/>
    </xf>
    <xf numFmtId="0" fontId="6" fillId="3" borderId="7"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7" xfId="0" applyFont="1" applyFill="1" applyBorder="1" applyAlignment="1">
      <alignment vertical="center" wrapText="1"/>
    </xf>
    <xf numFmtId="0" fontId="7" fillId="3" borderId="7" xfId="0" applyFont="1" applyFill="1" applyBorder="1" applyAlignment="1">
      <alignment horizontal="left" vertical="center" wrapText="1"/>
    </xf>
    <xf numFmtId="4" fontId="7" fillId="4" borderId="7"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5" borderId="7" xfId="0" applyFont="1" applyFill="1" applyBorder="1" applyAlignment="1">
      <alignment wrapText="1"/>
    </xf>
    <xf numFmtId="0" fontId="2" fillId="5" borderId="7" xfId="0" applyFont="1" applyFill="1" applyBorder="1" applyAlignment="1">
      <alignment horizontal="left" wrapText="1"/>
    </xf>
    <xf numFmtId="0" fontId="2" fillId="5" borderId="7" xfId="0" applyFont="1" applyFill="1" applyBorder="1" applyAlignment="1">
      <alignment horizontal="center" vertical="center" wrapText="1"/>
    </xf>
    <xf numFmtId="15" fontId="2" fillId="0" borderId="11" xfId="0" applyNumberFormat="1" applyFont="1" applyBorder="1" applyAlignment="1">
      <alignment wrapText="1"/>
    </xf>
    <xf numFmtId="15" fontId="2" fillId="5" borderId="11" xfId="0" applyNumberFormat="1" applyFont="1" applyFill="1" applyBorder="1" applyAlignment="1">
      <alignment wrapText="1"/>
    </xf>
    <xf numFmtId="15" fontId="7" fillId="3" borderId="9" xfId="0" applyNumberFormat="1"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5" fillId="5" borderId="7" xfId="0" applyFont="1" applyFill="1" applyBorder="1" applyAlignment="1">
      <alignment horizontal="left" vertical="center" wrapText="1"/>
    </xf>
    <xf numFmtId="0" fontId="7" fillId="5" borderId="7" xfId="0" applyFont="1" applyFill="1" applyBorder="1" applyAlignment="1">
      <alignment vertical="center" wrapText="1"/>
    </xf>
    <xf numFmtId="0" fontId="6" fillId="5" borderId="7" xfId="0" applyFont="1" applyFill="1" applyBorder="1" applyAlignment="1">
      <alignment horizontal="center" vertical="center" wrapText="1"/>
    </xf>
    <xf numFmtId="0" fontId="7" fillId="5" borderId="7" xfId="0" applyFont="1" applyFill="1" applyBorder="1" applyAlignment="1">
      <alignment horizontal="left" vertical="center" wrapText="1"/>
    </xf>
    <xf numFmtId="0" fontId="7" fillId="4" borderId="7"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8" fillId="3" borderId="7" xfId="0" applyFont="1" applyFill="1" applyBorder="1" applyAlignment="1">
      <alignment horizontal="center" vertical="center" wrapText="1"/>
    </xf>
    <xf numFmtId="8" fontId="7" fillId="4" borderId="7" xfId="0" applyNumberFormat="1" applyFont="1" applyFill="1" applyBorder="1" applyAlignment="1">
      <alignment horizontal="center" vertical="center" wrapText="1"/>
    </xf>
    <xf numFmtId="3" fontId="7" fillId="4" borderId="7" xfId="0" applyNumberFormat="1" applyFont="1" applyFill="1" applyBorder="1" applyAlignment="1">
      <alignment horizontal="center" vertical="center" wrapText="1"/>
    </xf>
    <xf numFmtId="15" fontId="7" fillId="3" borderId="9" xfId="0" applyNumberFormat="1" applyFont="1" applyFill="1" applyBorder="1" applyAlignment="1">
      <alignment horizontal="center" vertical="center" wrapText="1"/>
    </xf>
    <xf numFmtId="0" fontId="7" fillId="6" borderId="7" xfId="0" applyFont="1" applyFill="1" applyBorder="1" applyAlignment="1">
      <alignment horizontal="center" vertical="center" wrapText="1"/>
    </xf>
    <xf numFmtId="0" fontId="8" fillId="3" borderId="7" xfId="0" applyFont="1" applyFill="1" applyBorder="1" applyAlignment="1">
      <alignment horizontal="left" vertical="center" wrapText="1"/>
    </xf>
    <xf numFmtId="0" fontId="2" fillId="3" borderId="7" xfId="0" applyFont="1" applyFill="1" applyBorder="1" applyAlignment="1">
      <alignment vertical="center" wrapText="1"/>
    </xf>
    <xf numFmtId="15" fontId="7" fillId="5" borderId="11" xfId="0" applyNumberFormat="1" applyFont="1" applyFill="1" applyBorder="1" applyAlignment="1">
      <alignment wrapText="1"/>
    </xf>
    <xf numFmtId="0" fontId="7" fillId="5" borderId="7" xfId="0" applyFont="1" applyFill="1" applyBorder="1" applyAlignment="1">
      <alignment wrapText="1"/>
    </xf>
    <xf numFmtId="0" fontId="7" fillId="5" borderId="7" xfId="0" applyFont="1" applyFill="1" applyBorder="1" applyAlignment="1">
      <alignment horizontal="left" wrapText="1"/>
    </xf>
    <xf numFmtId="0" fontId="2" fillId="4" borderId="7" xfId="0" applyFont="1" applyFill="1" applyBorder="1" applyAlignment="1">
      <alignment wrapText="1"/>
    </xf>
    <xf numFmtId="0" fontId="2" fillId="3" borderId="7" xfId="0" applyFont="1" applyFill="1" applyBorder="1" applyAlignment="1">
      <alignment horizontal="left" vertical="center" wrapText="1"/>
    </xf>
    <xf numFmtId="0" fontId="2" fillId="4" borderId="7" xfId="0" applyFont="1" applyFill="1" applyBorder="1" applyAlignment="1">
      <alignment vertical="center" wrapText="1"/>
    </xf>
    <xf numFmtId="0" fontId="2" fillId="3" borderId="0" xfId="0" applyFont="1" applyFill="1" applyAlignment="1">
      <alignment vertical="center" wrapText="1"/>
    </xf>
    <xf numFmtId="0" fontId="4" fillId="5" borderId="7" xfId="0" applyFont="1" applyFill="1" applyBorder="1" applyAlignment="1">
      <alignment wrapText="1"/>
    </xf>
    <xf numFmtId="0" fontId="4" fillId="3" borderId="7" xfId="0" applyFont="1" applyFill="1" applyBorder="1" applyAlignment="1">
      <alignment vertical="center" wrapText="1"/>
    </xf>
    <xf numFmtId="0" fontId="7" fillId="5" borderId="0" xfId="0" applyFont="1" applyFill="1" applyAlignment="1">
      <alignment wrapText="1"/>
    </xf>
    <xf numFmtId="15" fontId="2" fillId="7" borderId="11" xfId="0" applyNumberFormat="1" applyFont="1" applyFill="1" applyBorder="1" applyAlignment="1">
      <alignment wrapText="1"/>
    </xf>
    <xf numFmtId="0" fontId="2" fillId="7" borderId="7" xfId="0" applyFont="1" applyFill="1" applyBorder="1" applyAlignment="1">
      <alignment wrapText="1"/>
    </xf>
    <xf numFmtId="0" fontId="4" fillId="7" borderId="7" xfId="0" applyFont="1" applyFill="1" applyBorder="1" applyAlignment="1">
      <alignment wrapText="1"/>
    </xf>
    <xf numFmtId="0" fontId="2" fillId="7" borderId="7" xfId="0" applyFont="1" applyFill="1" applyBorder="1" applyAlignment="1">
      <alignment horizontal="left" wrapText="1"/>
    </xf>
    <xf numFmtId="0" fontId="2" fillId="7" borderId="7" xfId="0" applyFont="1" applyFill="1" applyBorder="1" applyAlignment="1">
      <alignment horizontal="center" vertical="center" wrapText="1"/>
    </xf>
    <xf numFmtId="4" fontId="2" fillId="4" borderId="7" xfId="0" applyNumberFormat="1" applyFont="1" applyFill="1" applyBorder="1" applyAlignment="1">
      <alignment wrapText="1"/>
    </xf>
    <xf numFmtId="0" fontId="7" fillId="3" borderId="7" xfId="0" applyFont="1" applyFill="1" applyBorder="1" applyAlignment="1">
      <alignment horizontal="left" wrapText="1"/>
    </xf>
    <xf numFmtId="4" fontId="2" fillId="3" borderId="7" xfId="0" applyNumberFormat="1" applyFont="1" applyFill="1" applyBorder="1" applyAlignment="1">
      <alignment horizontal="left" wrapText="1"/>
    </xf>
    <xf numFmtId="0" fontId="7" fillId="3" borderId="7" xfId="0" applyFont="1" applyFill="1" applyBorder="1" applyAlignment="1">
      <alignment wrapText="1"/>
    </xf>
    <xf numFmtId="4" fontId="2" fillId="8" borderId="7" xfId="0" applyNumberFormat="1" applyFont="1" applyFill="1" applyBorder="1" applyAlignment="1">
      <alignment wrapText="1"/>
    </xf>
    <xf numFmtId="0" fontId="8" fillId="5" borderId="7" xfId="0" applyFont="1" applyFill="1" applyBorder="1" applyAlignment="1">
      <alignment wrapText="1"/>
    </xf>
    <xf numFmtId="4" fontId="2" fillId="4" borderId="7" xfId="0" applyNumberFormat="1" applyFont="1" applyFill="1" applyBorder="1" applyAlignment="1">
      <alignment horizontal="left" vertical="center" wrapText="1"/>
    </xf>
    <xf numFmtId="0" fontId="9" fillId="3" borderId="7" xfId="0" applyFont="1" applyFill="1" applyBorder="1" applyAlignment="1">
      <alignment horizontal="center" vertical="center" wrapText="1"/>
    </xf>
    <xf numFmtId="15" fontId="2" fillId="0" borderId="11" xfId="0" applyNumberFormat="1" applyFont="1" applyBorder="1" applyAlignment="1">
      <alignment vertical="center" wrapText="1"/>
    </xf>
    <xf numFmtId="0" fontId="9" fillId="3" borderId="7" xfId="0" applyFont="1" applyFill="1" applyBorder="1" applyAlignment="1">
      <alignment wrapText="1"/>
    </xf>
    <xf numFmtId="15" fontId="7" fillId="7" borderId="11" xfId="0" applyNumberFormat="1" applyFont="1" applyFill="1" applyBorder="1" applyAlignment="1">
      <alignment vertical="center" wrapText="1"/>
    </xf>
    <xf numFmtId="0" fontId="7" fillId="7" borderId="7" xfId="0" applyFont="1" applyFill="1" applyBorder="1" applyAlignment="1">
      <alignment wrapText="1"/>
    </xf>
    <xf numFmtId="0" fontId="7" fillId="7" borderId="7" xfId="0" applyFont="1" applyFill="1" applyBorder="1" applyAlignment="1">
      <alignment horizontal="left" wrapText="1"/>
    </xf>
    <xf numFmtId="0" fontId="7" fillId="7" borderId="7" xfId="0" applyFont="1" applyFill="1" applyBorder="1" applyAlignment="1">
      <alignment horizontal="center" vertical="center" wrapText="1"/>
    </xf>
    <xf numFmtId="0" fontId="7" fillId="9" borderId="7" xfId="0" applyFont="1" applyFill="1" applyBorder="1" applyAlignment="1">
      <alignment horizontal="left" wrapText="1"/>
    </xf>
    <xf numFmtId="0" fontId="7" fillId="9" borderId="7" xfId="0" applyFont="1" applyFill="1" applyBorder="1" applyAlignment="1">
      <alignment wrapText="1"/>
    </xf>
    <xf numFmtId="0" fontId="7" fillId="9" borderId="7" xfId="0" applyFont="1" applyFill="1" applyBorder="1" applyAlignment="1">
      <alignment horizontal="center" vertical="center" wrapText="1"/>
    </xf>
    <xf numFmtId="0" fontId="2" fillId="9" borderId="7" xfId="0" applyFont="1" applyFill="1" applyBorder="1" applyAlignment="1">
      <alignment wrapText="1"/>
    </xf>
    <xf numFmtId="0" fontId="2" fillId="3" borderId="0" xfId="0" applyFont="1" applyFill="1" applyAlignment="1">
      <alignment horizontal="left" vertical="center" wrapText="1"/>
    </xf>
    <xf numFmtId="0" fontId="4" fillId="3" borderId="7" xfId="0" applyFont="1" applyFill="1" applyBorder="1" applyAlignment="1">
      <alignment horizontal="left" vertical="center" wrapText="1"/>
    </xf>
    <xf numFmtId="15" fontId="7" fillId="3" borderId="9"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12" fillId="2" borderId="12" xfId="0" applyFont="1" applyFill="1" applyBorder="1" applyAlignment="1">
      <alignment horizontal="center" wrapText="1"/>
    </xf>
    <xf numFmtId="0" fontId="12" fillId="2" borderId="13" xfId="0" applyFont="1" applyFill="1" applyBorder="1" applyAlignment="1">
      <alignment horizontal="center" wrapText="1"/>
    </xf>
    <xf numFmtId="0" fontId="12" fillId="2" borderId="13" xfId="0" applyFont="1" applyFill="1" applyBorder="1" applyAlignment="1">
      <alignment wrapText="1"/>
    </xf>
    <xf numFmtId="0" fontId="12" fillId="2" borderId="14" xfId="0" applyFont="1" applyFill="1" applyBorder="1" applyAlignment="1">
      <alignment wrapText="1"/>
    </xf>
    <xf numFmtId="9" fontId="13" fillId="10" borderId="15" xfId="0" applyNumberFormat="1" applyFont="1" applyFill="1" applyBorder="1" applyAlignment="1">
      <alignment horizontal="center" wrapText="1"/>
    </xf>
    <xf numFmtId="0" fontId="13" fillId="10" borderId="16" xfId="0" applyFont="1" applyFill="1" applyBorder="1" applyAlignment="1">
      <alignment horizontal="center" wrapText="1"/>
    </xf>
    <xf numFmtId="43" fontId="0" fillId="0" borderId="7" xfId="1" applyFont="1" applyBorder="1" applyAlignment="1">
      <alignment horizontal="center"/>
    </xf>
    <xf numFmtId="43" fontId="0" fillId="0" borderId="7" xfId="1" applyFont="1" applyBorder="1"/>
    <xf numFmtId="43" fontId="11" fillId="0" borderId="7" xfId="1" applyFont="1" applyBorder="1"/>
    <xf numFmtId="8" fontId="0" fillId="0" borderId="7" xfId="1" applyNumberFormat="1" applyFont="1" applyBorder="1"/>
    <xf numFmtId="0" fontId="11" fillId="0" borderId="0" xfId="0" applyFont="1"/>
    <xf numFmtId="43" fontId="0" fillId="0" borderId="0" xfId="1" applyFont="1"/>
    <xf numFmtId="15" fontId="2" fillId="11" borderId="11" xfId="0" applyNumberFormat="1" applyFont="1" applyFill="1" applyBorder="1" applyAlignment="1">
      <alignment wrapText="1"/>
    </xf>
    <xf numFmtId="0" fontId="2" fillId="11" borderId="7" xfId="0" applyFont="1" applyFill="1" applyBorder="1" applyAlignment="1">
      <alignment wrapText="1"/>
    </xf>
    <xf numFmtId="0" fontId="2" fillId="11" borderId="7" xfId="0" applyFont="1" applyFill="1" applyBorder="1" applyAlignment="1">
      <alignment horizontal="left" wrapText="1"/>
    </xf>
    <xf numFmtId="0" fontId="2" fillId="11" borderId="7" xfId="0" applyFont="1" applyFill="1" applyBorder="1" applyAlignment="1">
      <alignment horizontal="center" vertical="center" wrapText="1"/>
    </xf>
    <xf numFmtId="4" fontId="2" fillId="11" borderId="7" xfId="0" applyNumberFormat="1" applyFont="1" applyFill="1" applyBorder="1" applyAlignment="1">
      <alignment wrapText="1"/>
    </xf>
    <xf numFmtId="43" fontId="2" fillId="4" borderId="7" xfId="1" applyFont="1" applyFill="1" applyBorder="1" applyAlignment="1">
      <alignment wrapText="1"/>
    </xf>
    <xf numFmtId="43" fontId="2" fillId="11" borderId="7" xfId="1" applyFont="1" applyFill="1" applyBorder="1" applyAlignment="1">
      <alignment wrapText="1"/>
    </xf>
    <xf numFmtId="43" fontId="2" fillId="11" borderId="7" xfId="0" applyNumberFormat="1" applyFont="1" applyFill="1" applyBorder="1" applyAlignment="1">
      <alignment wrapText="1"/>
    </xf>
    <xf numFmtId="43" fontId="15" fillId="11" borderId="17" xfId="1" applyFont="1" applyFill="1" applyBorder="1" applyAlignment="1">
      <alignment wrapText="1"/>
    </xf>
    <xf numFmtId="43" fontId="0" fillId="0" borderId="9" xfId="1" applyFont="1" applyBorder="1"/>
    <xf numFmtId="8" fontId="0" fillId="0" borderId="9" xfId="1" applyNumberFormat="1" applyFont="1" applyBorder="1"/>
    <xf numFmtId="43" fontId="11" fillId="0" borderId="9" xfId="1" applyFont="1" applyBorder="1"/>
    <xf numFmtId="43" fontId="11" fillId="0" borderId="18" xfId="1" applyFont="1" applyBorder="1"/>
    <xf numFmtId="43" fontId="11" fillId="0" borderId="17" xfId="1" applyFont="1" applyBorder="1"/>
    <xf numFmtId="43" fontId="14" fillId="0" borderId="17" xfId="1" applyFont="1" applyBorder="1"/>
    <xf numFmtId="43" fontId="14" fillId="0" borderId="19" xfId="1" applyFont="1" applyBorder="1"/>
    <xf numFmtId="15" fontId="2" fillId="0" borderId="9" xfId="0" applyNumberFormat="1" applyFont="1"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15" fontId="2" fillId="0" borderId="9" xfId="0" applyNumberFormat="1" applyFont="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wrapText="1"/>
    </xf>
    <xf numFmtId="15" fontId="7" fillId="3" borderId="9"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8" xfId="0" applyBorder="1" applyAlignment="1">
      <alignment horizontal="center" vertical="center" wrapText="1"/>
    </xf>
    <xf numFmtId="0" fontId="1" fillId="2" borderId="6" xfId="0" applyFont="1" applyFill="1" applyBorder="1" applyAlignment="1">
      <alignment horizontal="left" vertical="center" wrapText="1"/>
    </xf>
    <xf numFmtId="0" fontId="1" fillId="2" borderId="2" xfId="0" applyFont="1" applyFill="1" applyBorder="1" applyAlignment="1">
      <alignment horizontal="left" vertical="center" wrapText="1"/>
    </xf>
    <xf numFmtId="0" fontId="3" fillId="0" borderId="8" xfId="0" applyFont="1" applyBorder="1" applyAlignment="1">
      <alignment horizontal="left" vertical="center" wrapText="1"/>
    </xf>
    <xf numFmtId="4" fontId="2" fillId="4" borderId="7" xfId="0" applyNumberFormat="1" applyFont="1" applyFill="1" applyBorder="1" applyAlignment="1">
      <alignment horizontal="right" wrapText="1"/>
    </xf>
    <xf numFmtId="0" fontId="2" fillId="4" borderId="7" xfId="0" applyFont="1" applyFill="1" applyBorder="1" applyAlignment="1">
      <alignment horizontal="right" wrapText="1"/>
    </xf>
    <xf numFmtId="43" fontId="2" fillId="4" borderId="7" xfId="1" applyFont="1" applyFill="1" applyBorder="1" applyAlignment="1">
      <alignment horizontal="right" wrapText="1"/>
    </xf>
    <xf numFmtId="43" fontId="2" fillId="0" borderId="0" xfId="1" applyFont="1" applyAlignment="1">
      <alignment horizontal="right" wrapText="1"/>
    </xf>
    <xf numFmtId="0" fontId="2" fillId="0" borderId="0" xfId="0" applyFont="1" applyAlignment="1">
      <alignment horizontal="right" wrapText="1"/>
    </xf>
    <xf numFmtId="0" fontId="1" fillId="2" borderId="2" xfId="0" applyFont="1" applyFill="1" applyBorder="1" applyAlignment="1">
      <alignment horizontal="center" wrapText="1"/>
    </xf>
    <xf numFmtId="0" fontId="1" fillId="2" borderId="20" xfId="0" applyFont="1" applyFill="1" applyBorder="1" applyAlignment="1">
      <alignment horizontal="center" wrapText="1"/>
    </xf>
    <xf numFmtId="43" fontId="4" fillId="11" borderId="17" xfId="1" applyFont="1" applyFill="1" applyBorder="1" applyAlignment="1">
      <alignment horizontal="right" wrapText="1"/>
    </xf>
  </cellXfs>
  <cellStyles count="2">
    <cellStyle name="Comma" xfId="1" builtinId="3"/>
    <cellStyle name="Normal" xfId="0" builtinId="0"/>
  </cellStyles>
  <dxfs count="1">
    <dxf>
      <fill>
        <patternFill patternType="solid">
          <fgColor rgb="FFC6E0B4"/>
          <bgColor rgb="FF000000"/>
        </patternFill>
      </fill>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22D3B-4A18-42A8-B83A-3B90EE7E05D6}">
  <dimension ref="A2:J9"/>
  <sheetViews>
    <sheetView tabSelected="1" workbookViewId="0">
      <selection activeCell="H5" sqref="H5"/>
    </sheetView>
  </sheetViews>
  <sheetFormatPr defaultRowHeight="14.4" x14ac:dyDescent="0.3"/>
  <cols>
    <col min="2" max="2" width="10.21875" bestFit="1" customWidth="1"/>
    <col min="3" max="3" width="10.44140625" bestFit="1" customWidth="1"/>
    <col min="4" max="5" width="11.44140625" bestFit="1" customWidth="1"/>
    <col min="6" max="7" width="8.77734375" bestFit="1" customWidth="1"/>
    <col min="8" max="9" width="11.44140625" bestFit="1" customWidth="1"/>
  </cols>
  <sheetData>
    <row r="2" spans="1:10" ht="15" thickBot="1" x14ac:dyDescent="0.35"/>
    <row r="3" spans="1:10" ht="72" x14ac:dyDescent="0.3">
      <c r="B3" s="79" t="s">
        <v>1</v>
      </c>
      <c r="C3" s="80" t="s">
        <v>4</v>
      </c>
      <c r="D3" s="80" t="s">
        <v>27</v>
      </c>
      <c r="E3" s="80" t="s">
        <v>42</v>
      </c>
      <c r="F3" s="81" t="s">
        <v>17</v>
      </c>
      <c r="G3" s="82" t="s">
        <v>2</v>
      </c>
      <c r="H3" s="83" t="s">
        <v>810</v>
      </c>
      <c r="I3" s="84" t="s">
        <v>811</v>
      </c>
    </row>
    <row r="4" spans="1:10" x14ac:dyDescent="0.3">
      <c r="B4" s="85"/>
      <c r="C4" s="86"/>
      <c r="D4" s="86">
        <v>20056.18</v>
      </c>
      <c r="E4" s="86"/>
      <c r="F4" s="85"/>
      <c r="G4" s="86"/>
      <c r="H4" s="87">
        <f>SUM(D4:G4)</f>
        <v>20056.18</v>
      </c>
      <c r="I4" s="87">
        <f>H4*0.3*0.97</f>
        <v>5836.3483800000004</v>
      </c>
      <c r="J4" t="s">
        <v>815</v>
      </c>
    </row>
    <row r="5" spans="1:10" x14ac:dyDescent="0.3">
      <c r="B5" s="86"/>
      <c r="C5" s="86">
        <v>96713.65</v>
      </c>
      <c r="D5" s="88">
        <f>48272.37+'Q3 Savings'!N212+123952.48+117417.71+42345.22+'Q3 Savings'!N227</f>
        <v>359060.76202439022</v>
      </c>
      <c r="E5" s="86">
        <f>770.878029978585+20925.13</f>
        <v>21696.008029978588</v>
      </c>
      <c r="F5" s="86"/>
      <c r="G5" s="86"/>
      <c r="H5" s="87">
        <f>SUM(C5:G5)</f>
        <v>477470.42005436879</v>
      </c>
      <c r="I5" s="87">
        <f t="shared" ref="I5:I6" si="0">H5*0.3*0.97</f>
        <v>138943.89223582129</v>
      </c>
      <c r="J5" t="s">
        <v>816</v>
      </c>
    </row>
    <row r="6" spans="1:10" ht="15" thickBot="1" x14ac:dyDescent="0.35">
      <c r="B6" s="100"/>
      <c r="C6" s="100"/>
      <c r="D6" s="101"/>
      <c r="E6" s="100"/>
      <c r="F6" s="100"/>
      <c r="G6" s="100"/>
      <c r="H6" s="102">
        <f t="shared" ref="H6" si="1">(SUM(B6:G6))/1000</f>
        <v>0</v>
      </c>
      <c r="I6" s="102">
        <f t="shared" si="0"/>
        <v>0</v>
      </c>
      <c r="J6" t="s">
        <v>817</v>
      </c>
    </row>
    <row r="7" spans="1:10" ht="15" thickBot="1" x14ac:dyDescent="0.35">
      <c r="A7" s="89" t="s">
        <v>812</v>
      </c>
      <c r="B7" s="103">
        <f>SUM(B4:B6)</f>
        <v>0</v>
      </c>
      <c r="C7" s="104">
        <f t="shared" ref="C7:H7" si="2">SUM(C4:C6)</f>
        <v>96713.65</v>
      </c>
      <c r="D7" s="104">
        <f t="shared" si="2"/>
        <v>379116.94202439021</v>
      </c>
      <c r="E7" s="104">
        <f t="shared" si="2"/>
        <v>21696.008029978588</v>
      </c>
      <c r="F7" s="104">
        <f t="shared" si="2"/>
        <v>0</v>
      </c>
      <c r="G7" s="104">
        <f t="shared" si="2"/>
        <v>0</v>
      </c>
      <c r="H7" s="105">
        <f t="shared" si="2"/>
        <v>497526.60005436878</v>
      </c>
      <c r="I7" s="106">
        <f>SUM(I4:I6)</f>
        <v>144780.2406158213</v>
      </c>
    </row>
    <row r="8" spans="1:10" x14ac:dyDescent="0.3">
      <c r="B8" s="90"/>
      <c r="C8" s="90"/>
      <c r="D8" s="90"/>
      <c r="E8" s="90"/>
      <c r="F8" s="90"/>
      <c r="G8" s="90"/>
      <c r="H8" s="90"/>
      <c r="I8" s="90"/>
    </row>
    <row r="9" spans="1:10" x14ac:dyDescent="0.3">
      <c r="A9" t="s">
        <v>813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6A313-5251-4D0A-95D8-513D735F47ED}">
  <sheetPr filterMode="1"/>
  <dimension ref="A1:P248"/>
  <sheetViews>
    <sheetView view="pageBreakPreview" zoomScale="66" zoomScaleNormal="90" zoomScaleSheetLayoutView="66" workbookViewId="0">
      <pane xSplit="5" ySplit="2" topLeftCell="M216" activePane="bottomRight" state="frozen"/>
      <selection pane="topRight" activeCell="F1" sqref="F1"/>
      <selection pane="bottomLeft" activeCell="A3" sqref="A3"/>
      <selection pane="bottomRight" activeCell="S227" sqref="S227"/>
    </sheetView>
  </sheetViews>
  <sheetFormatPr defaultColWidth="9.109375" defaultRowHeight="18" x14ac:dyDescent="0.35"/>
  <cols>
    <col min="1" max="1" width="15.109375" style="2" customWidth="1"/>
    <col min="2" max="2" width="43.88671875" style="2" customWidth="1"/>
    <col min="3" max="3" width="19.88671875" style="2" customWidth="1"/>
    <col min="4" max="4" width="56" style="2" customWidth="1"/>
    <col min="5" max="5" width="17.33203125" style="9" customWidth="1"/>
    <col min="6" max="6" width="20.6640625" style="2" customWidth="1"/>
    <col min="7" max="7" width="36.33203125" style="11" customWidth="1"/>
    <col min="8" max="8" width="21.6640625" style="2" customWidth="1"/>
    <col min="9" max="9" width="21.109375" style="2" customWidth="1"/>
    <col min="10" max="10" width="24.21875" style="2" customWidth="1"/>
    <col min="11" max="11" width="26.44140625" style="2" customWidth="1"/>
    <col min="12" max="12" width="14.88671875" style="2" customWidth="1"/>
    <col min="13" max="13" width="14.21875" style="2" bestFit="1" customWidth="1"/>
    <col min="14" max="14" width="18.88671875" style="129" customWidth="1"/>
    <col min="15" max="15" width="29.44140625" style="2" customWidth="1"/>
    <col min="16" max="16" width="32.88671875" style="9" customWidth="1"/>
    <col min="17" max="16384" width="9.109375" style="2"/>
  </cols>
  <sheetData>
    <row r="1" spans="1:16" ht="42" customHeight="1" x14ac:dyDescent="0.35">
      <c r="A1" s="115" t="s">
        <v>5</v>
      </c>
      <c r="B1" s="115" t="s">
        <v>9</v>
      </c>
      <c r="C1" s="115" t="s">
        <v>11</v>
      </c>
      <c r="D1" s="115" t="s">
        <v>41</v>
      </c>
      <c r="E1" s="123" t="s">
        <v>6</v>
      </c>
      <c r="F1" s="115" t="s">
        <v>7</v>
      </c>
      <c r="G1" s="115" t="s">
        <v>0</v>
      </c>
      <c r="H1" s="117" t="s">
        <v>18</v>
      </c>
      <c r="I1" s="118"/>
      <c r="J1" s="118"/>
      <c r="K1" s="118"/>
      <c r="L1" s="118"/>
      <c r="M1" s="119"/>
      <c r="N1" s="130" t="s">
        <v>814</v>
      </c>
      <c r="O1" s="120" t="s">
        <v>23</v>
      </c>
      <c r="P1" s="122" t="s">
        <v>19</v>
      </c>
    </row>
    <row r="2" spans="1:16" ht="36" hidden="1" customHeight="1" x14ac:dyDescent="0.35">
      <c r="A2" s="116"/>
      <c r="B2" s="116"/>
      <c r="C2" s="116"/>
      <c r="D2" s="116"/>
      <c r="E2" s="124"/>
      <c r="F2" s="116"/>
      <c r="G2" s="116"/>
      <c r="H2" s="78" t="s">
        <v>1</v>
      </c>
      <c r="I2" s="78" t="s">
        <v>4</v>
      </c>
      <c r="J2" s="78" t="s">
        <v>27</v>
      </c>
      <c r="K2" s="78" t="s">
        <v>42</v>
      </c>
      <c r="L2" s="3" t="s">
        <v>17</v>
      </c>
      <c r="M2" s="3" t="s">
        <v>2</v>
      </c>
      <c r="N2" s="131"/>
      <c r="O2" s="121"/>
      <c r="P2" s="122"/>
    </row>
    <row r="3" spans="1:16" s="13" customFormat="1" hidden="1" x14ac:dyDescent="0.35">
      <c r="A3" s="16"/>
      <c r="B3" s="16"/>
      <c r="C3" s="16"/>
      <c r="D3" s="16"/>
      <c r="E3" s="14"/>
      <c r="F3" s="16"/>
      <c r="G3" s="16"/>
      <c r="H3" s="16"/>
      <c r="I3" s="16"/>
      <c r="J3" s="16"/>
      <c r="K3" s="16"/>
      <c r="L3" s="17"/>
      <c r="M3" s="17"/>
      <c r="N3" s="16"/>
      <c r="O3" s="15"/>
      <c r="P3" s="18"/>
    </row>
    <row r="4" spans="1:16" s="13" customFormat="1" hidden="1" x14ac:dyDescent="0.35">
      <c r="A4" s="77">
        <v>44203</v>
      </c>
      <c r="B4" s="64" t="s">
        <v>650</v>
      </c>
      <c r="C4" s="16"/>
      <c r="D4" s="16"/>
      <c r="E4" s="14"/>
      <c r="F4" s="16"/>
      <c r="G4" s="16"/>
      <c r="H4" s="16"/>
      <c r="I4" s="16"/>
      <c r="J4" s="16"/>
      <c r="K4" s="16"/>
      <c r="L4" s="17"/>
      <c r="M4" s="17"/>
      <c r="N4" s="16"/>
      <c r="O4" s="15"/>
      <c r="P4" s="18"/>
    </row>
    <row r="5" spans="1:16" s="13" customFormat="1" hidden="1" x14ac:dyDescent="0.35">
      <c r="A5" s="27"/>
      <c r="B5" s="28"/>
      <c r="C5" s="28"/>
      <c r="D5" s="28"/>
      <c r="E5" s="29"/>
      <c r="F5" s="28"/>
      <c r="G5" s="28"/>
      <c r="H5" s="28"/>
      <c r="I5" s="28"/>
      <c r="J5" s="28"/>
      <c r="K5" s="28"/>
      <c r="L5" s="30"/>
      <c r="M5" s="30"/>
      <c r="N5" s="28"/>
      <c r="O5" s="31"/>
      <c r="P5" s="32"/>
    </row>
    <row r="6" spans="1:16" s="13" customFormat="1" ht="248.55" hidden="1" customHeight="1" x14ac:dyDescent="0.35">
      <c r="A6" s="114">
        <v>44210</v>
      </c>
      <c r="B6" s="16" t="s">
        <v>277</v>
      </c>
      <c r="C6" s="16" t="s">
        <v>13</v>
      </c>
      <c r="D6" s="16" t="s">
        <v>293</v>
      </c>
      <c r="E6" s="14" t="s">
        <v>21</v>
      </c>
      <c r="F6" s="16" t="s">
        <v>25</v>
      </c>
      <c r="G6" s="16" t="s">
        <v>67</v>
      </c>
      <c r="H6" s="16"/>
      <c r="I6" s="16" t="s">
        <v>278</v>
      </c>
      <c r="J6" s="16"/>
      <c r="K6" s="16"/>
      <c r="L6" s="17"/>
      <c r="M6" s="17"/>
      <c r="N6" s="16" t="s">
        <v>51</v>
      </c>
      <c r="O6" s="15"/>
      <c r="P6" s="18" t="s">
        <v>279</v>
      </c>
    </row>
    <row r="7" spans="1:16" s="13" customFormat="1" ht="102.45" hidden="1" customHeight="1" x14ac:dyDescent="0.35">
      <c r="A7" s="111"/>
      <c r="B7" s="16" t="s">
        <v>280</v>
      </c>
      <c r="C7" s="16" t="s">
        <v>13</v>
      </c>
      <c r="D7" s="16" t="s">
        <v>294</v>
      </c>
      <c r="E7" s="14" t="s">
        <v>10</v>
      </c>
      <c r="F7" s="16" t="s">
        <v>25</v>
      </c>
      <c r="G7" s="16">
        <v>102155</v>
      </c>
      <c r="H7" s="16"/>
      <c r="I7" s="16"/>
      <c r="J7" s="16" t="s">
        <v>281</v>
      </c>
      <c r="K7" s="16"/>
      <c r="L7" s="17"/>
      <c r="M7" s="17"/>
      <c r="N7" s="16" t="s">
        <v>51</v>
      </c>
      <c r="O7" s="15"/>
      <c r="P7" s="18" t="s">
        <v>121</v>
      </c>
    </row>
    <row r="8" spans="1:16" s="13" customFormat="1" ht="61.05" hidden="1" customHeight="1" x14ac:dyDescent="0.35">
      <c r="A8" s="111"/>
      <c r="B8" s="16" t="s">
        <v>282</v>
      </c>
      <c r="C8" s="16" t="s">
        <v>13</v>
      </c>
      <c r="D8" s="16" t="s">
        <v>10</v>
      </c>
      <c r="E8" s="14" t="s">
        <v>10</v>
      </c>
      <c r="F8" s="16" t="s">
        <v>22</v>
      </c>
      <c r="G8" s="16" t="s">
        <v>284</v>
      </c>
      <c r="H8" s="16"/>
      <c r="I8" s="16"/>
      <c r="J8" s="16" t="s">
        <v>283</v>
      </c>
      <c r="K8" s="16"/>
      <c r="L8" s="17"/>
      <c r="M8" s="17"/>
      <c r="N8" s="16" t="s">
        <v>51</v>
      </c>
      <c r="O8" s="15"/>
      <c r="P8" s="18" t="s">
        <v>43</v>
      </c>
    </row>
    <row r="9" spans="1:16" s="13" customFormat="1" ht="136.5" hidden="1" customHeight="1" x14ac:dyDescent="0.35">
      <c r="A9" s="111"/>
      <c r="B9" s="16" t="s">
        <v>285</v>
      </c>
      <c r="C9" s="16" t="s">
        <v>13</v>
      </c>
      <c r="D9" s="16" t="s">
        <v>295</v>
      </c>
      <c r="E9" s="14" t="s">
        <v>10</v>
      </c>
      <c r="F9" s="16" t="s">
        <v>22</v>
      </c>
      <c r="G9" s="16" t="s">
        <v>287</v>
      </c>
      <c r="H9" s="16"/>
      <c r="I9" s="16"/>
      <c r="J9" s="16" t="s">
        <v>286</v>
      </c>
      <c r="K9" s="16"/>
      <c r="L9" s="17"/>
      <c r="M9" s="17"/>
      <c r="N9" s="16" t="s">
        <v>51</v>
      </c>
      <c r="O9" s="15"/>
      <c r="P9" s="18" t="s">
        <v>43</v>
      </c>
    </row>
    <row r="10" spans="1:16" s="13" customFormat="1" ht="115.95" hidden="1" customHeight="1" x14ac:dyDescent="0.35">
      <c r="A10" s="111"/>
      <c r="B10" s="16" t="s">
        <v>288</v>
      </c>
      <c r="C10" s="16" t="s">
        <v>13</v>
      </c>
      <c r="D10" s="16" t="s">
        <v>292</v>
      </c>
      <c r="E10" s="14" t="s">
        <v>10</v>
      </c>
      <c r="F10" s="16" t="s">
        <v>22</v>
      </c>
      <c r="G10" s="16">
        <v>102155</v>
      </c>
      <c r="H10" s="16"/>
      <c r="I10" s="16"/>
      <c r="J10" s="16" t="s">
        <v>296</v>
      </c>
      <c r="K10" s="16"/>
      <c r="L10" s="17"/>
      <c r="M10" s="17"/>
      <c r="N10" s="33" t="s">
        <v>298</v>
      </c>
      <c r="O10" s="15" t="s">
        <v>299</v>
      </c>
      <c r="P10" s="18" t="s">
        <v>297</v>
      </c>
    </row>
    <row r="11" spans="1:16" s="13" customFormat="1" ht="133.5" hidden="1" customHeight="1" x14ac:dyDescent="0.35">
      <c r="A11" s="111"/>
      <c r="B11" s="16" t="s">
        <v>289</v>
      </c>
      <c r="C11" s="16" t="s">
        <v>13</v>
      </c>
      <c r="D11" s="16" t="s">
        <v>291</v>
      </c>
      <c r="E11" s="14" t="s">
        <v>21</v>
      </c>
      <c r="F11" s="16" t="s">
        <v>22</v>
      </c>
      <c r="G11" s="16">
        <v>102155</v>
      </c>
      <c r="H11" s="16"/>
      <c r="I11" s="16"/>
      <c r="J11" s="16" t="s">
        <v>300</v>
      </c>
      <c r="K11" s="16"/>
      <c r="L11" s="17"/>
      <c r="M11" s="17"/>
      <c r="N11" s="16" t="s">
        <v>302</v>
      </c>
      <c r="O11" s="15" t="s">
        <v>303</v>
      </c>
      <c r="P11" s="18" t="s">
        <v>301</v>
      </c>
    </row>
    <row r="12" spans="1:16" s="13" customFormat="1" ht="133.05000000000001" hidden="1" customHeight="1" x14ac:dyDescent="0.35">
      <c r="A12" s="112"/>
      <c r="B12" s="35" t="s">
        <v>8</v>
      </c>
      <c r="C12" s="16"/>
      <c r="D12" s="16" t="s">
        <v>290</v>
      </c>
      <c r="E12" s="14"/>
      <c r="F12" s="16"/>
      <c r="G12" s="16"/>
      <c r="H12" s="16"/>
      <c r="I12" s="16"/>
      <c r="J12" s="16"/>
      <c r="K12" s="16"/>
      <c r="L12" s="17"/>
      <c r="M12" s="17"/>
      <c r="N12" s="16"/>
      <c r="O12" s="15"/>
      <c r="P12" s="18"/>
    </row>
    <row r="13" spans="1:16" s="13" customFormat="1" hidden="1" x14ac:dyDescent="0.35">
      <c r="A13" s="27"/>
      <c r="B13" s="28"/>
      <c r="C13" s="28"/>
      <c r="D13" s="28"/>
      <c r="E13" s="29"/>
      <c r="F13" s="28"/>
      <c r="G13" s="28"/>
      <c r="H13" s="28"/>
      <c r="I13" s="28"/>
      <c r="J13" s="28"/>
      <c r="K13" s="28"/>
      <c r="L13" s="30"/>
      <c r="M13" s="30"/>
      <c r="N13" s="28"/>
      <c r="O13" s="31"/>
      <c r="P13" s="32"/>
    </row>
    <row r="14" spans="1:16" s="13" customFormat="1" ht="102" hidden="1" customHeight="1" x14ac:dyDescent="0.35">
      <c r="A14" s="114">
        <v>44217</v>
      </c>
      <c r="B14" s="16" t="s">
        <v>269</v>
      </c>
      <c r="C14" s="16" t="s">
        <v>12</v>
      </c>
      <c r="D14" s="16" t="s">
        <v>10</v>
      </c>
      <c r="E14" s="14" t="s">
        <v>10</v>
      </c>
      <c r="F14" s="16" t="s">
        <v>22</v>
      </c>
      <c r="G14" s="16">
        <v>102155</v>
      </c>
      <c r="H14" s="16"/>
      <c r="I14" s="16"/>
      <c r="J14" s="16" t="s">
        <v>304</v>
      </c>
      <c r="K14" s="16"/>
      <c r="L14" s="17"/>
      <c r="M14" s="17"/>
      <c r="N14" s="33" t="s">
        <v>302</v>
      </c>
      <c r="O14" s="15" t="s">
        <v>303</v>
      </c>
      <c r="P14" s="18" t="s">
        <v>305</v>
      </c>
    </row>
    <row r="15" spans="1:16" s="13" customFormat="1" ht="135.44999999999999" hidden="1" customHeight="1" x14ac:dyDescent="0.35">
      <c r="A15" s="111"/>
      <c r="B15" s="16" t="s">
        <v>255</v>
      </c>
      <c r="C15" s="16" t="s">
        <v>12</v>
      </c>
      <c r="D15" s="16" t="s">
        <v>272</v>
      </c>
      <c r="E15" s="14" t="s">
        <v>31</v>
      </c>
      <c r="F15" s="16" t="s">
        <v>15</v>
      </c>
      <c r="G15" s="16">
        <v>102155</v>
      </c>
      <c r="H15" s="16"/>
      <c r="I15" s="16" t="s">
        <v>257</v>
      </c>
      <c r="J15" s="16"/>
      <c r="K15" s="16"/>
      <c r="L15" s="17"/>
      <c r="M15" s="17"/>
      <c r="N15" s="16" t="s">
        <v>51</v>
      </c>
      <c r="O15" s="15"/>
      <c r="P15" s="18" t="s">
        <v>256</v>
      </c>
    </row>
    <row r="16" spans="1:16" s="13" customFormat="1" ht="157.5" hidden="1" customHeight="1" x14ac:dyDescent="0.35">
      <c r="A16" s="111"/>
      <c r="B16" s="16" t="s">
        <v>258</v>
      </c>
      <c r="C16" s="16" t="s">
        <v>13</v>
      </c>
      <c r="D16" s="16" t="s">
        <v>271</v>
      </c>
      <c r="E16" s="14" t="s">
        <v>31</v>
      </c>
      <c r="F16" s="16" t="s">
        <v>36</v>
      </c>
      <c r="G16" s="16" t="s">
        <v>67</v>
      </c>
      <c r="H16" s="16"/>
      <c r="I16" s="16" t="s">
        <v>259</v>
      </c>
      <c r="J16" s="16"/>
      <c r="K16" s="16"/>
      <c r="L16" s="17"/>
      <c r="M16" s="17"/>
      <c r="N16" s="16" t="s">
        <v>51</v>
      </c>
      <c r="O16" s="15"/>
      <c r="P16" s="18" t="s">
        <v>28</v>
      </c>
    </row>
    <row r="17" spans="1:16" s="13" customFormat="1" ht="79.5" hidden="1" customHeight="1" x14ac:dyDescent="0.35">
      <c r="A17" s="111"/>
      <c r="B17" s="39" t="s">
        <v>260</v>
      </c>
      <c r="C17" s="16" t="s">
        <v>13</v>
      </c>
      <c r="D17" s="16"/>
      <c r="E17" s="14"/>
      <c r="F17" s="16" t="s">
        <v>26</v>
      </c>
      <c r="G17" s="16" t="s">
        <v>40</v>
      </c>
      <c r="H17" s="16" t="s">
        <v>238</v>
      </c>
      <c r="I17" s="16"/>
      <c r="J17" s="16"/>
      <c r="K17" s="16"/>
      <c r="L17" s="17"/>
      <c r="M17" s="17"/>
      <c r="N17" s="16" t="s">
        <v>51</v>
      </c>
      <c r="O17" s="15"/>
      <c r="P17" s="18" t="s">
        <v>237</v>
      </c>
    </row>
    <row r="18" spans="1:16" s="13" customFormat="1" ht="85.95" hidden="1" customHeight="1" x14ac:dyDescent="0.35">
      <c r="A18" s="111"/>
      <c r="B18" s="39" t="s">
        <v>261</v>
      </c>
      <c r="C18" s="16" t="s">
        <v>13</v>
      </c>
      <c r="D18" s="16"/>
      <c r="E18" s="14"/>
      <c r="F18" s="16" t="s">
        <v>26</v>
      </c>
      <c r="G18" s="16" t="s">
        <v>40</v>
      </c>
      <c r="H18" s="16" t="s">
        <v>239</v>
      </c>
      <c r="I18" s="16"/>
      <c r="J18" s="16"/>
      <c r="K18" s="16"/>
      <c r="L18" s="17"/>
      <c r="M18" s="17"/>
      <c r="N18" s="16" t="s">
        <v>51</v>
      </c>
      <c r="O18" s="15"/>
      <c r="P18" s="18" t="s">
        <v>216</v>
      </c>
    </row>
    <row r="19" spans="1:16" s="13" customFormat="1" ht="147" hidden="1" customHeight="1" x14ac:dyDescent="0.35">
      <c r="A19" s="111"/>
      <c r="B19" s="16" t="s">
        <v>262</v>
      </c>
      <c r="C19" s="16" t="s">
        <v>13</v>
      </c>
      <c r="D19" s="16" t="s">
        <v>270</v>
      </c>
      <c r="E19" s="14" t="s">
        <v>31</v>
      </c>
      <c r="F19" s="16" t="s">
        <v>24</v>
      </c>
      <c r="G19" s="16" t="s">
        <v>49</v>
      </c>
      <c r="H19" s="16"/>
      <c r="I19" s="16" t="s">
        <v>263</v>
      </c>
      <c r="J19" s="16"/>
      <c r="K19" s="16"/>
      <c r="L19" s="17"/>
      <c r="M19" s="17"/>
      <c r="N19" s="16" t="s">
        <v>51</v>
      </c>
      <c r="O19" s="15"/>
      <c r="P19" s="18" t="s">
        <v>264</v>
      </c>
    </row>
    <row r="20" spans="1:16" s="13" customFormat="1" ht="126.45" hidden="1" customHeight="1" x14ac:dyDescent="0.35">
      <c r="A20" s="111"/>
      <c r="B20" s="16" t="s">
        <v>265</v>
      </c>
      <c r="C20" s="16" t="s">
        <v>13</v>
      </c>
      <c r="D20" s="16" t="s">
        <v>271</v>
      </c>
      <c r="E20" s="14" t="s">
        <v>31</v>
      </c>
      <c r="F20" s="16" t="s">
        <v>32</v>
      </c>
      <c r="G20" s="16" t="s">
        <v>241</v>
      </c>
      <c r="H20" s="16"/>
      <c r="I20" s="16"/>
      <c r="J20" s="16" t="s">
        <v>276</v>
      </c>
      <c r="K20" s="16"/>
      <c r="L20" s="17"/>
      <c r="M20" s="17"/>
      <c r="N20" s="16" t="s">
        <v>51</v>
      </c>
      <c r="O20" s="15"/>
      <c r="P20" s="18" t="s">
        <v>275</v>
      </c>
    </row>
    <row r="21" spans="1:16" s="13" customFormat="1" ht="108.45" hidden="1" customHeight="1" x14ac:dyDescent="0.35">
      <c r="A21" s="111"/>
      <c r="B21" s="16" t="s">
        <v>266</v>
      </c>
      <c r="C21" s="16" t="s">
        <v>13</v>
      </c>
      <c r="D21" s="16" t="s">
        <v>273</v>
      </c>
      <c r="E21" s="14" t="s">
        <v>31</v>
      </c>
      <c r="F21" s="16" t="s">
        <v>226</v>
      </c>
      <c r="G21" s="16" t="s">
        <v>267</v>
      </c>
      <c r="H21" s="16"/>
      <c r="I21" s="16"/>
      <c r="J21" s="16"/>
      <c r="K21" s="16" t="s">
        <v>243</v>
      </c>
      <c r="L21" s="17"/>
      <c r="M21" s="17"/>
      <c r="N21" s="16" t="s">
        <v>268</v>
      </c>
      <c r="O21" s="15" t="s">
        <v>245</v>
      </c>
      <c r="P21" s="18" t="s">
        <v>242</v>
      </c>
    </row>
    <row r="22" spans="1:16" s="13" customFormat="1" ht="72" hidden="1" customHeight="1" x14ac:dyDescent="0.35">
      <c r="A22" s="112"/>
      <c r="B22" s="35" t="s">
        <v>8</v>
      </c>
      <c r="C22" s="16"/>
      <c r="D22" s="16" t="s">
        <v>274</v>
      </c>
      <c r="E22" s="14"/>
      <c r="F22" s="16"/>
      <c r="G22" s="16"/>
      <c r="H22" s="16"/>
      <c r="I22" s="16"/>
      <c r="J22" s="16"/>
      <c r="K22" s="16"/>
      <c r="L22" s="17"/>
      <c r="M22" s="17"/>
      <c r="N22" s="16"/>
      <c r="O22" s="15"/>
      <c r="P22" s="18"/>
    </row>
    <row r="23" spans="1:16" s="13" customFormat="1" hidden="1" x14ac:dyDescent="0.35">
      <c r="A23" s="27"/>
      <c r="B23" s="28"/>
      <c r="C23" s="28"/>
      <c r="D23" s="28"/>
      <c r="E23" s="29"/>
      <c r="F23" s="28"/>
      <c r="G23" s="28"/>
      <c r="H23" s="28"/>
      <c r="I23" s="28"/>
      <c r="J23" s="28"/>
      <c r="K23" s="28"/>
      <c r="L23" s="30"/>
      <c r="M23" s="30"/>
      <c r="N23" s="28"/>
      <c r="O23" s="31"/>
      <c r="P23" s="32"/>
    </row>
    <row r="24" spans="1:16" s="13" customFormat="1" ht="169.5" hidden="1" customHeight="1" x14ac:dyDescent="0.35">
      <c r="A24" s="114">
        <v>44224</v>
      </c>
      <c r="B24" s="16" t="s">
        <v>222</v>
      </c>
      <c r="C24" s="16" t="s">
        <v>13</v>
      </c>
      <c r="D24" s="16" t="s">
        <v>223</v>
      </c>
      <c r="E24" s="14" t="s">
        <v>21</v>
      </c>
      <c r="F24" s="16" t="s">
        <v>16</v>
      </c>
      <c r="G24" s="16" t="s">
        <v>40</v>
      </c>
      <c r="H24" s="16" t="s">
        <v>251</v>
      </c>
      <c r="I24" s="16"/>
      <c r="J24" s="16"/>
      <c r="K24" s="16"/>
      <c r="L24" s="17"/>
      <c r="M24" s="17"/>
      <c r="N24" s="16" t="s">
        <v>51</v>
      </c>
      <c r="O24" s="15"/>
      <c r="P24" s="18" t="s">
        <v>250</v>
      </c>
    </row>
    <row r="25" spans="1:16" s="13" customFormat="1" ht="75.45" hidden="1" customHeight="1" x14ac:dyDescent="0.35">
      <c r="A25" s="111"/>
      <c r="B25" s="16" t="s">
        <v>224</v>
      </c>
      <c r="C25" s="16" t="s">
        <v>12</v>
      </c>
      <c r="D25" s="16" t="s">
        <v>225</v>
      </c>
      <c r="E25" s="14" t="s">
        <v>10</v>
      </c>
      <c r="F25" s="16" t="s">
        <v>226</v>
      </c>
      <c r="G25" s="16">
        <v>110854</v>
      </c>
      <c r="H25" s="16"/>
      <c r="I25" s="16"/>
      <c r="J25" s="16"/>
      <c r="K25" s="16" t="s">
        <v>243</v>
      </c>
      <c r="L25" s="17"/>
      <c r="M25" s="17"/>
      <c r="N25" s="33" t="s">
        <v>244</v>
      </c>
      <c r="O25" s="15" t="s">
        <v>245</v>
      </c>
      <c r="P25" s="18" t="s">
        <v>242</v>
      </c>
    </row>
    <row r="26" spans="1:16" s="13" customFormat="1" ht="75.45" hidden="1" customHeight="1" x14ac:dyDescent="0.35">
      <c r="A26" s="111"/>
      <c r="B26" s="16" t="s">
        <v>227</v>
      </c>
      <c r="C26" s="16" t="s">
        <v>13</v>
      </c>
      <c r="D26" s="16" t="s">
        <v>228</v>
      </c>
      <c r="E26" s="14" t="s">
        <v>10</v>
      </c>
      <c r="F26" s="16" t="s">
        <v>226</v>
      </c>
      <c r="G26" s="16" t="s">
        <v>248</v>
      </c>
      <c r="H26" s="16"/>
      <c r="I26" s="16"/>
      <c r="J26" s="16"/>
      <c r="K26" s="16" t="s">
        <v>246</v>
      </c>
      <c r="L26" s="17"/>
      <c r="M26" s="17"/>
      <c r="N26" s="33" t="s">
        <v>249</v>
      </c>
      <c r="O26" s="15" t="s">
        <v>64</v>
      </c>
      <c r="P26" s="18" t="s">
        <v>247</v>
      </c>
    </row>
    <row r="27" spans="1:16" s="13" customFormat="1" ht="75.45" hidden="1" customHeight="1" x14ac:dyDescent="0.35">
      <c r="A27" s="111"/>
      <c r="B27" s="16" t="s">
        <v>229</v>
      </c>
      <c r="C27" s="16" t="s">
        <v>12</v>
      </c>
      <c r="D27" s="16" t="s">
        <v>230</v>
      </c>
      <c r="E27" s="14" t="s">
        <v>10</v>
      </c>
      <c r="F27" s="16" t="s">
        <v>32</v>
      </c>
      <c r="G27" s="16" t="s">
        <v>241</v>
      </c>
      <c r="H27" s="16"/>
      <c r="I27" s="16"/>
      <c r="J27" s="16" t="s">
        <v>240</v>
      </c>
      <c r="K27" s="16"/>
      <c r="L27" s="17"/>
      <c r="M27" s="17"/>
      <c r="N27" s="16" t="s">
        <v>51</v>
      </c>
      <c r="O27" s="15"/>
      <c r="P27" s="18" t="s">
        <v>68</v>
      </c>
    </row>
    <row r="28" spans="1:16" s="13" customFormat="1" ht="188.55" hidden="1" customHeight="1" x14ac:dyDescent="0.35">
      <c r="A28" s="111"/>
      <c r="B28" s="16" t="s">
        <v>231</v>
      </c>
      <c r="C28" s="16" t="s">
        <v>13</v>
      </c>
      <c r="D28" s="16" t="s">
        <v>232</v>
      </c>
      <c r="E28" s="14" t="s">
        <v>21</v>
      </c>
      <c r="F28" s="16" t="s">
        <v>26</v>
      </c>
      <c r="G28" s="16" t="s">
        <v>40</v>
      </c>
      <c r="H28" s="16" t="s">
        <v>238</v>
      </c>
      <c r="I28" s="16"/>
      <c r="J28" s="16"/>
      <c r="K28" s="16"/>
      <c r="L28" s="17"/>
      <c r="M28" s="17"/>
      <c r="N28" s="16" t="s">
        <v>51</v>
      </c>
      <c r="O28" s="15"/>
      <c r="P28" s="18" t="s">
        <v>237</v>
      </c>
    </row>
    <row r="29" spans="1:16" s="13" customFormat="1" ht="172.95" hidden="1" customHeight="1" x14ac:dyDescent="0.35">
      <c r="A29" s="111"/>
      <c r="B29" s="16" t="s">
        <v>233</v>
      </c>
      <c r="C29" s="16" t="s">
        <v>13</v>
      </c>
      <c r="D29" s="16" t="s">
        <v>234</v>
      </c>
      <c r="E29" s="14" t="s">
        <v>21</v>
      </c>
      <c r="F29" s="16" t="s">
        <v>26</v>
      </c>
      <c r="G29" s="16" t="s">
        <v>40</v>
      </c>
      <c r="H29" s="16" t="s">
        <v>239</v>
      </c>
      <c r="I29" s="16"/>
      <c r="J29" s="16"/>
      <c r="K29" s="16"/>
      <c r="L29" s="17"/>
      <c r="M29" s="17"/>
      <c r="N29" s="16" t="s">
        <v>51</v>
      </c>
      <c r="O29" s="15"/>
      <c r="P29" s="18" t="s">
        <v>216</v>
      </c>
    </row>
    <row r="30" spans="1:16" s="13" customFormat="1" ht="172.95" hidden="1" customHeight="1" x14ac:dyDescent="0.35">
      <c r="A30" s="111"/>
      <c r="B30" s="16" t="s">
        <v>235</v>
      </c>
      <c r="C30" s="16" t="s">
        <v>12</v>
      </c>
      <c r="D30" s="16" t="s">
        <v>225</v>
      </c>
      <c r="E30" s="14" t="s">
        <v>10</v>
      </c>
      <c r="F30" s="14" t="s">
        <v>36</v>
      </c>
      <c r="G30" s="16" t="s">
        <v>67</v>
      </c>
      <c r="H30" s="16"/>
      <c r="I30" s="16" t="s">
        <v>252</v>
      </c>
      <c r="J30" s="16"/>
      <c r="K30" s="16"/>
      <c r="L30" s="17"/>
      <c r="M30" s="17"/>
      <c r="N30" s="16" t="s">
        <v>51</v>
      </c>
      <c r="O30" s="15"/>
      <c r="P30" s="18" t="s">
        <v>38</v>
      </c>
    </row>
    <row r="31" spans="1:16" s="13" customFormat="1" ht="172.95" hidden="1" customHeight="1" x14ac:dyDescent="0.35">
      <c r="A31" s="112"/>
      <c r="B31" s="16" t="s">
        <v>236</v>
      </c>
      <c r="C31" s="16" t="s">
        <v>12</v>
      </c>
      <c r="D31" s="16" t="s">
        <v>225</v>
      </c>
      <c r="E31" s="14" t="s">
        <v>10</v>
      </c>
      <c r="F31" s="16" t="s">
        <v>24</v>
      </c>
      <c r="G31" s="16" t="s">
        <v>49</v>
      </c>
      <c r="H31" s="16"/>
      <c r="I31" s="16" t="s">
        <v>253</v>
      </c>
      <c r="J31" s="16"/>
      <c r="K31" s="16"/>
      <c r="L31" s="17"/>
      <c r="M31" s="17"/>
      <c r="N31" s="16" t="s">
        <v>51</v>
      </c>
      <c r="O31" s="15"/>
      <c r="P31" s="18" t="s">
        <v>254</v>
      </c>
    </row>
    <row r="32" spans="1:16" s="13" customFormat="1" hidden="1" x14ac:dyDescent="0.35">
      <c r="A32" s="27"/>
      <c r="B32" s="28"/>
      <c r="C32" s="28"/>
      <c r="D32" s="28"/>
      <c r="E32" s="29"/>
      <c r="F32" s="28"/>
      <c r="G32" s="28"/>
      <c r="H32" s="28"/>
      <c r="I32" s="28"/>
      <c r="J32" s="28"/>
      <c r="K32" s="28"/>
      <c r="L32" s="30"/>
      <c r="M32" s="30"/>
      <c r="N32" s="28"/>
      <c r="O32" s="31"/>
      <c r="P32" s="32"/>
    </row>
    <row r="33" spans="1:16" s="13" customFormat="1" ht="216.45" hidden="1" customHeight="1" x14ac:dyDescent="0.35">
      <c r="A33" s="77">
        <v>44231</v>
      </c>
      <c r="B33" s="16" t="s">
        <v>218</v>
      </c>
      <c r="C33" s="16" t="s">
        <v>13</v>
      </c>
      <c r="D33" s="16" t="s">
        <v>219</v>
      </c>
      <c r="E33" s="14" t="s">
        <v>21</v>
      </c>
      <c r="F33" s="16" t="s">
        <v>14</v>
      </c>
      <c r="G33" s="16" t="s">
        <v>49</v>
      </c>
      <c r="H33" s="16"/>
      <c r="I33" s="16" t="s">
        <v>220</v>
      </c>
      <c r="J33" s="16"/>
      <c r="K33" s="16"/>
      <c r="L33" s="17"/>
      <c r="M33" s="17"/>
      <c r="N33" s="16" t="s">
        <v>51</v>
      </c>
      <c r="O33" s="15"/>
      <c r="P33" s="18" t="s">
        <v>221</v>
      </c>
    </row>
    <row r="34" spans="1:16" s="13" customFormat="1" hidden="1" x14ac:dyDescent="0.35">
      <c r="A34" s="27"/>
      <c r="B34" s="28"/>
      <c r="C34" s="28"/>
      <c r="D34" s="28"/>
      <c r="E34" s="29"/>
      <c r="F34" s="28"/>
      <c r="G34" s="28"/>
      <c r="H34" s="28"/>
      <c r="I34" s="28"/>
      <c r="J34" s="28"/>
      <c r="K34" s="28"/>
      <c r="L34" s="30"/>
      <c r="M34" s="30"/>
      <c r="N34" s="28"/>
      <c r="O34" s="31"/>
      <c r="P34" s="32"/>
    </row>
    <row r="35" spans="1:16" s="13" customFormat="1" ht="237.45" hidden="1" customHeight="1" x14ac:dyDescent="0.35">
      <c r="A35" s="114">
        <v>44238</v>
      </c>
      <c r="B35" s="16" t="s">
        <v>199</v>
      </c>
      <c r="C35" s="16" t="s">
        <v>13</v>
      </c>
      <c r="D35" s="16" t="s">
        <v>200</v>
      </c>
      <c r="E35" s="14" t="s">
        <v>21</v>
      </c>
      <c r="F35" s="16" t="s">
        <v>15</v>
      </c>
      <c r="G35" s="16" t="s">
        <v>209</v>
      </c>
      <c r="H35" s="16"/>
      <c r="I35" s="16"/>
      <c r="J35" s="16" t="s">
        <v>208</v>
      </c>
      <c r="K35" s="16"/>
      <c r="L35" s="17"/>
      <c r="M35" s="17"/>
      <c r="N35" s="16" t="s">
        <v>51</v>
      </c>
      <c r="O35" s="15"/>
      <c r="P35" s="18" t="s">
        <v>207</v>
      </c>
    </row>
    <row r="36" spans="1:16" s="13" customFormat="1" ht="91.05" hidden="1" customHeight="1" x14ac:dyDescent="0.35">
      <c r="A36" s="111"/>
      <c r="B36" s="16" t="s">
        <v>201</v>
      </c>
      <c r="C36" s="16" t="s">
        <v>13</v>
      </c>
      <c r="D36" s="16" t="s">
        <v>202</v>
      </c>
      <c r="E36" s="14" t="s">
        <v>10</v>
      </c>
      <c r="F36" s="16" t="s">
        <v>26</v>
      </c>
      <c r="G36" s="16" t="s">
        <v>40</v>
      </c>
      <c r="H36" s="16" t="s">
        <v>211</v>
      </c>
      <c r="I36" s="16"/>
      <c r="J36" s="16"/>
      <c r="K36" s="16"/>
      <c r="L36" s="17"/>
      <c r="M36" s="17"/>
      <c r="N36" s="19">
        <v>8280.0400000000009</v>
      </c>
      <c r="O36" s="15" t="s">
        <v>212</v>
      </c>
      <c r="P36" s="18" t="s">
        <v>210</v>
      </c>
    </row>
    <row r="37" spans="1:16" s="13" customFormat="1" ht="91.05" hidden="1" customHeight="1" x14ac:dyDescent="0.35">
      <c r="A37" s="111"/>
      <c r="B37" s="16" t="s">
        <v>203</v>
      </c>
      <c r="C37" s="16" t="s">
        <v>13</v>
      </c>
      <c r="D37" s="16" t="s">
        <v>30</v>
      </c>
      <c r="E37" s="14" t="s">
        <v>10</v>
      </c>
      <c r="F37" s="16" t="s">
        <v>26</v>
      </c>
      <c r="G37" s="16" t="s">
        <v>72</v>
      </c>
      <c r="H37" s="16" t="s">
        <v>214</v>
      </c>
      <c r="I37" s="16"/>
      <c r="J37" s="16"/>
      <c r="K37" s="16"/>
      <c r="L37" s="17"/>
      <c r="M37" s="17"/>
      <c r="N37" s="19">
        <v>12508.36</v>
      </c>
      <c r="O37" s="15" t="s">
        <v>215</v>
      </c>
      <c r="P37" s="18" t="s">
        <v>213</v>
      </c>
    </row>
    <row r="38" spans="1:16" s="13" customFormat="1" ht="152.55000000000001" hidden="1" customHeight="1" x14ac:dyDescent="0.35">
      <c r="A38" s="111"/>
      <c r="B38" s="16" t="s">
        <v>204</v>
      </c>
      <c r="C38" s="16" t="s">
        <v>12</v>
      </c>
      <c r="D38" s="16" t="s">
        <v>205</v>
      </c>
      <c r="E38" s="14" t="s">
        <v>10</v>
      </c>
      <c r="F38" s="16" t="s">
        <v>191</v>
      </c>
      <c r="G38" s="16" t="s">
        <v>40</v>
      </c>
      <c r="H38" s="16" t="s">
        <v>217</v>
      </c>
      <c r="I38" s="16"/>
      <c r="J38" s="16"/>
      <c r="K38" s="16"/>
      <c r="L38" s="17"/>
      <c r="M38" s="17"/>
      <c r="N38" s="16" t="s">
        <v>51</v>
      </c>
      <c r="O38" s="15"/>
      <c r="P38" s="18" t="s">
        <v>216</v>
      </c>
    </row>
    <row r="39" spans="1:16" s="13" customFormat="1" ht="342.45" hidden="1" customHeight="1" x14ac:dyDescent="0.35">
      <c r="A39" s="112"/>
      <c r="B39" s="35" t="s">
        <v>8</v>
      </c>
      <c r="C39" s="16"/>
      <c r="D39" s="16" t="s">
        <v>206</v>
      </c>
      <c r="E39" s="14"/>
      <c r="F39" s="16"/>
      <c r="G39" s="16"/>
      <c r="H39" s="16"/>
      <c r="I39" s="16"/>
      <c r="J39" s="16"/>
      <c r="K39" s="16"/>
      <c r="L39" s="17"/>
      <c r="M39" s="17"/>
      <c r="N39" s="16"/>
      <c r="O39" s="15"/>
      <c r="P39" s="18"/>
    </row>
    <row r="40" spans="1:16" s="13" customFormat="1" hidden="1" x14ac:dyDescent="0.35">
      <c r="A40" s="27"/>
      <c r="B40" s="28"/>
      <c r="C40" s="28"/>
      <c r="D40" s="28"/>
      <c r="E40" s="29"/>
      <c r="F40" s="28"/>
      <c r="G40" s="28"/>
      <c r="H40" s="28"/>
      <c r="I40" s="28"/>
      <c r="J40" s="28"/>
      <c r="K40" s="28"/>
      <c r="L40" s="30"/>
      <c r="M40" s="30"/>
      <c r="N40" s="28"/>
      <c r="O40" s="31"/>
      <c r="P40" s="32"/>
    </row>
    <row r="41" spans="1:16" s="13" customFormat="1" ht="82.05" hidden="1" customHeight="1" x14ac:dyDescent="0.35">
      <c r="A41" s="114">
        <v>44245</v>
      </c>
      <c r="B41" s="16" t="s">
        <v>166</v>
      </c>
      <c r="C41" s="16" t="s">
        <v>13</v>
      </c>
      <c r="D41" s="16" t="s">
        <v>188</v>
      </c>
      <c r="E41" s="14" t="s">
        <v>10</v>
      </c>
      <c r="F41" s="16" t="s">
        <v>37</v>
      </c>
      <c r="G41" s="16" t="s">
        <v>48</v>
      </c>
      <c r="H41" s="16"/>
      <c r="I41" s="16"/>
      <c r="J41" s="16"/>
      <c r="K41" s="16" t="s">
        <v>167</v>
      </c>
      <c r="L41" s="17"/>
      <c r="M41" s="17"/>
      <c r="N41" s="33" t="s">
        <v>168</v>
      </c>
      <c r="O41" s="15" t="s">
        <v>169</v>
      </c>
      <c r="P41" s="18" t="s">
        <v>39</v>
      </c>
    </row>
    <row r="42" spans="1:16" s="13" customFormat="1" ht="200.55" hidden="1" customHeight="1" x14ac:dyDescent="0.35">
      <c r="A42" s="111"/>
      <c r="B42" s="16" t="s">
        <v>170</v>
      </c>
      <c r="C42" s="16" t="s">
        <v>13</v>
      </c>
      <c r="D42" s="16" t="s">
        <v>198</v>
      </c>
      <c r="E42" s="14"/>
      <c r="F42" s="16" t="s">
        <v>16</v>
      </c>
      <c r="G42" s="16">
        <v>102155</v>
      </c>
      <c r="H42" s="16" t="s">
        <v>116</v>
      </c>
      <c r="I42" s="16"/>
      <c r="J42" s="16"/>
      <c r="K42" s="16"/>
      <c r="L42" s="17"/>
      <c r="M42" s="17"/>
      <c r="N42" s="16" t="s">
        <v>51</v>
      </c>
      <c r="O42" s="15"/>
      <c r="P42" s="18" t="s">
        <v>115</v>
      </c>
    </row>
    <row r="43" spans="1:16" s="13" customFormat="1" ht="72" hidden="1" x14ac:dyDescent="0.35">
      <c r="A43" s="111"/>
      <c r="B43" s="16" t="s">
        <v>171</v>
      </c>
      <c r="C43" s="16" t="s">
        <v>13</v>
      </c>
      <c r="D43" s="16" t="s">
        <v>198</v>
      </c>
      <c r="E43" s="14"/>
      <c r="F43" s="16" t="s">
        <v>16</v>
      </c>
      <c r="G43" s="16">
        <v>102155</v>
      </c>
      <c r="H43" s="16" t="s">
        <v>172</v>
      </c>
      <c r="I43" s="16"/>
      <c r="J43" s="16"/>
      <c r="K43" s="16"/>
      <c r="L43" s="17"/>
      <c r="M43" s="17"/>
      <c r="N43" s="16" t="s">
        <v>51</v>
      </c>
      <c r="O43" s="15"/>
      <c r="P43" s="18" t="s">
        <v>45</v>
      </c>
    </row>
    <row r="44" spans="1:16" s="13" customFormat="1" ht="72" hidden="1" x14ac:dyDescent="0.35">
      <c r="A44" s="111"/>
      <c r="B44" s="16" t="s">
        <v>173</v>
      </c>
      <c r="C44" s="16" t="s">
        <v>13</v>
      </c>
      <c r="D44" s="16" t="s">
        <v>198</v>
      </c>
      <c r="E44" s="14"/>
      <c r="F44" s="16" t="s">
        <v>16</v>
      </c>
      <c r="G44" s="16">
        <v>102155</v>
      </c>
      <c r="H44" s="16" t="s">
        <v>174</v>
      </c>
      <c r="I44" s="16"/>
      <c r="J44" s="16"/>
      <c r="K44" s="16"/>
      <c r="L44" s="17"/>
      <c r="M44" s="17"/>
      <c r="N44" s="16" t="s">
        <v>51</v>
      </c>
      <c r="O44" s="15"/>
      <c r="P44" s="18" t="s">
        <v>175</v>
      </c>
    </row>
    <row r="45" spans="1:16" s="13" customFormat="1" ht="214.5" hidden="1" customHeight="1" x14ac:dyDescent="0.35">
      <c r="A45" s="111"/>
      <c r="B45" s="16" t="s">
        <v>176</v>
      </c>
      <c r="C45" s="16" t="s">
        <v>13</v>
      </c>
      <c r="D45" s="16" t="s">
        <v>189</v>
      </c>
      <c r="E45" s="14" t="s">
        <v>21</v>
      </c>
      <c r="F45" s="16" t="s">
        <v>191</v>
      </c>
      <c r="G45" s="16" t="s">
        <v>49</v>
      </c>
      <c r="H45" s="16" t="s">
        <v>178</v>
      </c>
      <c r="I45" s="16"/>
      <c r="J45" s="16"/>
      <c r="K45" s="16"/>
      <c r="L45" s="17"/>
      <c r="M45" s="17"/>
      <c r="N45" s="16" t="s">
        <v>51</v>
      </c>
      <c r="O45" s="15"/>
      <c r="P45" s="18" t="s">
        <v>177</v>
      </c>
    </row>
    <row r="46" spans="1:16" s="13" customFormat="1" ht="72" hidden="1" customHeight="1" x14ac:dyDescent="0.35">
      <c r="A46" s="111"/>
      <c r="B46" s="16" t="s">
        <v>145</v>
      </c>
      <c r="C46" s="16" t="s">
        <v>13</v>
      </c>
      <c r="D46" s="16" t="s">
        <v>192</v>
      </c>
      <c r="E46" s="14" t="s">
        <v>193</v>
      </c>
      <c r="F46" s="16" t="s">
        <v>24</v>
      </c>
      <c r="G46" s="16" t="s">
        <v>49</v>
      </c>
      <c r="H46" s="16"/>
      <c r="I46" s="16" t="s">
        <v>179</v>
      </c>
      <c r="J46" s="16"/>
      <c r="K46" s="16"/>
      <c r="L46" s="17"/>
      <c r="M46" s="17"/>
      <c r="N46" s="16" t="s">
        <v>51</v>
      </c>
      <c r="O46" s="15"/>
      <c r="P46" s="18" t="s">
        <v>143</v>
      </c>
    </row>
    <row r="47" spans="1:16" s="13" customFormat="1" ht="115.5" hidden="1" customHeight="1" x14ac:dyDescent="0.35">
      <c r="A47" s="111"/>
      <c r="B47" s="16" t="s">
        <v>180</v>
      </c>
      <c r="C47" s="16" t="s">
        <v>13</v>
      </c>
      <c r="D47" s="16" t="s">
        <v>194</v>
      </c>
      <c r="E47" s="14" t="s">
        <v>10</v>
      </c>
      <c r="F47" s="16" t="s">
        <v>24</v>
      </c>
      <c r="G47" s="16" t="s">
        <v>46</v>
      </c>
      <c r="H47" s="16"/>
      <c r="I47" s="16"/>
      <c r="J47" s="16" t="s">
        <v>181</v>
      </c>
      <c r="K47" s="16"/>
      <c r="L47" s="17"/>
      <c r="M47" s="17"/>
      <c r="N47" s="16" t="s">
        <v>51</v>
      </c>
      <c r="O47" s="15"/>
      <c r="P47" s="18" t="s">
        <v>43</v>
      </c>
    </row>
    <row r="48" spans="1:16" s="13" customFormat="1" ht="90" hidden="1" x14ac:dyDescent="0.35">
      <c r="A48" s="111"/>
      <c r="B48" s="16" t="s">
        <v>50</v>
      </c>
      <c r="C48" s="16" t="s">
        <v>13</v>
      </c>
      <c r="D48" s="16" t="s">
        <v>195</v>
      </c>
      <c r="E48" s="14" t="s">
        <v>31</v>
      </c>
      <c r="F48" s="16" t="s">
        <v>183</v>
      </c>
      <c r="G48" s="16" t="s">
        <v>49</v>
      </c>
      <c r="H48" s="16"/>
      <c r="I48" s="16" t="s">
        <v>184</v>
      </c>
      <c r="J48" s="16"/>
      <c r="K48" s="16"/>
      <c r="L48" s="17"/>
      <c r="M48" s="17"/>
      <c r="N48" s="16" t="s">
        <v>51</v>
      </c>
      <c r="O48" s="15"/>
      <c r="P48" s="18" t="s">
        <v>182</v>
      </c>
    </row>
    <row r="49" spans="1:16" s="13" customFormat="1" ht="143.55000000000001" hidden="1" customHeight="1" x14ac:dyDescent="0.35">
      <c r="A49" s="111"/>
      <c r="B49" s="16" t="s">
        <v>185</v>
      </c>
      <c r="C49" s="16" t="s">
        <v>13</v>
      </c>
      <c r="D49" s="16" t="s">
        <v>190</v>
      </c>
      <c r="E49" s="14" t="s">
        <v>10</v>
      </c>
      <c r="F49" s="16" t="s">
        <v>26</v>
      </c>
      <c r="G49" s="16" t="s">
        <v>72</v>
      </c>
      <c r="H49" s="16" t="s">
        <v>186</v>
      </c>
      <c r="I49" s="16"/>
      <c r="J49" s="16"/>
      <c r="K49" s="16"/>
      <c r="L49" s="17"/>
      <c r="M49" s="17"/>
      <c r="N49" s="37">
        <v>14800</v>
      </c>
      <c r="O49" s="15" t="s">
        <v>187</v>
      </c>
      <c r="P49" s="18" t="s">
        <v>29</v>
      </c>
    </row>
    <row r="50" spans="1:16" s="13" customFormat="1" ht="112.95" hidden="1" customHeight="1" x14ac:dyDescent="0.35">
      <c r="A50" s="112"/>
      <c r="B50" s="16" t="s">
        <v>196</v>
      </c>
      <c r="C50" s="16" t="s">
        <v>12</v>
      </c>
      <c r="D50" s="16" t="s">
        <v>197</v>
      </c>
      <c r="E50" s="14" t="s">
        <v>10</v>
      </c>
      <c r="F50" s="16" t="s">
        <v>15</v>
      </c>
      <c r="G50" s="16" t="s">
        <v>312</v>
      </c>
      <c r="H50" s="16"/>
      <c r="I50" s="16"/>
      <c r="J50" s="16" t="s">
        <v>311</v>
      </c>
      <c r="K50" s="16"/>
      <c r="L50" s="17"/>
      <c r="M50" s="17"/>
      <c r="N50" s="16" t="s">
        <v>51</v>
      </c>
      <c r="O50" s="15"/>
      <c r="P50" s="18" t="s">
        <v>256</v>
      </c>
    </row>
    <row r="51" spans="1:16" s="13" customFormat="1" hidden="1" x14ac:dyDescent="0.35">
      <c r="A51" s="27"/>
      <c r="B51" s="28"/>
      <c r="C51" s="28"/>
      <c r="D51" s="28"/>
      <c r="E51" s="29"/>
      <c r="F51" s="28"/>
      <c r="G51" s="28"/>
      <c r="H51" s="28"/>
      <c r="I51" s="28"/>
      <c r="J51" s="28"/>
      <c r="K51" s="28"/>
      <c r="L51" s="30"/>
      <c r="M51" s="30"/>
      <c r="N51" s="28"/>
      <c r="O51" s="31"/>
      <c r="P51" s="32"/>
    </row>
    <row r="52" spans="1:16" s="13" customFormat="1" ht="90" hidden="1" x14ac:dyDescent="0.35">
      <c r="A52" s="114">
        <v>44252</v>
      </c>
      <c r="B52" s="16" t="s">
        <v>145</v>
      </c>
      <c r="C52" s="16" t="s">
        <v>12</v>
      </c>
      <c r="D52" s="16" t="s">
        <v>152</v>
      </c>
      <c r="E52" s="14" t="s">
        <v>21</v>
      </c>
      <c r="F52" s="16" t="s">
        <v>24</v>
      </c>
      <c r="G52" s="16" t="s">
        <v>49</v>
      </c>
      <c r="H52" s="16"/>
      <c r="I52" s="16" t="s">
        <v>144</v>
      </c>
      <c r="J52" s="16"/>
      <c r="K52" s="16"/>
      <c r="L52" s="17"/>
      <c r="M52" s="17"/>
      <c r="N52" s="16" t="s">
        <v>51</v>
      </c>
      <c r="O52" s="15"/>
      <c r="P52" s="18" t="s">
        <v>143</v>
      </c>
    </row>
    <row r="53" spans="1:16" s="13" customFormat="1" ht="121.5" hidden="1" customHeight="1" x14ac:dyDescent="0.35">
      <c r="A53" s="111"/>
      <c r="B53" s="16" t="s">
        <v>146</v>
      </c>
      <c r="C53" s="16" t="s">
        <v>13</v>
      </c>
      <c r="D53" s="16" t="s">
        <v>153</v>
      </c>
      <c r="E53" s="14" t="s">
        <v>31</v>
      </c>
      <c r="F53" s="16" t="s">
        <v>24</v>
      </c>
      <c r="G53" s="16" t="s">
        <v>49</v>
      </c>
      <c r="H53" s="16"/>
      <c r="I53" s="16"/>
      <c r="J53" s="16" t="s">
        <v>148</v>
      </c>
      <c r="K53" s="16"/>
      <c r="L53" s="17"/>
      <c r="M53" s="17"/>
      <c r="N53" s="16" t="s">
        <v>51</v>
      </c>
      <c r="O53" s="15"/>
      <c r="P53" s="18" t="s">
        <v>147</v>
      </c>
    </row>
    <row r="54" spans="1:16" s="13" customFormat="1" ht="109.95" hidden="1" customHeight="1" x14ac:dyDescent="0.35">
      <c r="A54" s="111"/>
      <c r="B54" s="16" t="s">
        <v>149</v>
      </c>
      <c r="C54" s="16" t="s">
        <v>13</v>
      </c>
      <c r="D54" s="16" t="s">
        <v>154</v>
      </c>
      <c r="E54" s="14" t="s">
        <v>10</v>
      </c>
      <c r="F54" s="16" t="s">
        <v>36</v>
      </c>
      <c r="G54" s="16" t="s">
        <v>151</v>
      </c>
      <c r="H54" s="16"/>
      <c r="I54" s="16" t="s">
        <v>150</v>
      </c>
      <c r="J54" s="16"/>
      <c r="K54" s="16"/>
      <c r="L54" s="17"/>
      <c r="M54" s="17"/>
      <c r="N54" s="16" t="s">
        <v>51</v>
      </c>
      <c r="O54" s="15"/>
      <c r="P54" s="18" t="s">
        <v>38</v>
      </c>
    </row>
    <row r="55" spans="1:16" s="13" customFormat="1" ht="109.95" hidden="1" customHeight="1" x14ac:dyDescent="0.35">
      <c r="A55" s="111"/>
      <c r="B55" s="16" t="s">
        <v>155</v>
      </c>
      <c r="C55" s="16" t="s">
        <v>13</v>
      </c>
      <c r="D55" s="16" t="s">
        <v>156</v>
      </c>
      <c r="E55" s="14" t="s">
        <v>10</v>
      </c>
      <c r="F55" s="16" t="s">
        <v>44</v>
      </c>
      <c r="G55" s="16" t="s">
        <v>160</v>
      </c>
      <c r="H55" s="16"/>
      <c r="I55" s="16" t="s">
        <v>159</v>
      </c>
      <c r="J55" s="16"/>
      <c r="K55" s="16"/>
      <c r="L55" s="17"/>
      <c r="M55" s="17"/>
      <c r="N55" s="33" t="s">
        <v>161</v>
      </c>
      <c r="O55" s="15" t="s">
        <v>162</v>
      </c>
      <c r="P55" s="18" t="s">
        <v>20</v>
      </c>
    </row>
    <row r="56" spans="1:16" s="13" customFormat="1" ht="109.95" hidden="1" customHeight="1" x14ac:dyDescent="0.35">
      <c r="A56" s="111"/>
      <c r="B56" s="16" t="s">
        <v>157</v>
      </c>
      <c r="C56" s="16" t="s">
        <v>13</v>
      </c>
      <c r="D56" s="16" t="s">
        <v>10</v>
      </c>
      <c r="E56" s="14" t="s">
        <v>10</v>
      </c>
      <c r="F56" s="16" t="s">
        <v>25</v>
      </c>
      <c r="G56" s="16" t="s">
        <v>164</v>
      </c>
      <c r="H56" s="16"/>
      <c r="I56" s="16"/>
      <c r="J56" s="16" t="s">
        <v>163</v>
      </c>
      <c r="K56" s="16"/>
      <c r="L56" s="17"/>
      <c r="M56" s="17"/>
      <c r="N56" s="36">
        <v>23907.23</v>
      </c>
      <c r="O56" s="15" t="s">
        <v>165</v>
      </c>
      <c r="P56" s="18" t="s">
        <v>33</v>
      </c>
    </row>
    <row r="57" spans="1:16" s="13" customFormat="1" ht="99" hidden="1" customHeight="1" x14ac:dyDescent="0.35">
      <c r="A57" s="112"/>
      <c r="B57" s="35" t="s">
        <v>8</v>
      </c>
      <c r="C57" s="16"/>
      <c r="D57" s="16" t="s">
        <v>158</v>
      </c>
      <c r="E57" s="14"/>
      <c r="F57" s="16"/>
      <c r="G57" s="16"/>
      <c r="H57" s="16"/>
      <c r="I57" s="16"/>
      <c r="J57" s="16"/>
      <c r="K57" s="16"/>
      <c r="L57" s="17"/>
      <c r="M57" s="17"/>
      <c r="N57" s="16"/>
      <c r="O57" s="15"/>
      <c r="P57" s="18"/>
    </row>
    <row r="58" spans="1:16" s="13" customFormat="1" hidden="1" x14ac:dyDescent="0.35">
      <c r="A58" s="27"/>
      <c r="B58" s="28"/>
      <c r="C58" s="28"/>
      <c r="D58" s="28"/>
      <c r="E58" s="29"/>
      <c r="F58" s="28"/>
      <c r="G58" s="28"/>
      <c r="H58" s="28"/>
      <c r="I58" s="28"/>
      <c r="J58" s="28"/>
      <c r="K58" s="28"/>
      <c r="L58" s="30"/>
      <c r="M58" s="30"/>
      <c r="N58" s="28"/>
      <c r="O58" s="31"/>
      <c r="P58" s="32"/>
    </row>
    <row r="59" spans="1:16" s="13" customFormat="1" ht="172.5" hidden="1" customHeight="1" x14ac:dyDescent="0.35">
      <c r="A59" s="114">
        <v>44259</v>
      </c>
      <c r="B59" s="16" t="s">
        <v>108</v>
      </c>
      <c r="C59" s="16" t="s">
        <v>13</v>
      </c>
      <c r="D59" s="16" t="s">
        <v>132</v>
      </c>
      <c r="E59" s="14" t="s">
        <v>10</v>
      </c>
      <c r="F59" s="16" t="s">
        <v>15</v>
      </c>
      <c r="G59" s="16" t="s">
        <v>111</v>
      </c>
      <c r="H59" s="16"/>
      <c r="I59" s="16"/>
      <c r="J59" s="16" t="s">
        <v>110</v>
      </c>
      <c r="K59" s="16"/>
      <c r="L59" s="17"/>
      <c r="M59" s="17"/>
      <c r="N59" s="16" t="s">
        <v>51</v>
      </c>
      <c r="O59" s="15"/>
      <c r="P59" s="18" t="s">
        <v>109</v>
      </c>
    </row>
    <row r="60" spans="1:16" s="13" customFormat="1" ht="270" hidden="1" customHeight="1" x14ac:dyDescent="0.35">
      <c r="A60" s="111"/>
      <c r="B60" s="16" t="s">
        <v>112</v>
      </c>
      <c r="C60" s="16" t="s">
        <v>13</v>
      </c>
      <c r="D60" s="16" t="s">
        <v>133</v>
      </c>
      <c r="E60" s="14" t="s">
        <v>21</v>
      </c>
      <c r="F60" s="16" t="s">
        <v>16</v>
      </c>
      <c r="G60" s="16">
        <v>102155</v>
      </c>
      <c r="H60" s="16" t="s">
        <v>113</v>
      </c>
      <c r="I60" s="16"/>
      <c r="J60" s="16"/>
      <c r="K60" s="16"/>
      <c r="L60" s="17"/>
      <c r="M60" s="17"/>
      <c r="N60" s="16" t="s">
        <v>51</v>
      </c>
      <c r="O60" s="15"/>
      <c r="P60" s="18" t="s">
        <v>29</v>
      </c>
    </row>
    <row r="61" spans="1:16" s="13" customFormat="1" ht="246" hidden="1" customHeight="1" x14ac:dyDescent="0.35">
      <c r="A61" s="111"/>
      <c r="B61" s="16" t="s">
        <v>114</v>
      </c>
      <c r="C61" s="16" t="s">
        <v>13</v>
      </c>
      <c r="D61" s="16" t="s">
        <v>133</v>
      </c>
      <c r="E61" s="14" t="s">
        <v>21</v>
      </c>
      <c r="F61" s="16" t="s">
        <v>16</v>
      </c>
      <c r="G61" s="16">
        <v>102155</v>
      </c>
      <c r="H61" s="16" t="s">
        <v>116</v>
      </c>
      <c r="I61" s="16"/>
      <c r="J61" s="16"/>
      <c r="K61" s="16"/>
      <c r="L61" s="17"/>
      <c r="M61" s="17"/>
      <c r="N61" s="16" t="s">
        <v>51</v>
      </c>
      <c r="O61" s="15"/>
      <c r="P61" s="18" t="s">
        <v>115</v>
      </c>
    </row>
    <row r="62" spans="1:16" s="13" customFormat="1" ht="256.05" hidden="1" customHeight="1" x14ac:dyDescent="0.35">
      <c r="A62" s="111"/>
      <c r="B62" s="16" t="s">
        <v>117</v>
      </c>
      <c r="C62" s="16" t="s">
        <v>13</v>
      </c>
      <c r="D62" s="16" t="s">
        <v>133</v>
      </c>
      <c r="E62" s="14" t="s">
        <v>21</v>
      </c>
      <c r="F62" s="16" t="s">
        <v>16</v>
      </c>
      <c r="G62" s="16">
        <v>102155</v>
      </c>
      <c r="H62" s="16" t="s">
        <v>118</v>
      </c>
      <c r="I62" s="16"/>
      <c r="J62" s="16"/>
      <c r="K62" s="16"/>
      <c r="L62" s="17"/>
      <c r="M62" s="17"/>
      <c r="N62" s="16" t="s">
        <v>51</v>
      </c>
      <c r="O62" s="15"/>
      <c r="P62" s="18" t="s">
        <v>34</v>
      </c>
    </row>
    <row r="63" spans="1:16" s="13" customFormat="1" ht="142.5" hidden="1" customHeight="1" x14ac:dyDescent="0.35">
      <c r="A63" s="111"/>
      <c r="B63" s="16" t="s">
        <v>119</v>
      </c>
      <c r="C63" s="16" t="s">
        <v>13</v>
      </c>
      <c r="D63" s="16" t="s">
        <v>134</v>
      </c>
      <c r="E63" s="14" t="s">
        <v>10</v>
      </c>
      <c r="F63" s="16" t="s">
        <v>25</v>
      </c>
      <c r="G63" s="16">
        <v>102155</v>
      </c>
      <c r="H63" s="16"/>
      <c r="I63" s="16"/>
      <c r="J63" s="16" t="s">
        <v>120</v>
      </c>
      <c r="K63" s="16"/>
      <c r="L63" s="17"/>
      <c r="M63" s="17"/>
      <c r="N63" s="33" t="s">
        <v>122</v>
      </c>
      <c r="O63" s="15" t="s">
        <v>123</v>
      </c>
      <c r="P63" s="18" t="s">
        <v>121</v>
      </c>
    </row>
    <row r="64" spans="1:16" s="13" customFormat="1" ht="101.55" hidden="1" customHeight="1" x14ac:dyDescent="0.35">
      <c r="A64" s="111"/>
      <c r="B64" s="16" t="s">
        <v>124</v>
      </c>
      <c r="C64" s="16" t="s">
        <v>13</v>
      </c>
      <c r="D64" s="16" t="s">
        <v>135</v>
      </c>
      <c r="E64" s="14" t="s">
        <v>10</v>
      </c>
      <c r="F64" s="16" t="s">
        <v>25</v>
      </c>
      <c r="G64" s="16" t="s">
        <v>67</v>
      </c>
      <c r="H64" s="16"/>
      <c r="I64" s="16"/>
      <c r="J64" s="16" t="s">
        <v>125</v>
      </c>
      <c r="K64" s="16"/>
      <c r="L64" s="17"/>
      <c r="M64" s="17"/>
      <c r="N64" s="33" t="s">
        <v>128</v>
      </c>
      <c r="O64" s="15" t="s">
        <v>127</v>
      </c>
      <c r="P64" s="18" t="s">
        <v>126</v>
      </c>
    </row>
    <row r="65" spans="1:16" s="13" customFormat="1" ht="54" hidden="1" x14ac:dyDescent="0.35">
      <c r="A65" s="111"/>
      <c r="B65" s="16" t="s">
        <v>129</v>
      </c>
      <c r="C65" s="16" t="s">
        <v>13</v>
      </c>
      <c r="D65" s="16" t="s">
        <v>136</v>
      </c>
      <c r="E65" s="14" t="s">
        <v>137</v>
      </c>
      <c r="F65" s="16" t="s">
        <v>14</v>
      </c>
      <c r="G65" s="16" t="s">
        <v>131</v>
      </c>
      <c r="H65" s="16"/>
      <c r="I65" s="16" t="s">
        <v>130</v>
      </c>
      <c r="J65" s="16"/>
      <c r="K65" s="16"/>
      <c r="L65" s="17"/>
      <c r="M65" s="17"/>
      <c r="N65" s="16" t="s">
        <v>51</v>
      </c>
      <c r="O65" s="15"/>
      <c r="P65" s="18" t="s">
        <v>85</v>
      </c>
    </row>
    <row r="66" spans="1:16" s="13" customFormat="1" ht="54.45" hidden="1" customHeight="1" x14ac:dyDescent="0.35">
      <c r="A66" s="111"/>
      <c r="B66" s="16" t="s">
        <v>138</v>
      </c>
      <c r="C66" s="16" t="s">
        <v>13</v>
      </c>
      <c r="D66" s="16" t="s">
        <v>136</v>
      </c>
      <c r="E66" s="14" t="s">
        <v>137</v>
      </c>
      <c r="F66" s="16" t="s">
        <v>14</v>
      </c>
      <c r="G66" s="16"/>
      <c r="H66" s="16"/>
      <c r="I66" s="16"/>
      <c r="J66" s="16"/>
      <c r="K66" s="16"/>
      <c r="L66" s="17"/>
      <c r="M66" s="17"/>
      <c r="N66" s="16"/>
      <c r="O66" s="15"/>
      <c r="P66" s="18"/>
    </row>
    <row r="67" spans="1:16" s="13" customFormat="1" ht="100.5" hidden="1" customHeight="1" x14ac:dyDescent="0.35">
      <c r="A67" s="111"/>
      <c r="B67" s="16" t="s">
        <v>139</v>
      </c>
      <c r="C67" s="16" t="s">
        <v>140</v>
      </c>
      <c r="D67" s="16" t="s">
        <v>141</v>
      </c>
      <c r="E67" s="14" t="s">
        <v>10</v>
      </c>
      <c r="F67" s="16" t="s">
        <v>24</v>
      </c>
      <c r="G67" s="16" t="s">
        <v>49</v>
      </c>
      <c r="H67" s="16"/>
      <c r="I67" s="16" t="s">
        <v>144</v>
      </c>
      <c r="J67" s="16"/>
      <c r="K67" s="16"/>
      <c r="L67" s="17"/>
      <c r="M67" s="17"/>
      <c r="N67" s="16" t="s">
        <v>51</v>
      </c>
      <c r="O67" s="15"/>
      <c r="P67" s="18" t="s">
        <v>143</v>
      </c>
    </row>
    <row r="68" spans="1:16" s="13" customFormat="1" ht="262.95" hidden="1" customHeight="1" x14ac:dyDescent="0.35">
      <c r="A68" s="112"/>
      <c r="B68" s="35" t="s">
        <v>8</v>
      </c>
      <c r="C68" s="16"/>
      <c r="D68" s="16" t="s">
        <v>142</v>
      </c>
      <c r="E68" s="14"/>
      <c r="F68" s="16"/>
      <c r="G68" s="16"/>
      <c r="H68" s="16"/>
      <c r="I68" s="16"/>
      <c r="J68" s="16"/>
      <c r="K68" s="16"/>
      <c r="L68" s="17"/>
      <c r="M68" s="17"/>
      <c r="N68" s="16"/>
      <c r="O68" s="15"/>
      <c r="P68" s="18"/>
    </row>
    <row r="69" spans="1:16" s="13" customFormat="1" hidden="1" x14ac:dyDescent="0.35">
      <c r="A69" s="27"/>
      <c r="B69" s="28"/>
      <c r="C69" s="28"/>
      <c r="D69" s="28"/>
      <c r="E69" s="29"/>
      <c r="F69" s="28"/>
      <c r="G69" s="28"/>
      <c r="H69" s="28"/>
      <c r="I69" s="28"/>
      <c r="J69" s="28"/>
      <c r="K69" s="28"/>
      <c r="L69" s="30"/>
      <c r="M69" s="30"/>
      <c r="N69" s="28"/>
      <c r="O69" s="31"/>
      <c r="P69" s="32"/>
    </row>
    <row r="70" spans="1:16" s="13" customFormat="1" ht="163.05000000000001" hidden="1" customHeight="1" x14ac:dyDescent="0.35">
      <c r="A70" s="114">
        <v>44266</v>
      </c>
      <c r="B70" s="16" t="s">
        <v>59</v>
      </c>
      <c r="C70" s="16" t="s">
        <v>13</v>
      </c>
      <c r="D70" s="16" t="s">
        <v>95</v>
      </c>
      <c r="E70" s="14" t="s">
        <v>10</v>
      </c>
      <c r="F70" s="16" t="s">
        <v>47</v>
      </c>
      <c r="G70" s="16" t="s">
        <v>62</v>
      </c>
      <c r="H70" s="16"/>
      <c r="I70" s="16"/>
      <c r="J70" s="16"/>
      <c r="K70" s="16" t="s">
        <v>61</v>
      </c>
      <c r="L70" s="17"/>
      <c r="M70" s="17"/>
      <c r="N70" s="33" t="s">
        <v>63</v>
      </c>
      <c r="O70" s="15" t="s">
        <v>64</v>
      </c>
      <c r="P70" s="18" t="s">
        <v>60</v>
      </c>
    </row>
    <row r="71" spans="1:16" s="13" customFormat="1" ht="149.55000000000001" hidden="1" customHeight="1" x14ac:dyDescent="0.35">
      <c r="A71" s="111"/>
      <c r="B71" s="16" t="s">
        <v>65</v>
      </c>
      <c r="C71" s="16" t="s">
        <v>13</v>
      </c>
      <c r="D71" s="16" t="s">
        <v>96</v>
      </c>
      <c r="E71" s="14" t="s">
        <v>10</v>
      </c>
      <c r="F71" s="16" t="s">
        <v>32</v>
      </c>
      <c r="G71" s="16" t="s">
        <v>67</v>
      </c>
      <c r="H71" s="16"/>
      <c r="I71" s="16"/>
      <c r="J71" s="16" t="s">
        <v>66</v>
      </c>
      <c r="K71" s="16"/>
      <c r="L71" s="17"/>
      <c r="M71" s="17"/>
      <c r="N71" s="19">
        <v>33891.120000000003</v>
      </c>
      <c r="O71" s="15" t="s">
        <v>69</v>
      </c>
      <c r="P71" s="18" t="s">
        <v>68</v>
      </c>
    </row>
    <row r="72" spans="1:16" s="13" customFormat="1" ht="72" hidden="1" x14ac:dyDescent="0.35">
      <c r="A72" s="111"/>
      <c r="B72" s="16" t="s">
        <v>70</v>
      </c>
      <c r="C72" s="16" t="s">
        <v>13</v>
      </c>
      <c r="D72" s="16" t="s">
        <v>97</v>
      </c>
      <c r="E72" s="14" t="s">
        <v>10</v>
      </c>
      <c r="F72" s="16" t="s">
        <v>26</v>
      </c>
      <c r="G72" s="16" t="s">
        <v>72</v>
      </c>
      <c r="H72" s="16" t="s">
        <v>71</v>
      </c>
      <c r="I72" s="16"/>
      <c r="J72" s="16"/>
      <c r="K72" s="16"/>
      <c r="L72" s="17"/>
      <c r="M72" s="17"/>
      <c r="N72" s="34" t="s">
        <v>73</v>
      </c>
      <c r="O72" s="16" t="s">
        <v>74</v>
      </c>
      <c r="P72" s="18" t="s">
        <v>35</v>
      </c>
    </row>
    <row r="73" spans="1:16" s="13" customFormat="1" ht="126" hidden="1" x14ac:dyDescent="0.35">
      <c r="A73" s="111"/>
      <c r="B73" s="16" t="s">
        <v>75</v>
      </c>
      <c r="C73" s="16" t="s">
        <v>13</v>
      </c>
      <c r="D73" s="16" t="s">
        <v>98</v>
      </c>
      <c r="E73" s="14" t="s">
        <v>10</v>
      </c>
      <c r="F73" s="16" t="s">
        <v>26</v>
      </c>
      <c r="G73" s="16" t="s">
        <v>40</v>
      </c>
      <c r="H73" s="16" t="s">
        <v>77</v>
      </c>
      <c r="I73" s="16"/>
      <c r="J73" s="16"/>
      <c r="K73" s="16"/>
      <c r="L73" s="17"/>
      <c r="M73" s="17"/>
      <c r="N73" s="34" t="s">
        <v>78</v>
      </c>
      <c r="O73" s="16" t="s">
        <v>79</v>
      </c>
      <c r="P73" s="18" t="s">
        <v>76</v>
      </c>
    </row>
    <row r="74" spans="1:16" s="13" customFormat="1" ht="72" hidden="1" x14ac:dyDescent="0.35">
      <c r="A74" s="111"/>
      <c r="B74" s="16" t="s">
        <v>80</v>
      </c>
      <c r="C74" s="16" t="s">
        <v>13</v>
      </c>
      <c r="D74" s="16" t="s">
        <v>30</v>
      </c>
      <c r="E74" s="14" t="s">
        <v>10</v>
      </c>
      <c r="F74" s="16" t="s">
        <v>26</v>
      </c>
      <c r="G74" s="16" t="s">
        <v>40</v>
      </c>
      <c r="H74" s="16" t="s">
        <v>81</v>
      </c>
      <c r="I74" s="16"/>
      <c r="J74" s="16"/>
      <c r="K74" s="16"/>
      <c r="L74" s="17"/>
      <c r="M74" s="17"/>
      <c r="N74" s="34" t="s">
        <v>82</v>
      </c>
      <c r="O74" s="16" t="s">
        <v>83</v>
      </c>
      <c r="P74" s="18" t="s">
        <v>76</v>
      </c>
    </row>
    <row r="75" spans="1:16" s="13" customFormat="1" ht="74.55" hidden="1" customHeight="1" x14ac:dyDescent="0.35">
      <c r="A75" s="111"/>
      <c r="B75" s="16" t="s">
        <v>84</v>
      </c>
      <c r="C75" s="16" t="s">
        <v>13</v>
      </c>
      <c r="D75" s="16" t="s">
        <v>99</v>
      </c>
      <c r="E75" s="14" t="s">
        <v>21</v>
      </c>
      <c r="F75" s="16" t="s">
        <v>88</v>
      </c>
      <c r="G75" s="16" t="s">
        <v>87</v>
      </c>
      <c r="H75" s="16"/>
      <c r="I75" s="16" t="s">
        <v>86</v>
      </c>
      <c r="J75" s="16"/>
      <c r="K75" s="16"/>
      <c r="L75" s="17"/>
      <c r="M75" s="17"/>
      <c r="N75" s="15" t="s">
        <v>51</v>
      </c>
      <c r="O75" s="16"/>
      <c r="P75" s="18" t="s">
        <v>85</v>
      </c>
    </row>
    <row r="76" spans="1:16" s="13" customFormat="1" ht="103.95" hidden="1" customHeight="1" x14ac:dyDescent="0.35">
      <c r="A76" s="111"/>
      <c r="B76" s="16" t="s">
        <v>89</v>
      </c>
      <c r="C76" s="16" t="s">
        <v>13</v>
      </c>
      <c r="D76" s="16" t="s">
        <v>100</v>
      </c>
      <c r="E76" s="14" t="s">
        <v>10</v>
      </c>
      <c r="F76" s="16" t="s">
        <v>22</v>
      </c>
      <c r="G76" s="16" t="s">
        <v>91</v>
      </c>
      <c r="H76" s="16"/>
      <c r="I76" s="16" t="s">
        <v>90</v>
      </c>
      <c r="J76" s="16"/>
      <c r="K76" s="16"/>
      <c r="L76" s="17"/>
      <c r="M76" s="17"/>
      <c r="N76" s="16" t="s">
        <v>51</v>
      </c>
      <c r="O76" s="15"/>
      <c r="P76" s="18" t="s">
        <v>28</v>
      </c>
    </row>
    <row r="77" spans="1:16" s="13" customFormat="1" ht="97.95" hidden="1" customHeight="1" x14ac:dyDescent="0.35">
      <c r="A77" s="111"/>
      <c r="B77" s="16" t="s">
        <v>93</v>
      </c>
      <c r="C77" s="16" t="s">
        <v>13</v>
      </c>
      <c r="D77" s="16" t="s">
        <v>101</v>
      </c>
      <c r="E77" s="14" t="s">
        <v>21</v>
      </c>
      <c r="F77" s="16" t="s">
        <v>25</v>
      </c>
      <c r="G77" s="16" t="s">
        <v>67</v>
      </c>
      <c r="H77" s="16"/>
      <c r="I77" s="16" t="s">
        <v>94</v>
      </c>
      <c r="J77" s="16"/>
      <c r="K77" s="16"/>
      <c r="L77" s="17"/>
      <c r="M77" s="17"/>
      <c r="N77" s="16" t="s">
        <v>51</v>
      </c>
      <c r="O77" s="15"/>
      <c r="P77" s="18" t="s">
        <v>92</v>
      </c>
    </row>
    <row r="78" spans="1:16" s="13" customFormat="1" ht="84.45" hidden="1" customHeight="1" x14ac:dyDescent="0.35">
      <c r="A78" s="112"/>
      <c r="B78" s="16" t="s">
        <v>102</v>
      </c>
      <c r="C78" s="16" t="s">
        <v>13</v>
      </c>
      <c r="D78" s="16" t="s">
        <v>30</v>
      </c>
      <c r="E78" s="14" t="s">
        <v>10</v>
      </c>
      <c r="F78" s="16" t="s">
        <v>88</v>
      </c>
      <c r="G78" s="16" t="s">
        <v>104</v>
      </c>
      <c r="H78" s="16"/>
      <c r="I78" s="16"/>
      <c r="J78" s="16" t="s">
        <v>103</v>
      </c>
      <c r="K78" s="16"/>
      <c r="L78" s="17"/>
      <c r="M78" s="17"/>
      <c r="N78" s="33" t="s">
        <v>106</v>
      </c>
      <c r="O78" s="15" t="s">
        <v>107</v>
      </c>
      <c r="P78" s="18" t="s">
        <v>105</v>
      </c>
    </row>
    <row r="79" spans="1:16" s="13" customFormat="1" hidden="1" x14ac:dyDescent="0.35">
      <c r="A79" s="27"/>
      <c r="B79" s="28"/>
      <c r="C79" s="28"/>
      <c r="D79" s="28"/>
      <c r="E79" s="29"/>
      <c r="F79" s="28"/>
      <c r="G79" s="28"/>
      <c r="H79" s="28"/>
      <c r="I79" s="28"/>
      <c r="J79" s="28"/>
      <c r="K79" s="28"/>
      <c r="L79" s="30"/>
      <c r="M79" s="30"/>
      <c r="N79" s="28"/>
      <c r="O79" s="31"/>
      <c r="P79" s="32"/>
    </row>
    <row r="80" spans="1:16" s="13" customFormat="1" ht="198" hidden="1" customHeight="1" x14ac:dyDescent="0.35">
      <c r="A80" s="114">
        <v>44273</v>
      </c>
      <c r="B80" s="16" t="s">
        <v>50</v>
      </c>
      <c r="C80" s="16" t="s">
        <v>12</v>
      </c>
      <c r="D80" s="16" t="s">
        <v>313</v>
      </c>
      <c r="E80" s="14" t="s">
        <v>21</v>
      </c>
      <c r="F80" s="16" t="s">
        <v>25</v>
      </c>
      <c r="G80" s="16" t="s">
        <v>51</v>
      </c>
      <c r="H80" s="16"/>
      <c r="I80" s="16" t="s">
        <v>52</v>
      </c>
      <c r="J80" s="16"/>
      <c r="K80" s="16"/>
      <c r="L80" s="17"/>
      <c r="M80" s="17"/>
      <c r="N80" s="16" t="s">
        <v>51</v>
      </c>
      <c r="O80" s="15"/>
      <c r="P80" s="18" t="s">
        <v>53</v>
      </c>
    </row>
    <row r="81" spans="1:16" s="13" customFormat="1" ht="193.05" hidden="1" customHeight="1" x14ac:dyDescent="0.35">
      <c r="A81" s="111"/>
      <c r="B81" s="18" t="s">
        <v>54</v>
      </c>
      <c r="C81" s="16" t="s">
        <v>13</v>
      </c>
      <c r="D81" s="16" t="s">
        <v>314</v>
      </c>
      <c r="E81" s="14" t="s">
        <v>10</v>
      </c>
      <c r="F81" s="16" t="s">
        <v>55</v>
      </c>
      <c r="G81" s="16" t="s">
        <v>56</v>
      </c>
      <c r="H81" s="16"/>
      <c r="I81" s="16"/>
      <c r="J81" s="16"/>
      <c r="K81" s="16" t="s">
        <v>57</v>
      </c>
      <c r="L81" s="17"/>
      <c r="M81" s="17"/>
      <c r="N81" s="16" t="s">
        <v>51</v>
      </c>
      <c r="O81" s="15"/>
      <c r="P81" s="18" t="s">
        <v>58</v>
      </c>
    </row>
    <row r="82" spans="1:16" s="13" customFormat="1" ht="70.5" hidden="1" customHeight="1" x14ac:dyDescent="0.35">
      <c r="A82" s="111"/>
      <c r="B82" s="18" t="s">
        <v>306</v>
      </c>
      <c r="C82" s="16" t="s">
        <v>13</v>
      </c>
      <c r="D82" s="16" t="s">
        <v>315</v>
      </c>
      <c r="E82" s="14" t="s">
        <v>10</v>
      </c>
      <c r="F82" s="16" t="s">
        <v>14</v>
      </c>
      <c r="G82" s="16" t="s">
        <v>309</v>
      </c>
      <c r="H82" s="16"/>
      <c r="I82" s="16"/>
      <c r="J82" s="16" t="s">
        <v>308</v>
      </c>
      <c r="K82" s="16"/>
      <c r="L82" s="17"/>
      <c r="M82" s="17"/>
      <c r="N82" s="36">
        <v>9050.7099999999991</v>
      </c>
      <c r="O82" s="15" t="s">
        <v>310</v>
      </c>
      <c r="P82" s="18" t="s">
        <v>105</v>
      </c>
    </row>
    <row r="83" spans="1:16" s="13" customFormat="1" ht="72" hidden="1" customHeight="1" x14ac:dyDescent="0.35">
      <c r="A83" s="112"/>
      <c r="B83" s="40" t="s">
        <v>8</v>
      </c>
      <c r="C83" s="16"/>
      <c r="D83" s="16" t="s">
        <v>307</v>
      </c>
      <c r="E83" s="14"/>
      <c r="F83" s="16"/>
      <c r="G83" s="16"/>
      <c r="H83" s="16"/>
      <c r="I83" s="16"/>
      <c r="J83" s="16"/>
      <c r="K83" s="16"/>
      <c r="L83" s="17"/>
      <c r="M83" s="17"/>
      <c r="N83" s="16"/>
      <c r="O83" s="15"/>
      <c r="P83" s="18"/>
    </row>
    <row r="84" spans="1:16" s="13" customFormat="1" hidden="1" x14ac:dyDescent="0.35">
      <c r="A84" s="25"/>
      <c r="B84" s="21"/>
      <c r="C84" s="21"/>
      <c r="D84" s="21"/>
      <c r="E84" s="22"/>
      <c r="F84" s="21"/>
      <c r="G84" s="23"/>
      <c r="H84" s="21"/>
      <c r="I84" s="21"/>
      <c r="J84" s="21"/>
      <c r="K84" s="21"/>
      <c r="L84" s="21"/>
      <c r="M84" s="21"/>
      <c r="N84" s="21"/>
      <c r="O84" s="21"/>
      <c r="P84" s="22"/>
    </row>
    <row r="85" spans="1:16" s="48" customFormat="1" ht="291.45" hidden="1" customHeight="1" x14ac:dyDescent="0.3">
      <c r="A85" s="110">
        <v>44280</v>
      </c>
      <c r="B85" s="41" t="s">
        <v>316</v>
      </c>
      <c r="C85" s="41" t="s">
        <v>13</v>
      </c>
      <c r="D85" s="41" t="s">
        <v>317</v>
      </c>
      <c r="E85" s="46" t="s">
        <v>10</v>
      </c>
      <c r="F85" s="41" t="s">
        <v>37</v>
      </c>
      <c r="G85" s="6">
        <v>110744</v>
      </c>
      <c r="H85" s="41"/>
      <c r="I85" s="41"/>
      <c r="J85" s="41"/>
      <c r="K85" s="41" t="s">
        <v>335</v>
      </c>
      <c r="L85" s="41"/>
      <c r="M85" s="41"/>
      <c r="N85" s="47" t="s">
        <v>336</v>
      </c>
      <c r="O85" s="41" t="s">
        <v>337</v>
      </c>
      <c r="P85" s="46" t="s">
        <v>334</v>
      </c>
    </row>
    <row r="86" spans="1:16" s="13" customFormat="1" ht="252" hidden="1" x14ac:dyDescent="0.35">
      <c r="A86" s="111"/>
      <c r="B86" s="4" t="s">
        <v>318</v>
      </c>
      <c r="C86" s="4" t="s">
        <v>13</v>
      </c>
      <c r="D86" s="4" t="s">
        <v>317</v>
      </c>
      <c r="E86" s="7" t="s">
        <v>10</v>
      </c>
      <c r="F86" s="4" t="s">
        <v>37</v>
      </c>
      <c r="G86" s="6">
        <v>110744</v>
      </c>
      <c r="H86" s="4"/>
      <c r="I86" s="4"/>
      <c r="J86" s="4"/>
      <c r="K86" s="4" t="s">
        <v>338</v>
      </c>
      <c r="L86" s="4"/>
      <c r="M86" s="4"/>
      <c r="N86" s="45" t="s">
        <v>339</v>
      </c>
      <c r="O86" s="41" t="s">
        <v>337</v>
      </c>
      <c r="P86" s="7" t="s">
        <v>334</v>
      </c>
    </row>
    <row r="87" spans="1:16" s="13" customFormat="1" ht="126" hidden="1" x14ac:dyDescent="0.35">
      <c r="A87" s="111"/>
      <c r="B87" s="4" t="s">
        <v>319</v>
      </c>
      <c r="C87" s="4" t="s">
        <v>13</v>
      </c>
      <c r="D87" s="4" t="s">
        <v>320</v>
      </c>
      <c r="E87" s="7" t="s">
        <v>10</v>
      </c>
      <c r="F87" s="4" t="s">
        <v>22</v>
      </c>
      <c r="G87" s="6" t="s">
        <v>342</v>
      </c>
      <c r="H87" s="4"/>
      <c r="I87" s="4" t="s">
        <v>341</v>
      </c>
      <c r="J87" s="4"/>
      <c r="K87" s="4"/>
      <c r="L87" s="4"/>
      <c r="M87" s="4"/>
      <c r="N87" s="4" t="s">
        <v>51</v>
      </c>
      <c r="O87" s="4"/>
      <c r="P87" s="7" t="s">
        <v>340</v>
      </c>
    </row>
    <row r="88" spans="1:16" s="13" customFormat="1" ht="126" hidden="1" x14ac:dyDescent="0.35">
      <c r="A88" s="111"/>
      <c r="B88" s="4" t="s">
        <v>321</v>
      </c>
      <c r="C88" s="4" t="s">
        <v>13</v>
      </c>
      <c r="D88" s="4" t="s">
        <v>322</v>
      </c>
      <c r="E88" s="7" t="s">
        <v>10</v>
      </c>
      <c r="F88" s="4" t="s">
        <v>15</v>
      </c>
      <c r="G88" s="6" t="s">
        <v>342</v>
      </c>
      <c r="H88" s="4"/>
      <c r="I88" s="4" t="s">
        <v>343</v>
      </c>
      <c r="J88" s="4"/>
      <c r="K88" s="4"/>
      <c r="L88" s="4"/>
      <c r="M88" s="4"/>
      <c r="N88" s="4" t="s">
        <v>51</v>
      </c>
      <c r="O88" s="4"/>
      <c r="P88" s="7" t="s">
        <v>340</v>
      </c>
    </row>
    <row r="89" spans="1:16" s="13" customFormat="1" ht="150" hidden="1" customHeight="1" x14ac:dyDescent="0.35">
      <c r="A89" s="111"/>
      <c r="B89" s="4" t="s">
        <v>323</v>
      </c>
      <c r="C89" s="4" t="s">
        <v>13</v>
      </c>
      <c r="D89" s="4" t="s">
        <v>324</v>
      </c>
      <c r="E89" s="7" t="s">
        <v>10</v>
      </c>
      <c r="F89" s="4" t="s">
        <v>15</v>
      </c>
      <c r="G89" s="6" t="s">
        <v>346</v>
      </c>
      <c r="H89" s="4"/>
      <c r="I89" s="4"/>
      <c r="J89" s="4" t="s">
        <v>345</v>
      </c>
      <c r="K89" s="4"/>
      <c r="L89" s="4"/>
      <c r="M89" s="4"/>
      <c r="N89" s="4" t="s">
        <v>51</v>
      </c>
      <c r="O89" s="4"/>
      <c r="P89" s="7" t="s">
        <v>344</v>
      </c>
    </row>
    <row r="90" spans="1:16" s="13" customFormat="1" ht="115.05" hidden="1" customHeight="1" x14ac:dyDescent="0.35">
      <c r="A90" s="111"/>
      <c r="B90" s="4" t="s">
        <v>325</v>
      </c>
      <c r="C90" s="4" t="s">
        <v>13</v>
      </c>
      <c r="D90" s="4" t="s">
        <v>326</v>
      </c>
      <c r="E90" s="7" t="s">
        <v>10</v>
      </c>
      <c r="F90" s="4" t="s">
        <v>14</v>
      </c>
      <c r="G90" s="6" t="s">
        <v>309</v>
      </c>
      <c r="H90" s="4"/>
      <c r="I90" s="4"/>
      <c r="J90" s="4" t="s">
        <v>347</v>
      </c>
      <c r="K90" s="4"/>
      <c r="L90" s="4"/>
      <c r="M90" s="4"/>
      <c r="N90" s="4" t="s">
        <v>51</v>
      </c>
      <c r="O90" s="4"/>
      <c r="P90" s="7" t="s">
        <v>348</v>
      </c>
    </row>
    <row r="91" spans="1:16" s="13" customFormat="1" ht="124.95" hidden="1" customHeight="1" x14ac:dyDescent="0.35">
      <c r="A91" s="111"/>
      <c r="B91" s="4" t="s">
        <v>327</v>
      </c>
      <c r="C91" s="4" t="s">
        <v>13</v>
      </c>
      <c r="D91" s="4" t="s">
        <v>328</v>
      </c>
      <c r="E91" s="7" t="s">
        <v>31</v>
      </c>
      <c r="F91" s="4" t="s">
        <v>22</v>
      </c>
      <c r="G91" s="6" t="s">
        <v>351</v>
      </c>
      <c r="H91" s="4"/>
      <c r="I91" s="4"/>
      <c r="J91" s="4" t="s">
        <v>350</v>
      </c>
      <c r="K91" s="4"/>
      <c r="L91" s="4"/>
      <c r="M91" s="4"/>
      <c r="N91" s="4" t="s">
        <v>352</v>
      </c>
      <c r="O91" s="4" t="s">
        <v>353</v>
      </c>
      <c r="P91" s="7" t="s">
        <v>349</v>
      </c>
    </row>
    <row r="92" spans="1:16" s="13" customFormat="1" ht="100.05" hidden="1" customHeight="1" x14ac:dyDescent="0.35">
      <c r="A92" s="111"/>
      <c r="B92" s="4" t="s">
        <v>329</v>
      </c>
      <c r="C92" s="4" t="s">
        <v>13</v>
      </c>
      <c r="D92" s="4" t="s">
        <v>330</v>
      </c>
      <c r="E92" s="7" t="s">
        <v>31</v>
      </c>
      <c r="F92" s="4" t="s">
        <v>32</v>
      </c>
      <c r="G92" s="6" t="s">
        <v>355</v>
      </c>
      <c r="H92" s="4"/>
      <c r="I92" s="4"/>
      <c r="J92" s="4" t="s">
        <v>354</v>
      </c>
      <c r="K92" s="4"/>
      <c r="L92" s="4"/>
      <c r="M92" s="4"/>
      <c r="N92" s="4" t="s">
        <v>51</v>
      </c>
      <c r="O92" s="4"/>
      <c r="P92" s="7" t="s">
        <v>356</v>
      </c>
    </row>
    <row r="93" spans="1:16" s="13" customFormat="1" ht="141.44999999999999" hidden="1" customHeight="1" x14ac:dyDescent="0.35">
      <c r="A93" s="111"/>
      <c r="B93" s="4" t="s">
        <v>331</v>
      </c>
      <c r="C93" s="4" t="s">
        <v>13</v>
      </c>
      <c r="D93" s="4" t="s">
        <v>332</v>
      </c>
      <c r="E93" s="7" t="s">
        <v>21</v>
      </c>
      <c r="F93" s="4" t="s">
        <v>22</v>
      </c>
      <c r="G93" s="6" t="s">
        <v>359</v>
      </c>
      <c r="H93" s="4"/>
      <c r="I93" s="4"/>
      <c r="J93" s="4" t="s">
        <v>358</v>
      </c>
      <c r="K93" s="4"/>
      <c r="L93" s="4"/>
      <c r="M93" s="4"/>
      <c r="N93" s="4" t="s">
        <v>360</v>
      </c>
      <c r="O93" s="4" t="s">
        <v>361</v>
      </c>
      <c r="P93" s="46" t="s">
        <v>357</v>
      </c>
    </row>
    <row r="94" spans="1:16" s="13" customFormat="1" ht="51.45" hidden="1" customHeight="1" x14ac:dyDescent="0.35">
      <c r="A94" s="112"/>
      <c r="B94" s="12" t="s">
        <v>8</v>
      </c>
      <c r="C94" s="4"/>
      <c r="D94" s="4" t="s">
        <v>333</v>
      </c>
      <c r="E94" s="7"/>
      <c r="F94" s="4"/>
      <c r="G94" s="6"/>
      <c r="H94" s="4"/>
      <c r="I94" s="4"/>
      <c r="J94" s="4"/>
      <c r="K94" s="4"/>
      <c r="L94" s="4"/>
      <c r="M94" s="4"/>
      <c r="N94" s="4"/>
      <c r="O94" s="4"/>
      <c r="P94" s="7"/>
    </row>
    <row r="95" spans="1:16" s="13" customFormat="1" ht="22.5" hidden="1" customHeight="1" x14ac:dyDescent="0.35">
      <c r="A95" s="42"/>
      <c r="B95" s="43"/>
      <c r="C95" s="43"/>
      <c r="D95" s="43"/>
      <c r="E95" s="44"/>
      <c r="F95" s="43"/>
      <c r="G95" s="28"/>
      <c r="H95" s="43"/>
      <c r="I95" s="43"/>
      <c r="J95" s="43"/>
      <c r="K95" s="43"/>
      <c r="L95" s="43"/>
      <c r="M95" s="43"/>
      <c r="N95" s="43"/>
      <c r="O95" s="43"/>
      <c r="P95" s="44"/>
    </row>
    <row r="96" spans="1:16" s="13" customFormat="1" ht="202.5" hidden="1" customHeight="1" x14ac:dyDescent="0.35">
      <c r="A96" s="107">
        <v>44287</v>
      </c>
      <c r="B96" s="4" t="s">
        <v>362</v>
      </c>
      <c r="C96" s="4" t="s">
        <v>12</v>
      </c>
      <c r="D96" s="4" t="s">
        <v>366</v>
      </c>
      <c r="E96" s="7" t="s">
        <v>10</v>
      </c>
      <c r="F96" s="4" t="s">
        <v>32</v>
      </c>
      <c r="G96" s="6" t="s">
        <v>365</v>
      </c>
      <c r="H96" s="4"/>
      <c r="I96" s="4"/>
      <c r="J96" s="4" t="s">
        <v>363</v>
      </c>
      <c r="K96" s="4"/>
      <c r="L96" s="4"/>
      <c r="M96" s="4"/>
      <c r="N96" s="4" t="s">
        <v>51</v>
      </c>
      <c r="O96" s="4"/>
      <c r="P96" s="7" t="s">
        <v>364</v>
      </c>
    </row>
    <row r="97" spans="1:16" s="13" customFormat="1" ht="73.05" hidden="1" customHeight="1" x14ac:dyDescent="0.35">
      <c r="A97" s="108"/>
      <c r="B97" s="4" t="s">
        <v>367</v>
      </c>
      <c r="C97" s="4" t="s">
        <v>12</v>
      </c>
      <c r="D97" s="4" t="s">
        <v>368</v>
      </c>
      <c r="E97" s="7" t="s">
        <v>10</v>
      </c>
      <c r="F97" s="4" t="s">
        <v>22</v>
      </c>
      <c r="G97" s="6" t="s">
        <v>359</v>
      </c>
      <c r="H97" s="4"/>
      <c r="I97" s="4"/>
      <c r="J97" s="4" t="s">
        <v>372</v>
      </c>
      <c r="K97" s="4"/>
      <c r="L97" s="4"/>
      <c r="M97" s="4"/>
      <c r="N97" s="45" t="s">
        <v>373</v>
      </c>
      <c r="O97" s="4" t="s">
        <v>374</v>
      </c>
      <c r="P97" s="46" t="s">
        <v>357</v>
      </c>
    </row>
    <row r="98" spans="1:16" s="13" customFormat="1" ht="76.95" hidden="1" customHeight="1" x14ac:dyDescent="0.35">
      <c r="A98" s="108"/>
      <c r="B98" s="4" t="s">
        <v>369</v>
      </c>
      <c r="C98" s="4" t="s">
        <v>12</v>
      </c>
      <c r="D98" s="4" t="s">
        <v>370</v>
      </c>
      <c r="E98" s="7" t="s">
        <v>10</v>
      </c>
      <c r="F98" s="4" t="s">
        <v>25</v>
      </c>
      <c r="G98" s="6" t="s">
        <v>67</v>
      </c>
      <c r="H98" s="4"/>
      <c r="I98" s="4" t="s">
        <v>376</v>
      </c>
      <c r="J98" s="4"/>
      <c r="K98" s="4"/>
      <c r="L98" s="4"/>
      <c r="M98" s="4"/>
      <c r="N98" s="4" t="s">
        <v>51</v>
      </c>
      <c r="O98" s="4"/>
      <c r="P98" s="7" t="s">
        <v>375</v>
      </c>
    </row>
    <row r="99" spans="1:16" s="13" customFormat="1" ht="42.45" hidden="1" customHeight="1" x14ac:dyDescent="0.35">
      <c r="A99" s="109"/>
      <c r="B99" s="12" t="s">
        <v>8</v>
      </c>
      <c r="C99" s="4"/>
      <c r="D99" s="4" t="s">
        <v>371</v>
      </c>
      <c r="E99" s="7"/>
      <c r="F99" s="4"/>
      <c r="G99" s="6"/>
      <c r="H99" s="4"/>
      <c r="I99" s="4"/>
      <c r="J99" s="4"/>
      <c r="K99" s="4"/>
      <c r="L99" s="4"/>
      <c r="M99" s="4"/>
      <c r="N99" s="4"/>
      <c r="O99" s="4"/>
      <c r="P99" s="7"/>
    </row>
    <row r="100" spans="1:16" s="13" customFormat="1" ht="23.55" hidden="1" customHeight="1" x14ac:dyDescent="0.35">
      <c r="A100" s="25"/>
      <c r="B100" s="49"/>
      <c r="C100" s="21"/>
      <c r="D100" s="21"/>
      <c r="E100" s="22"/>
      <c r="F100" s="21"/>
      <c r="G100" s="23"/>
      <c r="H100" s="21"/>
      <c r="I100" s="21"/>
      <c r="J100" s="21"/>
      <c r="K100" s="21"/>
      <c r="L100" s="21"/>
      <c r="M100" s="21"/>
      <c r="N100" s="21"/>
      <c r="O100" s="21"/>
      <c r="P100" s="22"/>
    </row>
    <row r="101" spans="1:16" s="13" customFormat="1" ht="108" hidden="1" x14ac:dyDescent="0.35">
      <c r="A101" s="110">
        <v>44294</v>
      </c>
      <c r="B101" s="4" t="s">
        <v>377</v>
      </c>
      <c r="C101" s="4" t="s">
        <v>13</v>
      </c>
      <c r="D101" s="4" t="s">
        <v>378</v>
      </c>
      <c r="E101" s="7" t="s">
        <v>31</v>
      </c>
      <c r="F101" s="4" t="s">
        <v>26</v>
      </c>
      <c r="G101" s="6" t="s">
        <v>40</v>
      </c>
      <c r="H101" s="4" t="s">
        <v>380</v>
      </c>
      <c r="I101" s="4"/>
      <c r="J101" s="4"/>
      <c r="K101" s="4"/>
      <c r="L101" s="4"/>
      <c r="M101" s="4"/>
      <c r="N101" s="60" t="s">
        <v>82</v>
      </c>
      <c r="O101" s="4" t="s">
        <v>381</v>
      </c>
      <c r="P101" s="7" t="s">
        <v>216</v>
      </c>
    </row>
    <row r="102" spans="1:16" s="13" customFormat="1" ht="36" hidden="1" x14ac:dyDescent="0.35">
      <c r="A102" s="113"/>
      <c r="B102" s="12" t="s">
        <v>8</v>
      </c>
      <c r="C102" s="4"/>
      <c r="D102" s="4" t="s">
        <v>379</v>
      </c>
      <c r="E102" s="7"/>
      <c r="F102" s="4"/>
      <c r="G102" s="6"/>
      <c r="H102" s="4"/>
      <c r="I102" s="4"/>
      <c r="J102" s="4"/>
      <c r="K102" s="4"/>
      <c r="L102" s="4"/>
      <c r="M102" s="4"/>
      <c r="N102" s="4"/>
      <c r="O102" s="4"/>
      <c r="P102" s="7"/>
    </row>
    <row r="103" spans="1:16" s="13" customFormat="1" hidden="1" x14ac:dyDescent="0.35">
      <c r="A103" s="25"/>
      <c r="B103" s="21"/>
      <c r="C103" s="21"/>
      <c r="D103" s="49"/>
      <c r="E103" s="22"/>
      <c r="F103" s="21"/>
      <c r="G103" s="23"/>
      <c r="H103" s="21"/>
      <c r="I103" s="21"/>
      <c r="J103" s="21"/>
      <c r="K103" s="21"/>
      <c r="L103" s="21"/>
      <c r="M103" s="21"/>
      <c r="N103" s="21"/>
      <c r="O103" s="21"/>
      <c r="P103" s="22"/>
    </row>
    <row r="104" spans="1:16" s="13" customFormat="1" ht="220.5" hidden="1" customHeight="1" x14ac:dyDescent="0.35">
      <c r="A104" s="107">
        <v>44301</v>
      </c>
      <c r="B104" s="4" t="s">
        <v>382</v>
      </c>
      <c r="C104" s="4" t="s">
        <v>13</v>
      </c>
      <c r="D104" s="4" t="s">
        <v>383</v>
      </c>
      <c r="E104" s="7" t="s">
        <v>21</v>
      </c>
      <c r="F104" s="4" t="s">
        <v>191</v>
      </c>
      <c r="G104" s="6" t="s">
        <v>394</v>
      </c>
      <c r="H104" s="4" t="s">
        <v>395</v>
      </c>
      <c r="I104" s="4"/>
      <c r="J104" s="4"/>
      <c r="K104" s="4"/>
      <c r="L104" s="4"/>
      <c r="M104" s="4"/>
      <c r="N104" s="4" t="s">
        <v>397</v>
      </c>
      <c r="O104" s="4" t="s">
        <v>398</v>
      </c>
      <c r="P104" s="7" t="s">
        <v>396</v>
      </c>
    </row>
    <row r="105" spans="1:16" s="13" customFormat="1" ht="124.95" hidden="1" customHeight="1" x14ac:dyDescent="0.35">
      <c r="A105" s="108"/>
      <c r="B105" s="4" t="s">
        <v>384</v>
      </c>
      <c r="C105" s="4" t="s">
        <v>13</v>
      </c>
      <c r="D105" s="4" t="s">
        <v>385</v>
      </c>
      <c r="E105" s="7" t="s">
        <v>21</v>
      </c>
      <c r="F105" s="4" t="s">
        <v>386</v>
      </c>
      <c r="G105" s="6" t="s">
        <v>394</v>
      </c>
      <c r="H105" s="4" t="s">
        <v>393</v>
      </c>
      <c r="I105" s="4"/>
      <c r="J105" s="4"/>
      <c r="K105" s="4"/>
      <c r="L105" s="4"/>
      <c r="M105" s="4"/>
      <c r="N105" s="4" t="s">
        <v>49</v>
      </c>
      <c r="O105" s="4"/>
      <c r="P105" s="7" t="s">
        <v>391</v>
      </c>
    </row>
    <row r="106" spans="1:16" s="13" customFormat="1" ht="90" hidden="1" x14ac:dyDescent="0.35">
      <c r="A106" s="108"/>
      <c r="B106" s="4" t="s">
        <v>387</v>
      </c>
      <c r="C106" s="4" t="s">
        <v>13</v>
      </c>
      <c r="D106" s="4" t="s">
        <v>388</v>
      </c>
      <c r="E106" s="7" t="s">
        <v>10</v>
      </c>
      <c r="F106" s="4" t="s">
        <v>25</v>
      </c>
      <c r="G106" s="6" t="s">
        <v>392</v>
      </c>
      <c r="H106" s="4"/>
      <c r="I106" s="4" t="s">
        <v>390</v>
      </c>
      <c r="J106" s="4"/>
      <c r="K106" s="4"/>
      <c r="L106" s="4"/>
      <c r="M106" s="4"/>
      <c r="N106" s="4" t="s">
        <v>49</v>
      </c>
      <c r="O106" s="4"/>
      <c r="P106" s="7" t="s">
        <v>391</v>
      </c>
    </row>
    <row r="107" spans="1:16" s="13" customFormat="1" ht="139.94999999999999" hidden="1" customHeight="1" x14ac:dyDescent="0.35">
      <c r="A107" s="109"/>
      <c r="B107" s="50" t="s">
        <v>8</v>
      </c>
      <c r="C107" s="4"/>
      <c r="D107" s="4" t="s">
        <v>389</v>
      </c>
      <c r="E107" s="7"/>
      <c r="F107" s="4"/>
      <c r="G107" s="6"/>
      <c r="H107" s="4"/>
      <c r="I107" s="4"/>
      <c r="J107" s="4"/>
      <c r="K107" s="4"/>
      <c r="L107" s="4"/>
      <c r="M107" s="4"/>
      <c r="N107" s="4"/>
      <c r="O107" s="4"/>
      <c r="P107" s="7"/>
    </row>
    <row r="108" spans="1:16" s="13" customFormat="1" hidden="1" x14ac:dyDescent="0.35">
      <c r="A108" s="25"/>
      <c r="B108" s="21"/>
      <c r="C108" s="21"/>
      <c r="D108" s="49"/>
      <c r="E108" s="22"/>
      <c r="F108" s="21"/>
      <c r="G108" s="23"/>
      <c r="H108" s="21"/>
      <c r="I108" s="21"/>
      <c r="J108" s="21"/>
      <c r="K108" s="21"/>
      <c r="L108" s="21"/>
      <c r="M108" s="21"/>
      <c r="N108" s="21"/>
      <c r="O108" s="21"/>
      <c r="P108" s="22"/>
    </row>
    <row r="109" spans="1:16" s="13" customFormat="1" ht="103.95" hidden="1" customHeight="1" x14ac:dyDescent="0.35">
      <c r="A109" s="107">
        <v>44308</v>
      </c>
      <c r="B109" s="4" t="s">
        <v>399</v>
      </c>
      <c r="C109" s="4" t="s">
        <v>12</v>
      </c>
      <c r="D109" s="4" t="s">
        <v>400</v>
      </c>
      <c r="E109" s="7" t="s">
        <v>10</v>
      </c>
      <c r="F109" s="4" t="s">
        <v>191</v>
      </c>
      <c r="G109" s="6" t="s">
        <v>394</v>
      </c>
      <c r="H109" s="4" t="s">
        <v>395</v>
      </c>
      <c r="I109" s="4"/>
      <c r="J109" s="4"/>
      <c r="K109" s="4"/>
      <c r="L109" s="4"/>
      <c r="M109" s="4"/>
      <c r="N109" s="61">
        <v>7824.72</v>
      </c>
      <c r="O109" s="4" t="s">
        <v>398</v>
      </c>
      <c r="P109" s="7" t="s">
        <v>396</v>
      </c>
    </row>
    <row r="110" spans="1:16" s="13" customFormat="1" ht="143.55000000000001" hidden="1" customHeight="1" x14ac:dyDescent="0.35">
      <c r="A110" s="108"/>
      <c r="B110" s="4" t="s">
        <v>401</v>
      </c>
      <c r="C110" s="4" t="s">
        <v>12</v>
      </c>
      <c r="D110" s="4" t="s">
        <v>402</v>
      </c>
      <c r="E110" s="7" t="s">
        <v>10</v>
      </c>
      <c r="F110" s="4" t="s">
        <v>14</v>
      </c>
      <c r="G110" s="6" t="s">
        <v>414</v>
      </c>
      <c r="H110" s="4"/>
      <c r="I110" s="4"/>
      <c r="J110" s="4" t="s">
        <v>413</v>
      </c>
      <c r="K110" s="4"/>
      <c r="L110" s="4"/>
      <c r="M110" s="4"/>
      <c r="N110" s="4" t="s">
        <v>49</v>
      </c>
      <c r="O110" s="4"/>
      <c r="P110" s="7" t="s">
        <v>412</v>
      </c>
    </row>
    <row r="111" spans="1:16" s="13" customFormat="1" ht="253.05" hidden="1" customHeight="1" x14ac:dyDescent="0.35">
      <c r="A111" s="108"/>
      <c r="B111" s="4" t="s">
        <v>403</v>
      </c>
      <c r="C111" s="4" t="s">
        <v>12</v>
      </c>
      <c r="D111" s="4" t="s">
        <v>404</v>
      </c>
      <c r="E111" s="7" t="s">
        <v>10</v>
      </c>
      <c r="F111" s="4" t="s">
        <v>26</v>
      </c>
      <c r="G111" s="6" t="s">
        <v>40</v>
      </c>
      <c r="H111" s="4" t="s">
        <v>415</v>
      </c>
      <c r="I111" s="4"/>
      <c r="J111" s="4"/>
      <c r="K111" s="4"/>
      <c r="L111" s="4"/>
      <c r="M111" s="4"/>
      <c r="N111" s="4" t="s">
        <v>49</v>
      </c>
      <c r="O111" s="4"/>
      <c r="P111" s="7" t="s">
        <v>216</v>
      </c>
    </row>
    <row r="112" spans="1:16" s="13" customFormat="1" ht="125.55" hidden="1" customHeight="1" x14ac:dyDescent="0.35">
      <c r="A112" s="108"/>
      <c r="B112" s="4" t="s">
        <v>405</v>
      </c>
      <c r="C112" s="4" t="s">
        <v>13</v>
      </c>
      <c r="D112" s="4" t="s">
        <v>10</v>
      </c>
      <c r="E112" s="7" t="s">
        <v>10</v>
      </c>
      <c r="F112" s="4" t="s">
        <v>16</v>
      </c>
      <c r="G112" s="6" t="s">
        <v>40</v>
      </c>
      <c r="H112" s="4" t="s">
        <v>416</v>
      </c>
      <c r="I112" s="4"/>
      <c r="J112" s="4"/>
      <c r="K112" s="4"/>
      <c r="L112" s="4"/>
      <c r="M112" s="4"/>
      <c r="N112" s="45" t="s">
        <v>417</v>
      </c>
      <c r="O112" s="4" t="s">
        <v>418</v>
      </c>
      <c r="P112" s="7" t="s">
        <v>216</v>
      </c>
    </row>
    <row r="113" spans="1:16" s="13" customFormat="1" ht="73.95" hidden="1" customHeight="1" x14ac:dyDescent="0.35">
      <c r="A113" s="108"/>
      <c r="B113" s="4" t="s">
        <v>406</v>
      </c>
      <c r="C113" s="4" t="s">
        <v>13</v>
      </c>
      <c r="D113" s="4" t="s">
        <v>10</v>
      </c>
      <c r="E113" s="7" t="s">
        <v>10</v>
      </c>
      <c r="F113" s="4" t="s">
        <v>15</v>
      </c>
      <c r="G113" s="6" t="s">
        <v>421</v>
      </c>
      <c r="H113" s="4"/>
      <c r="I113" s="4"/>
      <c r="J113" s="4" t="s">
        <v>419</v>
      </c>
      <c r="K113" s="4"/>
      <c r="L113" s="4"/>
      <c r="M113" s="4"/>
      <c r="N113" s="4" t="s">
        <v>49</v>
      </c>
      <c r="O113" s="4"/>
      <c r="P113" s="7" t="s">
        <v>420</v>
      </c>
    </row>
    <row r="114" spans="1:16" s="13" customFormat="1" ht="134.55000000000001" hidden="1" customHeight="1" x14ac:dyDescent="0.35">
      <c r="A114" s="108"/>
      <c r="B114" s="4" t="s">
        <v>407</v>
      </c>
      <c r="C114" s="4" t="s">
        <v>13</v>
      </c>
      <c r="D114" s="4" t="s">
        <v>408</v>
      </c>
      <c r="E114" s="7" t="s">
        <v>10</v>
      </c>
      <c r="F114" s="4" t="s">
        <v>26</v>
      </c>
      <c r="G114" s="6" t="s">
        <v>423</v>
      </c>
      <c r="H114" s="4" t="s">
        <v>422</v>
      </c>
      <c r="I114" s="4"/>
      <c r="J114" s="4"/>
      <c r="K114" s="4"/>
      <c r="L114" s="4"/>
      <c r="M114" s="4"/>
      <c r="N114" s="45" t="s">
        <v>425</v>
      </c>
      <c r="O114" s="4" t="s">
        <v>426</v>
      </c>
      <c r="P114" s="7" t="s">
        <v>424</v>
      </c>
    </row>
    <row r="115" spans="1:16" s="13" customFormat="1" ht="80.55" hidden="1" customHeight="1" x14ac:dyDescent="0.35">
      <c r="A115" s="108"/>
      <c r="B115" s="4" t="s">
        <v>409</v>
      </c>
      <c r="C115" s="4" t="s">
        <v>13</v>
      </c>
      <c r="D115" s="4" t="s">
        <v>10</v>
      </c>
      <c r="E115" s="7" t="s">
        <v>10</v>
      </c>
      <c r="F115" s="4" t="s">
        <v>410</v>
      </c>
      <c r="G115" s="6">
        <v>110744</v>
      </c>
      <c r="H115" s="4"/>
      <c r="I115" s="4"/>
      <c r="J115" s="4"/>
      <c r="K115" s="4" t="s">
        <v>427</v>
      </c>
      <c r="L115" s="4"/>
      <c r="M115" s="4"/>
      <c r="N115" s="45" t="s">
        <v>429</v>
      </c>
      <c r="O115" s="4" t="s">
        <v>430</v>
      </c>
      <c r="P115" s="7" t="s">
        <v>428</v>
      </c>
    </row>
    <row r="116" spans="1:16" s="13" customFormat="1" ht="126" hidden="1" x14ac:dyDescent="0.35">
      <c r="A116" s="109"/>
      <c r="B116" s="50" t="s">
        <v>8</v>
      </c>
      <c r="C116" s="4"/>
      <c r="D116" s="4" t="s">
        <v>411</v>
      </c>
      <c r="E116" s="7"/>
      <c r="F116" s="4"/>
      <c r="G116" s="6"/>
      <c r="H116" s="4"/>
      <c r="I116" s="4"/>
      <c r="J116" s="4"/>
      <c r="K116" s="4"/>
      <c r="L116" s="4"/>
      <c r="M116" s="4"/>
      <c r="N116" s="4"/>
      <c r="O116" s="4"/>
      <c r="P116" s="7"/>
    </row>
    <row r="117" spans="1:16" s="13" customFormat="1" hidden="1" x14ac:dyDescent="0.35">
      <c r="A117" s="25"/>
      <c r="B117" s="21"/>
      <c r="C117" s="21"/>
      <c r="D117" s="49"/>
      <c r="E117" s="22"/>
      <c r="F117" s="21"/>
      <c r="G117" s="23"/>
      <c r="H117" s="21"/>
      <c r="I117" s="21"/>
      <c r="J117" s="21"/>
      <c r="K117" s="21"/>
      <c r="L117" s="21"/>
      <c r="M117" s="21"/>
      <c r="N117" s="21"/>
      <c r="O117" s="21"/>
      <c r="P117" s="22"/>
    </row>
    <row r="118" spans="1:16" s="13" customFormat="1" ht="121.95" hidden="1" customHeight="1" x14ac:dyDescent="0.35">
      <c r="A118" s="107">
        <v>44315</v>
      </c>
      <c r="B118" s="4" t="s">
        <v>431</v>
      </c>
      <c r="C118" s="4" t="s">
        <v>13</v>
      </c>
      <c r="D118" s="4" t="s">
        <v>432</v>
      </c>
      <c r="E118" s="7" t="s">
        <v>21</v>
      </c>
      <c r="F118" s="4" t="s">
        <v>410</v>
      </c>
      <c r="G118" s="6" t="s">
        <v>48</v>
      </c>
      <c r="H118" s="4"/>
      <c r="I118" s="4"/>
      <c r="J118" s="4"/>
      <c r="K118" s="4" t="s">
        <v>443</v>
      </c>
      <c r="L118" s="4"/>
      <c r="M118" s="4"/>
      <c r="N118" s="4" t="s">
        <v>444</v>
      </c>
      <c r="O118" s="4" t="s">
        <v>445</v>
      </c>
      <c r="P118" s="7" t="s">
        <v>39</v>
      </c>
    </row>
    <row r="119" spans="1:16" s="13" customFormat="1" ht="160.94999999999999" hidden="1" customHeight="1" x14ac:dyDescent="0.35">
      <c r="A119" s="108"/>
      <c r="B119" s="4" t="s">
        <v>433</v>
      </c>
      <c r="C119" s="4" t="s">
        <v>13</v>
      </c>
      <c r="D119" s="4" t="s">
        <v>434</v>
      </c>
      <c r="E119" s="7" t="s">
        <v>21</v>
      </c>
      <c r="F119" s="4" t="s">
        <v>14</v>
      </c>
      <c r="G119" s="6" t="s">
        <v>442</v>
      </c>
      <c r="H119" s="4"/>
      <c r="I119" s="4" t="s">
        <v>440</v>
      </c>
      <c r="J119" s="4"/>
      <c r="K119" s="4"/>
      <c r="L119" s="4"/>
      <c r="M119" s="4"/>
      <c r="N119" s="4" t="s">
        <v>49</v>
      </c>
      <c r="O119" s="4"/>
      <c r="P119" s="7" t="s">
        <v>441</v>
      </c>
    </row>
    <row r="120" spans="1:16" s="13" customFormat="1" ht="74.55" hidden="1" customHeight="1" x14ac:dyDescent="0.35">
      <c r="A120" s="109"/>
      <c r="B120" s="4" t="s">
        <v>435</v>
      </c>
      <c r="C120" s="4" t="s">
        <v>13</v>
      </c>
      <c r="D120" s="4" t="s">
        <v>436</v>
      </c>
      <c r="E120" s="7" t="s">
        <v>10</v>
      </c>
      <c r="F120" s="4" t="s">
        <v>437</v>
      </c>
      <c r="G120" s="6" t="s">
        <v>442</v>
      </c>
      <c r="H120" s="4"/>
      <c r="I120" s="4" t="s">
        <v>438</v>
      </c>
      <c r="J120" s="4"/>
      <c r="K120" s="4"/>
      <c r="L120" s="4"/>
      <c r="M120" s="4"/>
      <c r="N120" s="4" t="s">
        <v>49</v>
      </c>
      <c r="O120" s="4"/>
      <c r="P120" s="7" t="s">
        <v>439</v>
      </c>
    </row>
    <row r="121" spans="1:16" s="13" customFormat="1" hidden="1" x14ac:dyDescent="0.35">
      <c r="A121" s="25"/>
      <c r="B121" s="21"/>
      <c r="C121" s="21"/>
      <c r="D121" s="49"/>
      <c r="E121" s="22"/>
      <c r="F121" s="21"/>
      <c r="G121" s="23"/>
      <c r="H121" s="21"/>
      <c r="I121" s="21"/>
      <c r="J121" s="21"/>
      <c r="K121" s="21"/>
      <c r="L121" s="21"/>
      <c r="M121" s="21"/>
      <c r="N121" s="21"/>
      <c r="O121" s="21"/>
      <c r="P121" s="22"/>
    </row>
    <row r="122" spans="1:16" s="13" customFormat="1" ht="108" hidden="1" customHeight="1" x14ac:dyDescent="0.35">
      <c r="A122" s="110">
        <v>44322</v>
      </c>
      <c r="B122" s="4" t="s">
        <v>446</v>
      </c>
      <c r="C122" s="4" t="s">
        <v>13</v>
      </c>
      <c r="D122" s="4" t="s">
        <v>447</v>
      </c>
      <c r="E122" s="7" t="s">
        <v>10</v>
      </c>
      <c r="F122" s="4" t="s">
        <v>14</v>
      </c>
      <c r="G122" s="6" t="s">
        <v>442</v>
      </c>
      <c r="H122" s="4"/>
      <c r="I122" s="4"/>
      <c r="J122" s="4" t="s">
        <v>464</v>
      </c>
      <c r="K122" s="4"/>
      <c r="L122" s="4"/>
      <c r="M122" s="4"/>
      <c r="N122" s="4" t="s">
        <v>49</v>
      </c>
      <c r="O122" s="4"/>
      <c r="P122" s="7" t="s">
        <v>441</v>
      </c>
    </row>
    <row r="123" spans="1:16" s="13" customFormat="1" ht="82.95" hidden="1" customHeight="1" x14ac:dyDescent="0.35">
      <c r="A123" s="111"/>
      <c r="B123" s="4" t="s">
        <v>448</v>
      </c>
      <c r="C123" s="4" t="s">
        <v>13</v>
      </c>
      <c r="D123" s="4" t="s">
        <v>449</v>
      </c>
      <c r="E123" s="7" t="s">
        <v>31</v>
      </c>
      <c r="F123" s="4" t="s">
        <v>14</v>
      </c>
      <c r="G123" s="6" t="s">
        <v>466</v>
      </c>
      <c r="H123" s="4"/>
      <c r="I123" s="4"/>
      <c r="J123" s="4" t="s">
        <v>465</v>
      </c>
      <c r="K123" s="4"/>
      <c r="L123" s="4"/>
      <c r="M123" s="4"/>
      <c r="N123" s="4" t="s">
        <v>49</v>
      </c>
      <c r="O123" s="4"/>
      <c r="P123" s="7" t="s">
        <v>33</v>
      </c>
    </row>
    <row r="124" spans="1:16" s="13" customFormat="1" ht="106.05" hidden="1" customHeight="1" x14ac:dyDescent="0.35">
      <c r="A124" s="111"/>
      <c r="B124" s="4" t="s">
        <v>450</v>
      </c>
      <c r="C124" s="4" t="s">
        <v>13</v>
      </c>
      <c r="D124" s="4" t="s">
        <v>451</v>
      </c>
      <c r="E124" s="7" t="s">
        <v>10</v>
      </c>
      <c r="F124" s="4" t="s">
        <v>14</v>
      </c>
      <c r="G124" s="6" t="s">
        <v>469</v>
      </c>
      <c r="H124" s="4"/>
      <c r="I124" s="4" t="s">
        <v>468</v>
      </c>
      <c r="J124" s="4"/>
      <c r="K124" s="4"/>
      <c r="L124" s="4"/>
      <c r="M124" s="4"/>
      <c r="N124" s="4" t="s">
        <v>49</v>
      </c>
      <c r="O124" s="4"/>
      <c r="P124" s="7" t="s">
        <v>467</v>
      </c>
    </row>
    <row r="125" spans="1:16" s="13" customFormat="1" ht="73.05" hidden="1" customHeight="1" x14ac:dyDescent="0.35">
      <c r="A125" s="111"/>
      <c r="B125" s="4" t="s">
        <v>452</v>
      </c>
      <c r="C125" s="4" t="s">
        <v>13</v>
      </c>
      <c r="D125" s="4" t="s">
        <v>453</v>
      </c>
      <c r="E125" s="7" t="s">
        <v>31</v>
      </c>
      <c r="F125" s="4" t="s">
        <v>454</v>
      </c>
      <c r="G125" s="6" t="s">
        <v>472</v>
      </c>
      <c r="H125" s="4"/>
      <c r="I125" s="4"/>
      <c r="J125" s="4"/>
      <c r="K125" s="4" t="s">
        <v>471</v>
      </c>
      <c r="L125" s="4"/>
      <c r="M125" s="4"/>
      <c r="N125" s="4" t="s">
        <v>473</v>
      </c>
      <c r="O125" s="4" t="s">
        <v>474</v>
      </c>
      <c r="P125" s="7" t="s">
        <v>470</v>
      </c>
    </row>
    <row r="126" spans="1:16" s="13" customFormat="1" ht="118.05" hidden="1" customHeight="1" x14ac:dyDescent="0.35">
      <c r="A126" s="111"/>
      <c r="B126" s="4" t="s">
        <v>455</v>
      </c>
      <c r="C126" s="4" t="s">
        <v>13</v>
      </c>
      <c r="D126" s="4" t="s">
        <v>10</v>
      </c>
      <c r="E126" s="7" t="s">
        <v>10</v>
      </c>
      <c r="F126" s="4" t="s">
        <v>26</v>
      </c>
      <c r="G126" s="6" t="s">
        <v>460</v>
      </c>
      <c r="H126" s="4" t="s">
        <v>461</v>
      </c>
      <c r="I126" s="4"/>
      <c r="J126" s="4"/>
      <c r="K126" s="4"/>
      <c r="L126" s="4"/>
      <c r="M126" s="4"/>
      <c r="N126" s="45" t="s">
        <v>462</v>
      </c>
      <c r="O126" s="4" t="s">
        <v>463</v>
      </c>
      <c r="P126" s="7" t="s">
        <v>35</v>
      </c>
    </row>
    <row r="127" spans="1:16" s="13" customFormat="1" ht="103.95" hidden="1" customHeight="1" x14ac:dyDescent="0.35">
      <c r="A127" s="111"/>
      <c r="B127" s="4" t="s">
        <v>456</v>
      </c>
      <c r="C127" s="4" t="s">
        <v>457</v>
      </c>
      <c r="D127" s="4" t="s">
        <v>458</v>
      </c>
      <c r="E127" s="7" t="s">
        <v>10</v>
      </c>
      <c r="F127" s="4" t="s">
        <v>37</v>
      </c>
      <c r="G127" s="6" t="s">
        <v>48</v>
      </c>
      <c r="H127" s="4"/>
      <c r="I127" s="4"/>
      <c r="J127" s="4"/>
      <c r="K127" s="4" t="s">
        <v>443</v>
      </c>
      <c r="L127" s="4"/>
      <c r="M127" s="4"/>
      <c r="N127" s="45" t="s">
        <v>444</v>
      </c>
      <c r="O127" s="4" t="s">
        <v>445</v>
      </c>
      <c r="P127" s="7" t="s">
        <v>39</v>
      </c>
    </row>
    <row r="128" spans="1:16" s="13" customFormat="1" ht="112.95" hidden="1" customHeight="1" x14ac:dyDescent="0.35">
      <c r="A128" s="112"/>
      <c r="B128" s="4" t="s">
        <v>8</v>
      </c>
      <c r="C128" s="4"/>
      <c r="D128" s="4" t="s">
        <v>459</v>
      </c>
      <c r="E128" s="7"/>
      <c r="F128" s="4"/>
      <c r="G128" s="6"/>
      <c r="H128" s="4"/>
      <c r="I128" s="4"/>
      <c r="J128" s="4"/>
      <c r="K128" s="4"/>
      <c r="L128" s="4"/>
      <c r="M128" s="4"/>
      <c r="N128" s="4"/>
      <c r="O128" s="4"/>
      <c r="P128" s="7"/>
    </row>
    <row r="129" spans="1:16" s="51" customFormat="1" ht="18" hidden="1" customHeight="1" x14ac:dyDescent="0.35">
      <c r="A129" s="42"/>
      <c r="B129" s="43"/>
      <c r="C129" s="43"/>
      <c r="D129" s="43"/>
      <c r="E129" s="44"/>
      <c r="F129" s="43"/>
      <c r="G129" s="28"/>
      <c r="H129" s="43"/>
      <c r="I129" s="43"/>
      <c r="J129" s="43"/>
      <c r="K129" s="43"/>
      <c r="L129" s="43"/>
      <c r="M129" s="43"/>
      <c r="N129" s="43"/>
      <c r="O129" s="43"/>
      <c r="P129" s="44"/>
    </row>
    <row r="130" spans="1:16" s="13" customFormat="1" ht="91.5" hidden="1" customHeight="1" x14ac:dyDescent="0.35">
      <c r="A130" s="107">
        <v>44330</v>
      </c>
      <c r="B130" s="4" t="s">
        <v>475</v>
      </c>
      <c r="C130" s="4" t="s">
        <v>12</v>
      </c>
      <c r="D130" s="4" t="s">
        <v>476</v>
      </c>
      <c r="E130" s="7" t="s">
        <v>10</v>
      </c>
      <c r="F130" s="4" t="s">
        <v>14</v>
      </c>
      <c r="G130" s="6" t="s">
        <v>309</v>
      </c>
      <c r="H130" s="4"/>
      <c r="I130" s="4"/>
      <c r="J130" s="4" t="s">
        <v>483</v>
      </c>
      <c r="K130" s="4"/>
      <c r="L130" s="4"/>
      <c r="M130" s="4"/>
      <c r="N130" s="4" t="s">
        <v>49</v>
      </c>
      <c r="O130" s="4"/>
      <c r="P130" s="7" t="s">
        <v>33</v>
      </c>
    </row>
    <row r="131" spans="1:16" s="13" customFormat="1" ht="109.95" hidden="1" customHeight="1" x14ac:dyDescent="0.35">
      <c r="A131" s="108"/>
      <c r="B131" s="4" t="s">
        <v>477</v>
      </c>
      <c r="C131" s="4" t="s">
        <v>12</v>
      </c>
      <c r="D131" s="4" t="s">
        <v>30</v>
      </c>
      <c r="E131" s="7" t="s">
        <v>10</v>
      </c>
      <c r="F131" s="4" t="s">
        <v>14</v>
      </c>
      <c r="G131" s="6" t="s">
        <v>485</v>
      </c>
      <c r="H131" s="4"/>
      <c r="I131" s="4" t="s">
        <v>484</v>
      </c>
      <c r="J131" s="4"/>
      <c r="K131" s="4"/>
      <c r="L131" s="4"/>
      <c r="M131" s="4"/>
      <c r="N131" s="4" t="s">
        <v>49</v>
      </c>
      <c r="O131" s="4"/>
      <c r="P131" s="7" t="s">
        <v>412</v>
      </c>
    </row>
    <row r="132" spans="1:16" s="13" customFormat="1" ht="198" hidden="1" x14ac:dyDescent="0.35">
      <c r="A132" s="108"/>
      <c r="B132" s="4" t="s">
        <v>478</v>
      </c>
      <c r="C132" s="4" t="s">
        <v>13</v>
      </c>
      <c r="D132" s="4" t="s">
        <v>479</v>
      </c>
      <c r="E132" s="7" t="s">
        <v>10</v>
      </c>
      <c r="F132" s="4" t="s">
        <v>14</v>
      </c>
      <c r="G132" s="6" t="s">
        <v>67</v>
      </c>
      <c r="H132" s="4"/>
      <c r="I132" s="4" t="s">
        <v>487</v>
      </c>
      <c r="J132" s="4"/>
      <c r="K132" s="4"/>
      <c r="L132" s="4"/>
      <c r="M132" s="4"/>
      <c r="N132" s="4" t="s">
        <v>49</v>
      </c>
      <c r="O132" s="4"/>
      <c r="P132" s="7" t="s">
        <v>486</v>
      </c>
    </row>
    <row r="133" spans="1:16" s="13" customFormat="1" ht="95.55" hidden="1" customHeight="1" x14ac:dyDescent="0.35">
      <c r="A133" s="108"/>
      <c r="B133" s="4" t="s">
        <v>480</v>
      </c>
      <c r="C133" s="4" t="s">
        <v>13</v>
      </c>
      <c r="D133" s="4" t="s">
        <v>481</v>
      </c>
      <c r="E133" s="7" t="s">
        <v>21</v>
      </c>
      <c r="F133" s="4" t="s">
        <v>25</v>
      </c>
      <c r="G133" s="6" t="s">
        <v>392</v>
      </c>
      <c r="H133" s="4"/>
      <c r="I133" s="4" t="s">
        <v>488</v>
      </c>
      <c r="J133" s="4"/>
      <c r="K133" s="4"/>
      <c r="L133" s="4"/>
      <c r="M133" s="4"/>
      <c r="N133" s="59">
        <v>25456.77</v>
      </c>
      <c r="O133" s="4" t="s">
        <v>489</v>
      </c>
      <c r="P133" s="7" t="s">
        <v>391</v>
      </c>
    </row>
    <row r="134" spans="1:16" s="13" customFormat="1" ht="49.05" hidden="1" customHeight="1" x14ac:dyDescent="0.35">
      <c r="A134" s="113"/>
      <c r="B134" s="4" t="s">
        <v>8</v>
      </c>
      <c r="C134" s="4"/>
      <c r="D134" s="4" t="s">
        <v>482</v>
      </c>
      <c r="E134" s="7"/>
      <c r="F134" s="4"/>
      <c r="G134" s="6"/>
      <c r="H134" s="4"/>
      <c r="I134" s="4"/>
      <c r="J134" s="4"/>
      <c r="K134" s="4"/>
      <c r="L134" s="4"/>
      <c r="M134" s="4"/>
      <c r="N134" s="4"/>
      <c r="O134" s="4"/>
      <c r="P134" s="7"/>
    </row>
    <row r="135" spans="1:16" s="13" customFormat="1" hidden="1" x14ac:dyDescent="0.35">
      <c r="A135" s="52"/>
      <c r="B135" s="53"/>
      <c r="C135" s="53"/>
      <c r="D135" s="54"/>
      <c r="E135" s="55"/>
      <c r="F135" s="53"/>
      <c r="G135" s="56"/>
      <c r="H135" s="53"/>
      <c r="I135" s="53"/>
      <c r="J135" s="53"/>
      <c r="K135" s="53"/>
      <c r="L135" s="53"/>
      <c r="M135" s="53"/>
      <c r="N135" s="53"/>
      <c r="O135" s="53"/>
      <c r="P135" s="55"/>
    </row>
    <row r="136" spans="1:16" s="13" customFormat="1" ht="225" hidden="1" customHeight="1" x14ac:dyDescent="0.35">
      <c r="A136" s="107">
        <v>44336</v>
      </c>
      <c r="B136" s="4" t="s">
        <v>490</v>
      </c>
      <c r="C136" s="4" t="s">
        <v>12</v>
      </c>
      <c r="D136" s="4" t="s">
        <v>491</v>
      </c>
      <c r="E136" s="7" t="s">
        <v>31</v>
      </c>
      <c r="F136" s="4" t="s">
        <v>24</v>
      </c>
      <c r="G136" s="6" t="s">
        <v>499</v>
      </c>
      <c r="H136" s="4"/>
      <c r="I136" s="4"/>
      <c r="J136" s="4" t="s">
        <v>498</v>
      </c>
      <c r="K136" s="4"/>
      <c r="L136" s="4"/>
      <c r="M136" s="4"/>
      <c r="N136" s="4" t="s">
        <v>49</v>
      </c>
      <c r="O136" s="4"/>
      <c r="P136" s="7" t="s">
        <v>500</v>
      </c>
    </row>
    <row r="137" spans="1:16" s="13" customFormat="1" ht="109.05" hidden="1" customHeight="1" x14ac:dyDescent="0.35">
      <c r="A137" s="108"/>
      <c r="B137" s="4" t="s">
        <v>492</v>
      </c>
      <c r="C137" s="4" t="s">
        <v>13</v>
      </c>
      <c r="D137" s="12"/>
      <c r="E137" s="7" t="s">
        <v>31</v>
      </c>
      <c r="F137" s="4" t="s">
        <v>24</v>
      </c>
      <c r="G137" s="6" t="s">
        <v>46</v>
      </c>
      <c r="H137" s="4"/>
      <c r="I137" s="4"/>
      <c r="J137" s="4" t="s">
        <v>501</v>
      </c>
      <c r="K137" s="4"/>
      <c r="L137" s="4"/>
      <c r="M137" s="4"/>
      <c r="N137" s="4" t="s">
        <v>49</v>
      </c>
      <c r="O137" s="4"/>
      <c r="P137" s="7" t="s">
        <v>502</v>
      </c>
    </row>
    <row r="138" spans="1:16" s="13" customFormat="1" ht="172.05" hidden="1" customHeight="1" x14ac:dyDescent="0.35">
      <c r="A138" s="108"/>
      <c r="B138" s="4" t="s">
        <v>493</v>
      </c>
      <c r="C138" s="4" t="s">
        <v>13</v>
      </c>
      <c r="D138" s="4" t="s">
        <v>494</v>
      </c>
      <c r="E138" s="7" t="s">
        <v>10</v>
      </c>
      <c r="F138" s="4" t="s">
        <v>25</v>
      </c>
      <c r="G138" s="6">
        <v>102155</v>
      </c>
      <c r="H138" s="4"/>
      <c r="I138" s="4"/>
      <c r="J138" s="4" t="s">
        <v>503</v>
      </c>
      <c r="K138" s="4"/>
      <c r="L138" s="4"/>
      <c r="M138" s="4"/>
      <c r="N138" s="45" t="s">
        <v>506</v>
      </c>
      <c r="O138" s="4" t="s">
        <v>505</v>
      </c>
      <c r="P138" s="7" t="s">
        <v>504</v>
      </c>
    </row>
    <row r="139" spans="1:16" s="13" customFormat="1" ht="125.55" hidden="1" customHeight="1" x14ac:dyDescent="0.35">
      <c r="A139" s="108"/>
      <c r="B139" s="4" t="s">
        <v>495</v>
      </c>
      <c r="C139" s="4" t="s">
        <v>13</v>
      </c>
      <c r="D139" s="4" t="s">
        <v>496</v>
      </c>
      <c r="E139" s="7" t="s">
        <v>10</v>
      </c>
      <c r="F139" s="4" t="s">
        <v>26</v>
      </c>
      <c r="G139" s="6" t="s">
        <v>508</v>
      </c>
      <c r="H139" s="4" t="s">
        <v>507</v>
      </c>
      <c r="I139" s="4"/>
      <c r="J139" s="4"/>
      <c r="K139" s="4"/>
      <c r="L139" s="4"/>
      <c r="M139" s="4"/>
      <c r="N139" s="45" t="s">
        <v>510</v>
      </c>
      <c r="O139" s="4" t="s">
        <v>463</v>
      </c>
      <c r="P139" s="7" t="s">
        <v>509</v>
      </c>
    </row>
    <row r="140" spans="1:16" s="13" customFormat="1" ht="135" hidden="1" customHeight="1" x14ac:dyDescent="0.35">
      <c r="A140" s="109"/>
      <c r="B140" s="4" t="s">
        <v>8</v>
      </c>
      <c r="C140" s="4"/>
      <c r="D140" s="4" t="s">
        <v>497</v>
      </c>
      <c r="E140" s="7"/>
      <c r="F140" s="4"/>
      <c r="G140" s="6"/>
      <c r="H140" s="4"/>
      <c r="I140" s="4"/>
      <c r="J140" s="4"/>
      <c r="K140" s="4"/>
      <c r="L140" s="4"/>
      <c r="M140" s="4"/>
      <c r="N140" s="4"/>
      <c r="O140" s="4"/>
      <c r="P140" s="7"/>
    </row>
    <row r="141" spans="1:16" s="13" customFormat="1" hidden="1" x14ac:dyDescent="0.35">
      <c r="A141" s="25"/>
      <c r="B141" s="21"/>
      <c r="C141" s="21"/>
      <c r="D141" s="49"/>
      <c r="E141" s="22"/>
      <c r="F141" s="21"/>
      <c r="G141" s="23"/>
      <c r="H141" s="21"/>
      <c r="I141" s="21"/>
      <c r="J141" s="21"/>
      <c r="K141" s="21"/>
      <c r="L141" s="21"/>
      <c r="M141" s="21"/>
      <c r="N141" s="21"/>
      <c r="O141" s="21"/>
      <c r="P141" s="22"/>
    </row>
    <row r="142" spans="1:16" s="13" customFormat="1" ht="118.05" hidden="1" customHeight="1" x14ac:dyDescent="0.35">
      <c r="A142" s="107">
        <v>44343</v>
      </c>
      <c r="B142" s="4" t="s">
        <v>511</v>
      </c>
      <c r="C142" s="4" t="s">
        <v>12</v>
      </c>
      <c r="D142" s="4" t="s">
        <v>512</v>
      </c>
      <c r="E142" s="7" t="s">
        <v>10</v>
      </c>
      <c r="F142" s="4" t="s">
        <v>25</v>
      </c>
      <c r="G142" s="6" t="s">
        <v>392</v>
      </c>
      <c r="H142" s="4"/>
      <c r="I142" s="4" t="s">
        <v>524</v>
      </c>
      <c r="J142" s="4"/>
      <c r="K142" s="4"/>
      <c r="L142" s="4"/>
      <c r="M142" s="4"/>
      <c r="N142" s="57">
        <v>25456.77</v>
      </c>
      <c r="O142" s="4" t="s">
        <v>526</v>
      </c>
      <c r="P142" s="7" t="s">
        <v>525</v>
      </c>
    </row>
    <row r="143" spans="1:16" s="13" customFormat="1" ht="253.05" hidden="1" customHeight="1" x14ac:dyDescent="0.35">
      <c r="A143" s="108"/>
      <c r="B143" s="4" t="s">
        <v>513</v>
      </c>
      <c r="C143" s="4" t="s">
        <v>12</v>
      </c>
      <c r="D143" s="4" t="s">
        <v>514</v>
      </c>
      <c r="E143" s="7" t="s">
        <v>31</v>
      </c>
      <c r="F143" s="4" t="s">
        <v>25</v>
      </c>
      <c r="G143" s="6" t="s">
        <v>528</v>
      </c>
      <c r="H143" s="4"/>
      <c r="I143" s="4" t="s">
        <v>527</v>
      </c>
      <c r="J143" s="4"/>
      <c r="K143" s="4"/>
      <c r="L143" s="4"/>
      <c r="M143" s="4"/>
      <c r="N143" s="6" t="s">
        <v>49</v>
      </c>
      <c r="O143" s="4"/>
      <c r="P143" s="7" t="s">
        <v>529</v>
      </c>
    </row>
    <row r="144" spans="1:16" s="13" customFormat="1" ht="120" hidden="1" customHeight="1" x14ac:dyDescent="0.35">
      <c r="A144" s="108"/>
      <c r="B144" s="4" t="s">
        <v>515</v>
      </c>
      <c r="C144" s="4" t="s">
        <v>13</v>
      </c>
      <c r="D144" s="4" t="s">
        <v>516</v>
      </c>
      <c r="E144" s="7" t="s">
        <v>10</v>
      </c>
      <c r="F144" s="4" t="s">
        <v>16</v>
      </c>
      <c r="G144" s="6" t="s">
        <v>40</v>
      </c>
      <c r="H144" s="4" t="s">
        <v>530</v>
      </c>
      <c r="I144" s="4"/>
      <c r="J144" s="4"/>
      <c r="K144" s="4"/>
      <c r="L144" s="4"/>
      <c r="M144" s="4"/>
      <c r="N144" s="6" t="s">
        <v>49</v>
      </c>
      <c r="O144" s="4"/>
      <c r="P144" s="7" t="s">
        <v>210</v>
      </c>
    </row>
    <row r="145" spans="1:16" s="13" customFormat="1" ht="106.95" hidden="1" customHeight="1" x14ac:dyDescent="0.35">
      <c r="A145" s="108"/>
      <c r="B145" s="4" t="s">
        <v>517</v>
      </c>
      <c r="C145" s="4" t="s">
        <v>13</v>
      </c>
      <c r="D145" s="4" t="s">
        <v>518</v>
      </c>
      <c r="E145" s="7" t="s">
        <v>31</v>
      </c>
      <c r="F145" s="4" t="s">
        <v>36</v>
      </c>
      <c r="G145" s="6" t="s">
        <v>532</v>
      </c>
      <c r="H145" s="4"/>
      <c r="I145" s="4" t="s">
        <v>531</v>
      </c>
      <c r="J145" s="4"/>
      <c r="K145" s="4"/>
      <c r="L145" s="4"/>
      <c r="M145" s="4"/>
      <c r="N145" s="6" t="s">
        <v>49</v>
      </c>
      <c r="O145" s="4"/>
      <c r="P145" s="7" t="s">
        <v>533</v>
      </c>
    </row>
    <row r="146" spans="1:16" s="13" customFormat="1" ht="90" hidden="1" x14ac:dyDescent="0.35">
      <c r="A146" s="108"/>
      <c r="B146" s="4" t="s">
        <v>519</v>
      </c>
      <c r="C146" s="4" t="s">
        <v>13</v>
      </c>
      <c r="D146" s="4" t="s">
        <v>10</v>
      </c>
      <c r="E146" s="7" t="s">
        <v>10</v>
      </c>
      <c r="F146" s="4" t="s">
        <v>24</v>
      </c>
      <c r="G146" s="6" t="s">
        <v>46</v>
      </c>
      <c r="H146" s="4"/>
      <c r="I146" s="4" t="s">
        <v>534</v>
      </c>
      <c r="J146" s="4"/>
      <c r="K146" s="4"/>
      <c r="L146" s="4"/>
      <c r="M146" s="4"/>
      <c r="N146" s="6" t="s">
        <v>49</v>
      </c>
      <c r="O146" s="4"/>
      <c r="P146" s="7" t="s">
        <v>535</v>
      </c>
    </row>
    <row r="147" spans="1:16" s="13" customFormat="1" ht="103.5" hidden="1" customHeight="1" x14ac:dyDescent="0.35">
      <c r="A147" s="108"/>
      <c r="B147" s="4" t="s">
        <v>520</v>
      </c>
      <c r="C147" s="4" t="s">
        <v>13</v>
      </c>
      <c r="D147" s="4" t="s">
        <v>521</v>
      </c>
      <c r="E147" s="7" t="s">
        <v>10</v>
      </c>
      <c r="F147" s="4" t="s">
        <v>522</v>
      </c>
      <c r="G147" s="6" t="s">
        <v>537</v>
      </c>
      <c r="H147" s="4"/>
      <c r="I147" s="4"/>
      <c r="J147" s="4"/>
      <c r="K147" s="4" t="s">
        <v>536</v>
      </c>
      <c r="L147" s="4"/>
      <c r="M147" s="4"/>
      <c r="N147" s="45" t="s">
        <v>539</v>
      </c>
      <c r="O147" s="4" t="s">
        <v>245</v>
      </c>
      <c r="P147" s="7" t="s">
        <v>538</v>
      </c>
    </row>
    <row r="148" spans="1:16" s="13" customFormat="1" ht="46.05" hidden="1" customHeight="1" x14ac:dyDescent="0.35">
      <c r="A148" s="109"/>
      <c r="B148" s="4" t="s">
        <v>8</v>
      </c>
      <c r="C148" s="4"/>
      <c r="D148" s="4" t="s">
        <v>523</v>
      </c>
      <c r="E148" s="7"/>
      <c r="F148" s="4"/>
      <c r="G148" s="6"/>
      <c r="H148" s="4"/>
      <c r="I148" s="4"/>
      <c r="J148" s="4"/>
      <c r="K148" s="4"/>
      <c r="L148" s="4"/>
      <c r="M148" s="4"/>
      <c r="N148" s="4"/>
      <c r="O148" s="4"/>
      <c r="P148" s="7"/>
    </row>
    <row r="149" spans="1:16" s="13" customFormat="1" hidden="1" x14ac:dyDescent="0.35">
      <c r="A149" s="25"/>
      <c r="B149" s="21"/>
      <c r="C149" s="21"/>
      <c r="D149" s="49"/>
      <c r="E149" s="22"/>
      <c r="F149" s="21"/>
      <c r="G149" s="23"/>
      <c r="H149" s="21"/>
      <c r="I149" s="21"/>
      <c r="J149" s="21"/>
      <c r="K149" s="21"/>
      <c r="L149" s="21"/>
      <c r="M149" s="21"/>
      <c r="N149" s="21"/>
      <c r="O149" s="21"/>
      <c r="P149" s="22"/>
    </row>
    <row r="150" spans="1:16" s="13" customFormat="1" ht="54" hidden="1" x14ac:dyDescent="0.35">
      <c r="A150" s="107">
        <v>44350</v>
      </c>
      <c r="B150" s="4" t="s">
        <v>540</v>
      </c>
      <c r="C150" s="4" t="s">
        <v>13</v>
      </c>
      <c r="D150" s="4" t="s">
        <v>541</v>
      </c>
      <c r="E150" s="7" t="s">
        <v>21</v>
      </c>
      <c r="F150" s="4" t="s">
        <v>26</v>
      </c>
      <c r="G150" s="6" t="s">
        <v>460</v>
      </c>
      <c r="H150" s="4" t="s">
        <v>551</v>
      </c>
      <c r="I150" s="4"/>
      <c r="J150" s="4"/>
      <c r="K150" s="4"/>
      <c r="L150" s="4"/>
      <c r="M150" s="4"/>
      <c r="N150" s="4" t="s">
        <v>552</v>
      </c>
      <c r="O150" s="4" t="s">
        <v>553</v>
      </c>
      <c r="P150" s="7" t="s">
        <v>509</v>
      </c>
    </row>
    <row r="151" spans="1:16" s="13" customFormat="1" ht="90" hidden="1" x14ac:dyDescent="0.35">
      <c r="A151" s="108"/>
      <c r="B151" s="4" t="s">
        <v>542</v>
      </c>
      <c r="C151" s="4" t="s">
        <v>13</v>
      </c>
      <c r="D151" s="4" t="s">
        <v>543</v>
      </c>
      <c r="E151" s="7" t="s">
        <v>21</v>
      </c>
      <c r="F151" s="4" t="s">
        <v>15</v>
      </c>
      <c r="G151" s="6" t="s">
        <v>555</v>
      </c>
      <c r="H151" s="4"/>
      <c r="I151" s="4" t="s">
        <v>554</v>
      </c>
      <c r="J151" s="4"/>
      <c r="K151" s="4"/>
      <c r="L151" s="4"/>
      <c r="M151" s="4"/>
      <c r="N151" s="4" t="s">
        <v>49</v>
      </c>
      <c r="O151" s="4"/>
      <c r="P151" s="7" t="s">
        <v>556</v>
      </c>
    </row>
    <row r="152" spans="1:16" s="13" customFormat="1" ht="90" hidden="1" x14ac:dyDescent="0.35">
      <c r="A152" s="108"/>
      <c r="B152" s="4" t="s">
        <v>544</v>
      </c>
      <c r="C152" s="4" t="s">
        <v>13</v>
      </c>
      <c r="D152" s="4" t="s">
        <v>543</v>
      </c>
      <c r="E152" s="7" t="s">
        <v>21</v>
      </c>
      <c r="F152" s="4" t="s">
        <v>15</v>
      </c>
      <c r="G152" s="6" t="s">
        <v>555</v>
      </c>
      <c r="H152" s="4"/>
      <c r="I152" s="4" t="s">
        <v>558</v>
      </c>
      <c r="J152" s="4"/>
      <c r="K152" s="4"/>
      <c r="L152" s="4"/>
      <c r="M152" s="4"/>
      <c r="N152" s="4" t="s">
        <v>49</v>
      </c>
      <c r="O152" s="4"/>
      <c r="P152" s="7" t="s">
        <v>557</v>
      </c>
    </row>
    <row r="153" spans="1:16" s="13" customFormat="1" ht="108" hidden="1" x14ac:dyDescent="0.35">
      <c r="A153" s="108"/>
      <c r="B153" s="4" t="s">
        <v>545</v>
      </c>
      <c r="C153" s="4" t="s">
        <v>12</v>
      </c>
      <c r="D153" s="4" t="s">
        <v>546</v>
      </c>
      <c r="E153" s="7" t="s">
        <v>10</v>
      </c>
      <c r="F153" s="4" t="s">
        <v>25</v>
      </c>
      <c r="G153" s="6" t="s">
        <v>528</v>
      </c>
      <c r="H153" s="4"/>
      <c r="I153" s="4" t="s">
        <v>559</v>
      </c>
      <c r="J153" s="4"/>
      <c r="K153" s="4"/>
      <c r="L153" s="4"/>
      <c r="M153" s="4"/>
      <c r="N153" s="4" t="s">
        <v>49</v>
      </c>
      <c r="O153" s="4"/>
      <c r="P153" s="7" t="s">
        <v>560</v>
      </c>
    </row>
    <row r="154" spans="1:16" s="13" customFormat="1" ht="72" hidden="1" x14ac:dyDescent="0.35">
      <c r="A154" s="108"/>
      <c r="B154" s="4" t="s">
        <v>547</v>
      </c>
      <c r="C154" s="4" t="s">
        <v>13</v>
      </c>
      <c r="D154" s="4" t="s">
        <v>30</v>
      </c>
      <c r="E154" s="7" t="s">
        <v>10</v>
      </c>
      <c r="F154" s="4" t="s">
        <v>32</v>
      </c>
      <c r="G154" s="6" t="s">
        <v>414</v>
      </c>
      <c r="H154" s="4"/>
      <c r="I154" s="4"/>
      <c r="J154" s="4" t="s">
        <v>561</v>
      </c>
      <c r="K154" s="4"/>
      <c r="L154" s="4"/>
      <c r="M154" s="4"/>
      <c r="N154" s="4" t="s">
        <v>49</v>
      </c>
      <c r="O154" s="4"/>
      <c r="P154" s="7" t="s">
        <v>68</v>
      </c>
    </row>
    <row r="155" spans="1:16" s="13" customFormat="1" ht="76.95" hidden="1" customHeight="1" x14ac:dyDescent="0.35">
      <c r="A155" s="108"/>
      <c r="B155" s="4" t="s">
        <v>548</v>
      </c>
      <c r="C155" s="4" t="s">
        <v>12</v>
      </c>
      <c r="D155" s="4" t="s">
        <v>549</v>
      </c>
      <c r="E155" s="7" t="s">
        <v>10</v>
      </c>
      <c r="F155" s="4" t="s">
        <v>24</v>
      </c>
      <c r="G155" s="6" t="s">
        <v>499</v>
      </c>
      <c r="H155" s="4"/>
      <c r="I155" s="4"/>
      <c r="J155" s="4" t="s">
        <v>562</v>
      </c>
      <c r="K155" s="4"/>
      <c r="L155" s="4"/>
      <c r="M155" s="4"/>
      <c r="N155" s="4" t="s">
        <v>49</v>
      </c>
      <c r="O155" s="4"/>
      <c r="P155" s="7" t="s">
        <v>563</v>
      </c>
    </row>
    <row r="156" spans="1:16" s="13" customFormat="1" ht="36" hidden="1" x14ac:dyDescent="0.35">
      <c r="A156" s="109"/>
      <c r="B156" s="12" t="s">
        <v>8</v>
      </c>
      <c r="C156" s="4"/>
      <c r="D156" s="4" t="s">
        <v>550</v>
      </c>
      <c r="E156" s="7"/>
      <c r="F156" s="4"/>
      <c r="G156" s="6"/>
      <c r="H156" s="4"/>
      <c r="I156" s="4"/>
      <c r="J156" s="4"/>
      <c r="K156" s="4"/>
      <c r="L156" s="4"/>
      <c r="M156" s="4"/>
      <c r="N156" s="4"/>
      <c r="O156" s="4"/>
      <c r="P156" s="7"/>
    </row>
    <row r="157" spans="1:16" s="13" customFormat="1" hidden="1" x14ac:dyDescent="0.35">
      <c r="A157" s="25"/>
      <c r="B157" s="49"/>
      <c r="C157" s="21"/>
      <c r="D157" s="21"/>
      <c r="E157" s="22"/>
      <c r="F157" s="21"/>
      <c r="G157" s="23"/>
      <c r="H157" s="21"/>
      <c r="I157" s="21"/>
      <c r="J157" s="21"/>
      <c r="K157" s="21"/>
      <c r="L157" s="21"/>
      <c r="M157" s="21"/>
      <c r="N157" s="21"/>
      <c r="O157" s="21"/>
      <c r="P157" s="22"/>
    </row>
    <row r="158" spans="1:16" s="13" customFormat="1" ht="90" hidden="1" x14ac:dyDescent="0.35">
      <c r="A158" s="107">
        <v>44357</v>
      </c>
      <c r="B158" s="4" t="s">
        <v>564</v>
      </c>
      <c r="C158" s="4" t="s">
        <v>12</v>
      </c>
      <c r="D158" s="4" t="s">
        <v>565</v>
      </c>
      <c r="E158" s="7" t="s">
        <v>10</v>
      </c>
      <c r="F158" s="4" t="s">
        <v>36</v>
      </c>
      <c r="G158" s="6" t="s">
        <v>532</v>
      </c>
      <c r="H158" s="4"/>
      <c r="I158" s="4" t="s">
        <v>576</v>
      </c>
      <c r="J158" s="4"/>
      <c r="K158" s="4"/>
      <c r="L158" s="4"/>
      <c r="M158" s="4"/>
      <c r="N158" s="4" t="s">
        <v>49</v>
      </c>
      <c r="O158" s="4"/>
      <c r="P158" s="7" t="s">
        <v>34</v>
      </c>
    </row>
    <row r="159" spans="1:16" s="13" customFormat="1" ht="76.05" hidden="1" customHeight="1" x14ac:dyDescent="0.35">
      <c r="A159" s="108"/>
      <c r="B159" s="4" t="s">
        <v>571</v>
      </c>
      <c r="C159" s="4" t="s">
        <v>12</v>
      </c>
      <c r="D159" s="4" t="s">
        <v>566</v>
      </c>
      <c r="E159" s="7" t="s">
        <v>10</v>
      </c>
      <c r="F159" s="4" t="s">
        <v>15</v>
      </c>
      <c r="G159" s="6" t="s">
        <v>578</v>
      </c>
      <c r="H159" s="4"/>
      <c r="I159" s="4" t="s">
        <v>577</v>
      </c>
      <c r="J159" s="4"/>
      <c r="K159" s="4"/>
      <c r="L159" s="4"/>
      <c r="M159" s="4"/>
      <c r="N159" s="45" t="s">
        <v>579</v>
      </c>
      <c r="O159" s="4" t="s">
        <v>580</v>
      </c>
      <c r="P159" s="7" t="s">
        <v>557</v>
      </c>
    </row>
    <row r="160" spans="1:16" s="13" customFormat="1" ht="83.55" hidden="1" customHeight="1" x14ac:dyDescent="0.35">
      <c r="A160" s="108"/>
      <c r="B160" s="4" t="s">
        <v>570</v>
      </c>
      <c r="C160" s="4" t="s">
        <v>12</v>
      </c>
      <c r="D160" s="4" t="s">
        <v>567</v>
      </c>
      <c r="E160" s="7" t="s">
        <v>10</v>
      </c>
      <c r="F160" s="4" t="s">
        <v>15</v>
      </c>
      <c r="G160" s="6" t="s">
        <v>555</v>
      </c>
      <c r="H160" s="4"/>
      <c r="I160" s="4" t="s">
        <v>581</v>
      </c>
      <c r="J160" s="4"/>
      <c r="K160" s="4"/>
      <c r="L160" s="4"/>
      <c r="M160" s="4"/>
      <c r="N160" s="4" t="s">
        <v>49</v>
      </c>
      <c r="O160" s="4"/>
      <c r="P160" s="7" t="s">
        <v>556</v>
      </c>
    </row>
    <row r="161" spans="1:16" s="13" customFormat="1" ht="61.95" hidden="1" customHeight="1" x14ac:dyDescent="0.35">
      <c r="A161" s="108"/>
      <c r="B161" s="4" t="s">
        <v>569</v>
      </c>
      <c r="C161" s="4" t="s">
        <v>13</v>
      </c>
      <c r="D161" s="4" t="s">
        <v>568</v>
      </c>
      <c r="E161" s="7" t="s">
        <v>10</v>
      </c>
      <c r="F161" s="4" t="s">
        <v>15</v>
      </c>
      <c r="G161" s="6" t="s">
        <v>584</v>
      </c>
      <c r="H161" s="4"/>
      <c r="I161" s="4"/>
      <c r="J161" s="4" t="s">
        <v>583</v>
      </c>
      <c r="K161" s="4"/>
      <c r="L161" s="4"/>
      <c r="M161" s="4"/>
      <c r="N161" s="4" t="s">
        <v>49</v>
      </c>
      <c r="O161" s="4"/>
      <c r="P161" s="7" t="s">
        <v>582</v>
      </c>
    </row>
    <row r="162" spans="1:16" s="13" customFormat="1" ht="61.5" hidden="1" customHeight="1" x14ac:dyDescent="0.35">
      <c r="A162" s="108"/>
      <c r="B162" s="4" t="s">
        <v>572</v>
      </c>
      <c r="C162" s="4" t="s">
        <v>13</v>
      </c>
      <c r="D162" s="4" t="s">
        <v>573</v>
      </c>
      <c r="E162" s="7" t="s">
        <v>10</v>
      </c>
      <c r="F162" s="4" t="s">
        <v>14</v>
      </c>
      <c r="G162" s="6" t="s">
        <v>586</v>
      </c>
      <c r="H162" s="4"/>
      <c r="I162" s="4" t="s">
        <v>585</v>
      </c>
      <c r="J162" s="4"/>
      <c r="K162" s="4"/>
      <c r="L162" s="4"/>
      <c r="M162" s="4"/>
      <c r="N162" s="4" t="s">
        <v>49</v>
      </c>
      <c r="O162" s="4"/>
      <c r="P162" s="7" t="s">
        <v>467</v>
      </c>
    </row>
    <row r="163" spans="1:16" s="13" customFormat="1" ht="72" hidden="1" x14ac:dyDescent="0.35">
      <c r="A163" s="109"/>
      <c r="B163" s="4" t="s">
        <v>574</v>
      </c>
      <c r="C163" s="4" t="s">
        <v>13</v>
      </c>
      <c r="D163" s="4" t="s">
        <v>575</v>
      </c>
      <c r="E163" s="7" t="s">
        <v>10</v>
      </c>
      <c r="F163" s="4" t="s">
        <v>25</v>
      </c>
      <c r="G163" s="6" t="s">
        <v>499</v>
      </c>
      <c r="H163" s="4"/>
      <c r="I163" s="4"/>
      <c r="J163" s="4" t="s">
        <v>588</v>
      </c>
      <c r="K163" s="4"/>
      <c r="L163" s="4"/>
      <c r="M163" s="4"/>
      <c r="N163" s="4" t="s">
        <v>49</v>
      </c>
      <c r="O163" s="4"/>
      <c r="P163" s="7" t="s">
        <v>587</v>
      </c>
    </row>
    <row r="164" spans="1:16" s="13" customFormat="1" hidden="1" x14ac:dyDescent="0.35">
      <c r="A164" s="25"/>
      <c r="B164" s="21"/>
      <c r="C164" s="21"/>
      <c r="D164" s="21"/>
      <c r="E164" s="22"/>
      <c r="F164" s="21"/>
      <c r="G164" s="23"/>
      <c r="H164" s="21"/>
      <c r="I164" s="21"/>
      <c r="J164" s="21"/>
      <c r="K164" s="21"/>
      <c r="L164" s="21"/>
      <c r="M164" s="21"/>
      <c r="N164" s="21"/>
      <c r="O164" s="21"/>
      <c r="P164" s="22"/>
    </row>
    <row r="165" spans="1:16" s="13" customFormat="1" ht="144" hidden="1" x14ac:dyDescent="0.35">
      <c r="A165" s="107">
        <v>44364</v>
      </c>
      <c r="B165" s="4" t="s">
        <v>589</v>
      </c>
      <c r="C165" s="4" t="s">
        <v>13</v>
      </c>
      <c r="D165" s="4" t="s">
        <v>590</v>
      </c>
      <c r="E165" s="7" t="s">
        <v>31</v>
      </c>
      <c r="F165" s="4" t="s">
        <v>44</v>
      </c>
      <c r="G165" s="6" t="s">
        <v>160</v>
      </c>
      <c r="H165" s="4"/>
      <c r="I165" s="4" t="s">
        <v>597</v>
      </c>
      <c r="J165" s="4"/>
      <c r="K165" s="4"/>
      <c r="L165" s="4"/>
      <c r="M165" s="4"/>
      <c r="N165" s="4" t="s">
        <v>49</v>
      </c>
      <c r="O165" s="4"/>
      <c r="P165" s="7" t="s">
        <v>441</v>
      </c>
    </row>
    <row r="166" spans="1:16" s="13" customFormat="1" ht="72" hidden="1" x14ac:dyDescent="0.35">
      <c r="A166" s="108"/>
      <c r="B166" s="4" t="s">
        <v>592</v>
      </c>
      <c r="C166" s="4" t="s">
        <v>13</v>
      </c>
      <c r="D166" s="4" t="s">
        <v>591</v>
      </c>
      <c r="E166" s="7" t="s">
        <v>10</v>
      </c>
      <c r="F166" s="4" t="s">
        <v>44</v>
      </c>
      <c r="G166" s="6" t="s">
        <v>532</v>
      </c>
      <c r="H166" s="4"/>
      <c r="I166" s="4" t="s">
        <v>598</v>
      </c>
      <c r="J166" s="4"/>
      <c r="K166" s="4"/>
      <c r="L166" s="4"/>
      <c r="M166" s="4"/>
      <c r="N166" s="4" t="s">
        <v>49</v>
      </c>
      <c r="O166" s="4"/>
      <c r="P166" s="7" t="s">
        <v>441</v>
      </c>
    </row>
    <row r="167" spans="1:16" s="13" customFormat="1" ht="54" hidden="1" x14ac:dyDescent="0.35">
      <c r="A167" s="108"/>
      <c r="B167" s="4" t="s">
        <v>593</v>
      </c>
      <c r="C167" s="4" t="s">
        <v>13</v>
      </c>
      <c r="D167" s="4" t="s">
        <v>595</v>
      </c>
      <c r="E167" s="58" t="s">
        <v>193</v>
      </c>
      <c r="F167" s="4" t="s">
        <v>14</v>
      </c>
      <c r="G167" s="6"/>
      <c r="H167" s="4"/>
      <c r="I167" s="4"/>
      <c r="J167" s="4"/>
      <c r="K167" s="4"/>
      <c r="L167" s="4"/>
      <c r="M167" s="4"/>
      <c r="N167" s="4"/>
      <c r="O167" s="4"/>
      <c r="P167" s="7"/>
    </row>
    <row r="168" spans="1:16" s="13" customFormat="1" ht="54" hidden="1" x14ac:dyDescent="0.35">
      <c r="A168" s="108"/>
      <c r="B168" s="4" t="s">
        <v>594</v>
      </c>
      <c r="C168" s="4" t="s">
        <v>13</v>
      </c>
      <c r="D168" s="4" t="s">
        <v>595</v>
      </c>
      <c r="E168" s="58" t="s">
        <v>193</v>
      </c>
      <c r="F168" s="4" t="s">
        <v>25</v>
      </c>
      <c r="G168" s="6"/>
      <c r="H168" s="4"/>
      <c r="I168" s="4"/>
      <c r="J168" s="4"/>
      <c r="K168" s="4"/>
      <c r="L168" s="4"/>
      <c r="M168" s="4"/>
      <c r="N168" s="4"/>
      <c r="O168" s="4"/>
      <c r="P168" s="7"/>
    </row>
    <row r="169" spans="1:16" s="13" customFormat="1" ht="36" hidden="1" x14ac:dyDescent="0.35">
      <c r="A169" s="109"/>
      <c r="B169" s="4" t="s">
        <v>8</v>
      </c>
      <c r="C169" s="4"/>
      <c r="D169" s="4" t="s">
        <v>596</v>
      </c>
      <c r="E169" s="7"/>
      <c r="F169" s="4"/>
      <c r="G169" s="6"/>
      <c r="H169" s="4"/>
      <c r="I169" s="4"/>
      <c r="J169" s="4"/>
      <c r="K169" s="4"/>
      <c r="L169" s="4"/>
      <c r="M169" s="4"/>
      <c r="N169" s="4"/>
      <c r="O169" s="4"/>
      <c r="P169" s="7"/>
    </row>
    <row r="170" spans="1:16" s="13" customFormat="1" hidden="1" x14ac:dyDescent="0.35">
      <c r="A170" s="25"/>
      <c r="B170" s="21"/>
      <c r="C170" s="21"/>
      <c r="D170" s="21"/>
      <c r="E170" s="22"/>
      <c r="F170" s="21"/>
      <c r="G170" s="23"/>
      <c r="H170" s="21"/>
      <c r="I170" s="21"/>
      <c r="J170" s="21"/>
      <c r="K170" s="21"/>
      <c r="L170" s="21"/>
      <c r="M170" s="21"/>
      <c r="N170" s="21"/>
      <c r="O170" s="21"/>
      <c r="P170" s="22"/>
    </row>
    <row r="171" spans="1:16" s="13" customFormat="1" ht="216" hidden="1" x14ac:dyDescent="0.35">
      <c r="A171" s="107">
        <v>44371</v>
      </c>
      <c r="B171" s="41" t="s">
        <v>599</v>
      </c>
      <c r="C171" s="4" t="s">
        <v>13</v>
      </c>
      <c r="D171" s="4" t="s">
        <v>600</v>
      </c>
      <c r="E171" s="7" t="s">
        <v>21</v>
      </c>
      <c r="F171" s="4" t="s">
        <v>15</v>
      </c>
      <c r="G171" s="6" t="s">
        <v>603</v>
      </c>
      <c r="H171" s="4"/>
      <c r="I171" s="4" t="s">
        <v>602</v>
      </c>
      <c r="J171" s="4"/>
      <c r="K171" s="4"/>
      <c r="L171" s="4"/>
      <c r="M171" s="4"/>
      <c r="N171" s="4" t="s">
        <v>49</v>
      </c>
      <c r="O171" s="4"/>
      <c r="P171" s="7" t="s">
        <v>441</v>
      </c>
    </row>
    <row r="172" spans="1:16" s="13" customFormat="1" ht="28.95" hidden="1" customHeight="1" x14ac:dyDescent="0.35">
      <c r="A172" s="109"/>
      <c r="B172" s="4" t="s">
        <v>601</v>
      </c>
      <c r="C172" s="4" t="s">
        <v>13</v>
      </c>
      <c r="D172" s="4" t="s">
        <v>10</v>
      </c>
      <c r="E172" s="7" t="s">
        <v>10</v>
      </c>
      <c r="F172" s="4" t="s">
        <v>44</v>
      </c>
      <c r="G172" s="6" t="s">
        <v>532</v>
      </c>
      <c r="H172" s="4"/>
      <c r="I172" s="59">
        <v>800661.49</v>
      </c>
      <c r="J172" s="4"/>
      <c r="K172" s="4"/>
      <c r="L172" s="4"/>
      <c r="M172" s="4"/>
      <c r="N172" s="4" t="s">
        <v>49</v>
      </c>
      <c r="O172" s="4"/>
      <c r="P172" s="7" t="s">
        <v>441</v>
      </c>
    </row>
    <row r="173" spans="1:16" s="13" customFormat="1" hidden="1" x14ac:dyDescent="0.35">
      <c r="A173" s="25"/>
      <c r="B173" s="21"/>
      <c r="C173" s="21"/>
      <c r="D173" s="49"/>
      <c r="E173" s="22"/>
      <c r="F173" s="21"/>
      <c r="G173" s="23"/>
      <c r="H173" s="21"/>
      <c r="I173" s="21"/>
      <c r="J173" s="21"/>
      <c r="K173" s="21"/>
      <c r="L173" s="21"/>
      <c r="M173" s="21"/>
      <c r="N173" s="21"/>
      <c r="O173" s="21"/>
      <c r="P173" s="22"/>
    </row>
    <row r="174" spans="1:16" s="13" customFormat="1" ht="165.45" hidden="1" customHeight="1" x14ac:dyDescent="0.35">
      <c r="A174" s="110">
        <v>44378</v>
      </c>
      <c r="B174" s="4" t="s">
        <v>604</v>
      </c>
      <c r="C174" s="4" t="s">
        <v>13</v>
      </c>
      <c r="D174" s="4" t="s">
        <v>605</v>
      </c>
      <c r="E174" s="7" t="s">
        <v>10</v>
      </c>
      <c r="F174" s="4" t="s">
        <v>14</v>
      </c>
      <c r="G174" s="6" t="s">
        <v>309</v>
      </c>
      <c r="H174" s="4"/>
      <c r="I174" s="4"/>
      <c r="J174" s="4" t="s">
        <v>609</v>
      </c>
      <c r="K174" s="4"/>
      <c r="L174" s="4"/>
      <c r="M174" s="4"/>
      <c r="N174" s="4" t="s">
        <v>49</v>
      </c>
      <c r="O174" s="4"/>
      <c r="P174" s="7" t="s">
        <v>610</v>
      </c>
    </row>
    <row r="175" spans="1:16" s="13" customFormat="1" ht="122.55" hidden="1" customHeight="1" x14ac:dyDescent="0.35">
      <c r="A175" s="112"/>
      <c r="B175" s="4" t="s">
        <v>606</v>
      </c>
      <c r="C175" s="4" t="s">
        <v>13</v>
      </c>
      <c r="D175" s="4" t="s">
        <v>607</v>
      </c>
      <c r="E175" s="7" t="s">
        <v>31</v>
      </c>
      <c r="F175" s="4" t="s">
        <v>36</v>
      </c>
      <c r="G175" s="6" t="s">
        <v>67</v>
      </c>
      <c r="H175" s="4"/>
      <c r="I175" s="4" t="s">
        <v>608</v>
      </c>
      <c r="J175" s="4"/>
      <c r="K175" s="4"/>
      <c r="L175" s="4"/>
      <c r="M175" s="4"/>
      <c r="N175" s="4" t="s">
        <v>49</v>
      </c>
      <c r="O175" s="4"/>
      <c r="P175" s="7" t="s">
        <v>38</v>
      </c>
    </row>
    <row r="176" spans="1:16" s="13" customFormat="1" hidden="1" x14ac:dyDescent="0.35">
      <c r="A176" s="25"/>
      <c r="B176" s="21"/>
      <c r="C176" s="21"/>
      <c r="D176" s="49"/>
      <c r="E176" s="22"/>
      <c r="F176" s="21"/>
      <c r="G176" s="23"/>
      <c r="H176" s="21"/>
      <c r="I176" s="21"/>
      <c r="J176" s="21"/>
      <c r="K176" s="21"/>
      <c r="L176" s="21"/>
      <c r="M176" s="21"/>
      <c r="N176" s="21"/>
      <c r="O176" s="21"/>
      <c r="P176" s="22"/>
    </row>
    <row r="177" spans="1:16" s="13" customFormat="1" ht="142.94999999999999" hidden="1" customHeight="1" x14ac:dyDescent="0.35">
      <c r="A177" s="107">
        <v>44385</v>
      </c>
      <c r="B177" s="4" t="s">
        <v>611</v>
      </c>
      <c r="C177" s="4" t="s">
        <v>12</v>
      </c>
      <c r="D177" s="4" t="s">
        <v>612</v>
      </c>
      <c r="E177" s="7" t="s">
        <v>31</v>
      </c>
      <c r="F177" s="4" t="s">
        <v>36</v>
      </c>
      <c r="G177" s="6" t="s">
        <v>67</v>
      </c>
      <c r="H177" s="4"/>
      <c r="I177" s="4" t="s">
        <v>608</v>
      </c>
      <c r="J177" s="4"/>
      <c r="K177" s="4"/>
      <c r="L177" s="4"/>
      <c r="M177" s="4"/>
      <c r="N177" s="4" t="s">
        <v>49</v>
      </c>
      <c r="O177" s="4"/>
      <c r="P177" s="7" t="s">
        <v>38</v>
      </c>
    </row>
    <row r="178" spans="1:16" s="13" customFormat="1" ht="174" hidden="1" customHeight="1" x14ac:dyDescent="0.35">
      <c r="A178" s="108"/>
      <c r="B178" s="4" t="s">
        <v>613</v>
      </c>
      <c r="C178" s="4" t="s">
        <v>12</v>
      </c>
      <c r="D178" s="4" t="s">
        <v>614</v>
      </c>
      <c r="E178" s="7" t="s">
        <v>31</v>
      </c>
      <c r="F178" s="4" t="s">
        <v>15</v>
      </c>
      <c r="G178" s="6" t="s">
        <v>555</v>
      </c>
      <c r="H178" s="4"/>
      <c r="I178" s="4" t="s">
        <v>624</v>
      </c>
      <c r="J178" s="4"/>
      <c r="K178" s="4"/>
      <c r="L178" s="4"/>
      <c r="M178" s="4"/>
      <c r="N178" s="4" t="s">
        <v>49</v>
      </c>
      <c r="O178" s="4"/>
      <c r="P178" s="7" t="s">
        <v>623</v>
      </c>
    </row>
    <row r="179" spans="1:16" s="13" customFormat="1" ht="78" hidden="1" customHeight="1" x14ac:dyDescent="0.35">
      <c r="A179" s="108"/>
      <c r="B179" s="4" t="s">
        <v>615</v>
      </c>
      <c r="C179" s="4" t="s">
        <v>13</v>
      </c>
      <c r="D179" s="4" t="s">
        <v>616</v>
      </c>
      <c r="E179" s="7" t="s">
        <v>31</v>
      </c>
      <c r="F179" s="4" t="s">
        <v>25</v>
      </c>
      <c r="G179" s="6" t="s">
        <v>626</v>
      </c>
      <c r="H179" s="4"/>
      <c r="I179" s="4"/>
      <c r="J179" s="4" t="s">
        <v>625</v>
      </c>
      <c r="K179" s="4"/>
      <c r="L179" s="4"/>
      <c r="M179" s="4"/>
      <c r="N179" s="4" t="s">
        <v>627</v>
      </c>
      <c r="O179" s="4" t="s">
        <v>628</v>
      </c>
      <c r="P179" s="7" t="s">
        <v>441</v>
      </c>
    </row>
    <row r="180" spans="1:16" s="13" customFormat="1" ht="185.55" hidden="1" customHeight="1" x14ac:dyDescent="0.35">
      <c r="A180" s="108"/>
      <c r="B180" s="4" t="s">
        <v>617</v>
      </c>
      <c r="C180" s="4" t="s">
        <v>13</v>
      </c>
      <c r="D180" s="4" t="s">
        <v>618</v>
      </c>
      <c r="E180" s="7" t="s">
        <v>21</v>
      </c>
      <c r="F180" s="4" t="s">
        <v>619</v>
      </c>
      <c r="G180" s="6" t="s">
        <v>442</v>
      </c>
      <c r="H180" s="4"/>
      <c r="I180" s="4" t="s">
        <v>629</v>
      </c>
      <c r="J180" s="4"/>
      <c r="K180" s="4"/>
      <c r="L180" s="4"/>
      <c r="M180" s="4"/>
      <c r="N180" s="4" t="s">
        <v>630</v>
      </c>
      <c r="O180" s="4" t="s">
        <v>631</v>
      </c>
      <c r="P180" s="7" t="s">
        <v>441</v>
      </c>
    </row>
    <row r="181" spans="1:16" s="13" customFormat="1" ht="81.45" hidden="1" customHeight="1" x14ac:dyDescent="0.35">
      <c r="A181" s="108"/>
      <c r="B181" s="4" t="s">
        <v>620</v>
      </c>
      <c r="C181" s="4" t="s">
        <v>13</v>
      </c>
      <c r="D181" s="4" t="s">
        <v>621</v>
      </c>
      <c r="E181" s="7" t="s">
        <v>21</v>
      </c>
      <c r="F181" s="4" t="s">
        <v>37</v>
      </c>
      <c r="G181" s="6" t="s">
        <v>603</v>
      </c>
      <c r="H181" s="4"/>
      <c r="I181" s="4"/>
      <c r="J181" s="4"/>
      <c r="K181" s="4" t="s">
        <v>632</v>
      </c>
      <c r="L181" s="4"/>
      <c r="M181" s="4"/>
      <c r="N181" s="4" t="s">
        <v>633</v>
      </c>
      <c r="O181" s="4" t="s">
        <v>169</v>
      </c>
      <c r="P181" s="7" t="s">
        <v>39</v>
      </c>
    </row>
    <row r="182" spans="1:16" s="13" customFormat="1" ht="81.45" hidden="1" customHeight="1" x14ac:dyDescent="0.35">
      <c r="A182" s="109"/>
      <c r="B182" s="4" t="s">
        <v>8</v>
      </c>
      <c r="C182" s="4"/>
      <c r="D182" s="4" t="s">
        <v>622</v>
      </c>
      <c r="E182" s="7"/>
      <c r="F182" s="4"/>
      <c r="G182" s="6"/>
      <c r="H182" s="4"/>
      <c r="I182" s="4"/>
      <c r="J182" s="4"/>
      <c r="K182" s="4"/>
      <c r="L182" s="4"/>
      <c r="M182" s="4"/>
      <c r="N182" s="4"/>
      <c r="O182" s="4"/>
      <c r="P182" s="7"/>
    </row>
    <row r="183" spans="1:16" s="13" customFormat="1" ht="17.55" hidden="1" customHeight="1" x14ac:dyDescent="0.35">
      <c r="A183" s="42"/>
      <c r="B183" s="43"/>
      <c r="C183" s="43"/>
      <c r="D183" s="43"/>
      <c r="E183" s="44"/>
      <c r="F183" s="43"/>
      <c r="G183" s="28"/>
      <c r="H183" s="43"/>
      <c r="I183" s="43"/>
      <c r="J183" s="43"/>
      <c r="K183" s="43"/>
      <c r="L183" s="43"/>
      <c r="M183" s="43"/>
      <c r="N183" s="43"/>
      <c r="O183" s="43"/>
      <c r="P183" s="44"/>
    </row>
    <row r="184" spans="1:16" s="13" customFormat="1" ht="141" hidden="1" customHeight="1" x14ac:dyDescent="0.35">
      <c r="A184" s="107">
        <v>44392</v>
      </c>
      <c r="B184" s="41" t="s">
        <v>570</v>
      </c>
      <c r="C184" s="4" t="s">
        <v>12</v>
      </c>
      <c r="D184" s="4" t="s">
        <v>634</v>
      </c>
      <c r="E184" s="7" t="s">
        <v>21</v>
      </c>
      <c r="F184" s="4" t="s">
        <v>15</v>
      </c>
      <c r="G184" s="6" t="s">
        <v>578</v>
      </c>
      <c r="H184" s="4"/>
      <c r="I184" s="4" t="s">
        <v>581</v>
      </c>
      <c r="J184" s="4"/>
      <c r="K184" s="4"/>
      <c r="L184" s="4"/>
      <c r="M184" s="4"/>
      <c r="N184" s="4" t="s">
        <v>49</v>
      </c>
      <c r="O184" s="4"/>
      <c r="P184" s="7" t="s">
        <v>642</v>
      </c>
    </row>
    <row r="185" spans="1:16" s="13" customFormat="1" ht="54" hidden="1" x14ac:dyDescent="0.35">
      <c r="A185" s="108"/>
      <c r="B185" s="4" t="s">
        <v>635</v>
      </c>
      <c r="C185" s="4" t="s">
        <v>13</v>
      </c>
      <c r="D185" s="4" t="s">
        <v>10</v>
      </c>
      <c r="E185" s="7" t="s">
        <v>10</v>
      </c>
      <c r="F185" s="4" t="s">
        <v>636</v>
      </c>
      <c r="G185" s="6" t="s">
        <v>309</v>
      </c>
      <c r="H185" s="4"/>
      <c r="I185" s="4"/>
      <c r="J185" s="4" t="s">
        <v>643</v>
      </c>
      <c r="K185" s="4"/>
      <c r="L185" s="4"/>
      <c r="M185" s="4"/>
      <c r="N185" s="4" t="s">
        <v>49</v>
      </c>
      <c r="O185" s="4"/>
      <c r="P185" s="7" t="s">
        <v>364</v>
      </c>
    </row>
    <row r="186" spans="1:16" s="13" customFormat="1" ht="216" hidden="1" x14ac:dyDescent="0.35">
      <c r="A186" s="108"/>
      <c r="B186" s="41" t="s">
        <v>637</v>
      </c>
      <c r="C186" s="41" t="s">
        <v>13</v>
      </c>
      <c r="D186" s="4" t="s">
        <v>638</v>
      </c>
      <c r="E186" s="46" t="s">
        <v>21</v>
      </c>
      <c r="F186" s="41" t="s">
        <v>639</v>
      </c>
      <c r="G186" s="6" t="s">
        <v>532</v>
      </c>
      <c r="H186" s="4"/>
      <c r="I186" s="41" t="s">
        <v>644</v>
      </c>
      <c r="J186" s="4"/>
      <c r="K186" s="4"/>
      <c r="L186" s="4"/>
      <c r="M186" s="4"/>
      <c r="N186" s="41" t="s">
        <v>49</v>
      </c>
      <c r="O186" s="4"/>
      <c r="P186" s="46" t="s">
        <v>441</v>
      </c>
    </row>
    <row r="187" spans="1:16" s="13" customFormat="1" ht="54" hidden="1" x14ac:dyDescent="0.35">
      <c r="A187" s="108"/>
      <c r="B187" s="4" t="s">
        <v>640</v>
      </c>
      <c r="C187" s="4" t="s">
        <v>13</v>
      </c>
      <c r="D187" s="4" t="s">
        <v>10</v>
      </c>
      <c r="E187" s="7" t="s">
        <v>10</v>
      </c>
      <c r="F187" s="4" t="s">
        <v>15</v>
      </c>
      <c r="G187" s="6" t="s">
        <v>414</v>
      </c>
      <c r="H187" s="4"/>
      <c r="I187" s="4"/>
      <c r="J187" s="4" t="s">
        <v>646</v>
      </c>
      <c r="K187" s="4"/>
      <c r="L187" s="4"/>
      <c r="M187" s="4"/>
      <c r="N187" s="4"/>
      <c r="O187" s="4"/>
      <c r="P187" s="7" t="s">
        <v>645</v>
      </c>
    </row>
    <row r="188" spans="1:16" s="13" customFormat="1" ht="54" x14ac:dyDescent="0.35">
      <c r="A188" s="109"/>
      <c r="B188" s="4" t="s">
        <v>641</v>
      </c>
      <c r="C188" s="4" t="s">
        <v>13</v>
      </c>
      <c r="D188" s="4" t="s">
        <v>10</v>
      </c>
      <c r="E188" s="7" t="s">
        <v>10</v>
      </c>
      <c r="F188" s="4" t="s">
        <v>24</v>
      </c>
      <c r="G188" s="6" t="s">
        <v>414</v>
      </c>
      <c r="H188" s="4"/>
      <c r="I188" s="4"/>
      <c r="J188" s="4" t="s">
        <v>647</v>
      </c>
      <c r="K188" s="4"/>
      <c r="L188" s="4"/>
      <c r="M188" s="4"/>
      <c r="N188" s="125">
        <v>20056.18</v>
      </c>
      <c r="O188" s="4" t="s">
        <v>649</v>
      </c>
      <c r="P188" s="7" t="s">
        <v>648</v>
      </c>
    </row>
    <row r="189" spans="1:16" s="13" customFormat="1" hidden="1" x14ac:dyDescent="0.35">
      <c r="A189" s="42"/>
      <c r="B189" s="43"/>
      <c r="C189" s="43"/>
      <c r="D189" s="62"/>
      <c r="E189" s="44"/>
      <c r="F189" s="43"/>
      <c r="G189" s="28"/>
      <c r="H189" s="43"/>
      <c r="I189" s="43"/>
      <c r="J189" s="43"/>
      <c r="K189" s="43"/>
      <c r="L189" s="43"/>
      <c r="M189" s="43"/>
      <c r="N189" s="43"/>
      <c r="O189" s="43"/>
      <c r="P189" s="44"/>
    </row>
    <row r="190" spans="1:16" s="13" customFormat="1" hidden="1" x14ac:dyDescent="0.35">
      <c r="A190" s="65">
        <v>44399</v>
      </c>
      <c r="B190" s="66" t="s">
        <v>650</v>
      </c>
      <c r="C190" s="4"/>
      <c r="D190" s="12"/>
      <c r="E190" s="7"/>
      <c r="F190" s="4"/>
      <c r="G190" s="6"/>
      <c r="H190" s="4"/>
      <c r="I190" s="4"/>
      <c r="J190" s="4"/>
      <c r="K190" s="4"/>
      <c r="L190" s="4"/>
      <c r="M190" s="4"/>
      <c r="N190" s="4"/>
      <c r="O190" s="4"/>
      <c r="P190" s="7"/>
    </row>
    <row r="191" spans="1:16" s="13" customFormat="1" hidden="1" x14ac:dyDescent="0.35">
      <c r="A191" s="25"/>
      <c r="B191" s="21"/>
      <c r="C191" s="21"/>
      <c r="D191" s="49"/>
      <c r="E191" s="22"/>
      <c r="F191" s="21"/>
      <c r="G191" s="23"/>
      <c r="H191" s="21"/>
      <c r="I191" s="21"/>
      <c r="J191" s="21"/>
      <c r="K191" s="21"/>
      <c r="L191" s="21"/>
      <c r="M191" s="21"/>
      <c r="N191" s="21"/>
      <c r="O191" s="21"/>
      <c r="P191" s="22"/>
    </row>
    <row r="192" spans="1:16" s="13" customFormat="1" ht="180" hidden="1" x14ac:dyDescent="0.35">
      <c r="A192" s="107">
        <v>44406</v>
      </c>
      <c r="B192" s="4" t="s">
        <v>651</v>
      </c>
      <c r="C192" s="4" t="s">
        <v>13</v>
      </c>
      <c r="D192" s="4" t="s">
        <v>652</v>
      </c>
      <c r="E192" s="7" t="s">
        <v>21</v>
      </c>
      <c r="F192" s="4" t="s">
        <v>36</v>
      </c>
      <c r="G192" s="6" t="s">
        <v>532</v>
      </c>
      <c r="H192" s="4"/>
      <c r="I192" s="4" t="s">
        <v>668</v>
      </c>
      <c r="J192" s="4"/>
      <c r="K192" s="4"/>
      <c r="L192" s="4"/>
      <c r="M192" s="4"/>
      <c r="N192" s="4" t="s">
        <v>49</v>
      </c>
      <c r="O192" s="4"/>
      <c r="P192" s="7" t="s">
        <v>669</v>
      </c>
    </row>
    <row r="193" spans="1:16" s="13" customFormat="1" ht="72" hidden="1" x14ac:dyDescent="0.35">
      <c r="A193" s="108"/>
      <c r="B193" s="4" t="s">
        <v>653</v>
      </c>
      <c r="C193" s="4" t="s">
        <v>13</v>
      </c>
      <c r="D193" s="4" t="s">
        <v>654</v>
      </c>
      <c r="E193" s="7" t="s">
        <v>10</v>
      </c>
      <c r="F193" s="4" t="s">
        <v>44</v>
      </c>
      <c r="G193" s="6" t="s">
        <v>532</v>
      </c>
      <c r="H193" s="4"/>
      <c r="I193" s="4" t="s">
        <v>661</v>
      </c>
      <c r="J193" s="4"/>
      <c r="K193" s="4"/>
      <c r="L193" s="4"/>
      <c r="M193" s="4"/>
      <c r="N193" s="4" t="s">
        <v>49</v>
      </c>
      <c r="O193" s="4"/>
      <c r="P193" s="7" t="s">
        <v>441</v>
      </c>
    </row>
    <row r="194" spans="1:16" s="13" customFormat="1" ht="90" hidden="1" x14ac:dyDescent="0.35">
      <c r="A194" s="108"/>
      <c r="B194" s="4" t="s">
        <v>655</v>
      </c>
      <c r="C194" s="4" t="s">
        <v>13</v>
      </c>
      <c r="D194" s="4" t="s">
        <v>656</v>
      </c>
      <c r="E194" s="7" t="s">
        <v>10</v>
      </c>
      <c r="F194" s="4" t="s">
        <v>14</v>
      </c>
      <c r="G194" s="6" t="s">
        <v>309</v>
      </c>
      <c r="H194" s="4"/>
      <c r="I194" s="4"/>
      <c r="J194" s="4" t="s">
        <v>666</v>
      </c>
      <c r="K194" s="4"/>
      <c r="L194" s="4"/>
      <c r="M194" s="4"/>
      <c r="N194" s="4" t="s">
        <v>49</v>
      </c>
      <c r="O194" s="4"/>
      <c r="P194" s="7" t="s">
        <v>667</v>
      </c>
    </row>
    <row r="195" spans="1:16" s="13" customFormat="1" ht="160.5" hidden="1" customHeight="1" x14ac:dyDescent="0.35">
      <c r="A195" s="108"/>
      <c r="B195" s="4" t="s">
        <v>657</v>
      </c>
      <c r="C195" s="4" t="s">
        <v>13</v>
      </c>
      <c r="D195" s="4" t="s">
        <v>658</v>
      </c>
      <c r="E195" s="7" t="s">
        <v>10</v>
      </c>
      <c r="F195" s="4" t="s">
        <v>25</v>
      </c>
      <c r="G195" s="6" t="s">
        <v>664</v>
      </c>
      <c r="H195" s="4"/>
      <c r="I195" s="4"/>
      <c r="J195" s="4" t="s">
        <v>663</v>
      </c>
      <c r="K195" s="4"/>
      <c r="L195" s="4"/>
      <c r="M195" s="4"/>
      <c r="N195" s="4" t="s">
        <v>49</v>
      </c>
      <c r="O195" s="4"/>
      <c r="P195" s="7" t="s">
        <v>665</v>
      </c>
    </row>
    <row r="196" spans="1:16" s="13" customFormat="1" ht="54" hidden="1" x14ac:dyDescent="0.35">
      <c r="A196" s="108"/>
      <c r="B196" s="4" t="s">
        <v>659</v>
      </c>
      <c r="C196" s="4" t="s">
        <v>13</v>
      </c>
      <c r="D196" s="4" t="s">
        <v>10</v>
      </c>
      <c r="E196" s="7" t="s">
        <v>10</v>
      </c>
      <c r="F196" s="4" t="s">
        <v>191</v>
      </c>
      <c r="G196" s="6" t="s">
        <v>394</v>
      </c>
      <c r="H196" s="4" t="s">
        <v>662</v>
      </c>
      <c r="I196" s="4"/>
      <c r="J196" s="4"/>
      <c r="K196" s="4"/>
      <c r="L196" s="4"/>
      <c r="M196" s="4"/>
      <c r="N196" s="4" t="s">
        <v>49</v>
      </c>
      <c r="O196" s="4"/>
      <c r="P196" s="7" t="s">
        <v>396</v>
      </c>
    </row>
    <row r="197" spans="1:16" s="13" customFormat="1" ht="87" hidden="1" customHeight="1" x14ac:dyDescent="0.35">
      <c r="A197" s="109"/>
      <c r="B197" s="4" t="s">
        <v>660</v>
      </c>
      <c r="C197" s="4" t="s">
        <v>12</v>
      </c>
      <c r="D197" s="4" t="s">
        <v>670</v>
      </c>
      <c r="E197" s="7" t="s">
        <v>10</v>
      </c>
      <c r="F197" s="4" t="s">
        <v>15</v>
      </c>
      <c r="G197" s="6" t="s">
        <v>578</v>
      </c>
      <c r="H197" s="4"/>
      <c r="I197" s="4" t="s">
        <v>581</v>
      </c>
      <c r="J197" s="4"/>
      <c r="K197" s="4"/>
      <c r="L197" s="4"/>
      <c r="M197" s="4"/>
      <c r="N197" s="4" t="s">
        <v>49</v>
      </c>
      <c r="O197" s="4"/>
      <c r="P197" s="7" t="s">
        <v>642</v>
      </c>
    </row>
    <row r="198" spans="1:16" s="13" customFormat="1" hidden="1" x14ac:dyDescent="0.35">
      <c r="A198" s="67"/>
      <c r="B198" s="68"/>
      <c r="C198" s="68"/>
      <c r="D198" s="68"/>
      <c r="E198" s="69"/>
      <c r="F198" s="68"/>
      <c r="G198" s="70"/>
      <c r="H198" s="68"/>
      <c r="I198" s="68"/>
      <c r="J198" s="68"/>
      <c r="K198" s="68"/>
      <c r="L198" s="68"/>
      <c r="M198" s="68"/>
      <c r="N198" s="68"/>
      <c r="O198" s="68"/>
      <c r="P198" s="69"/>
    </row>
    <row r="199" spans="1:16" s="13" customFormat="1" ht="126" hidden="1" x14ac:dyDescent="0.35">
      <c r="A199" s="107">
        <v>44413</v>
      </c>
      <c r="B199" s="4" t="s">
        <v>671</v>
      </c>
      <c r="C199" s="4" t="s">
        <v>13</v>
      </c>
      <c r="D199" s="4" t="s">
        <v>672</v>
      </c>
      <c r="E199" s="7" t="s">
        <v>21</v>
      </c>
      <c r="F199" s="4" t="s">
        <v>24</v>
      </c>
      <c r="G199" s="6" t="s">
        <v>676</v>
      </c>
      <c r="H199" s="4"/>
      <c r="I199" s="4"/>
      <c r="J199" s="4" t="s">
        <v>674</v>
      </c>
      <c r="K199" s="4"/>
      <c r="L199" s="4"/>
      <c r="M199" s="4"/>
      <c r="N199" s="4"/>
      <c r="O199" s="4"/>
      <c r="P199" s="7" t="s">
        <v>675</v>
      </c>
    </row>
    <row r="200" spans="1:16" s="13" customFormat="1" ht="147.44999999999999" hidden="1" customHeight="1" x14ac:dyDescent="0.35">
      <c r="A200" s="109"/>
      <c r="B200" s="4" t="s">
        <v>8</v>
      </c>
      <c r="C200" s="4"/>
      <c r="D200" s="4" t="s">
        <v>673</v>
      </c>
      <c r="E200" s="7"/>
      <c r="F200" s="4"/>
      <c r="G200" s="6"/>
      <c r="H200" s="4"/>
      <c r="I200" s="4"/>
      <c r="J200" s="4"/>
      <c r="K200" s="4"/>
      <c r="L200" s="4"/>
      <c r="M200" s="4"/>
      <c r="N200" s="4"/>
      <c r="O200" s="4"/>
      <c r="P200" s="7"/>
    </row>
    <row r="201" spans="1:16" s="13" customFormat="1" hidden="1" x14ac:dyDescent="0.35">
      <c r="A201" s="25"/>
      <c r="B201" s="21"/>
      <c r="C201" s="21"/>
      <c r="D201" s="49"/>
      <c r="E201" s="22"/>
      <c r="F201" s="21"/>
      <c r="G201" s="23"/>
      <c r="H201" s="21"/>
      <c r="I201" s="21"/>
      <c r="J201" s="21"/>
      <c r="K201" s="21"/>
      <c r="L201" s="21"/>
      <c r="M201" s="21"/>
      <c r="N201" s="21"/>
      <c r="O201" s="21"/>
      <c r="P201" s="22"/>
    </row>
    <row r="202" spans="1:16" s="13" customFormat="1" ht="112.95" customHeight="1" x14ac:dyDescent="0.35">
      <c r="A202" s="107">
        <v>44420</v>
      </c>
      <c r="B202" s="4" t="s">
        <v>677</v>
      </c>
      <c r="C202" s="4" t="s">
        <v>12</v>
      </c>
      <c r="D202" s="4" t="s">
        <v>678</v>
      </c>
      <c r="E202" s="7" t="s">
        <v>10</v>
      </c>
      <c r="F202" s="4" t="s">
        <v>24</v>
      </c>
      <c r="G202" s="6" t="s">
        <v>676</v>
      </c>
      <c r="H202" s="4"/>
      <c r="I202" s="4"/>
      <c r="J202" s="4" t="s">
        <v>695</v>
      </c>
      <c r="K202" s="4"/>
      <c r="L202" s="4"/>
      <c r="M202" s="4"/>
      <c r="N202" s="125">
        <v>48272.37</v>
      </c>
      <c r="O202" s="4" t="s">
        <v>697</v>
      </c>
      <c r="P202" s="7" t="s">
        <v>675</v>
      </c>
    </row>
    <row r="203" spans="1:16" s="13" customFormat="1" ht="80.55" hidden="1" customHeight="1" x14ac:dyDescent="0.35">
      <c r="A203" s="108"/>
      <c r="B203" s="4" t="s">
        <v>679</v>
      </c>
      <c r="C203" s="4" t="s">
        <v>12</v>
      </c>
      <c r="D203" s="7" t="s">
        <v>10</v>
      </c>
      <c r="E203" s="7" t="s">
        <v>10</v>
      </c>
      <c r="F203" s="4" t="s">
        <v>36</v>
      </c>
      <c r="G203" s="6" t="s">
        <v>67</v>
      </c>
      <c r="H203" s="4"/>
      <c r="I203" s="4" t="s">
        <v>698</v>
      </c>
      <c r="J203" s="4"/>
      <c r="K203" s="4"/>
      <c r="L203" s="4"/>
      <c r="M203" s="4"/>
      <c r="N203" s="4" t="s">
        <v>49</v>
      </c>
      <c r="O203" s="4"/>
      <c r="P203" s="7" t="s">
        <v>38</v>
      </c>
    </row>
    <row r="204" spans="1:16" s="13" customFormat="1" ht="108" hidden="1" x14ac:dyDescent="0.35">
      <c r="A204" s="108"/>
      <c r="B204" s="4" t="s">
        <v>680</v>
      </c>
      <c r="C204" s="4" t="s">
        <v>12</v>
      </c>
      <c r="D204" s="7" t="s">
        <v>681</v>
      </c>
      <c r="E204" s="7" t="s">
        <v>21</v>
      </c>
      <c r="F204" s="4" t="s">
        <v>25</v>
      </c>
      <c r="G204" s="6" t="s">
        <v>626</v>
      </c>
      <c r="H204" s="4"/>
      <c r="I204" s="4"/>
      <c r="J204" s="4" t="s">
        <v>703</v>
      </c>
      <c r="K204" s="4"/>
      <c r="L204" s="4"/>
      <c r="M204" s="4"/>
      <c r="N204" s="4" t="s">
        <v>627</v>
      </c>
      <c r="O204" s="4" t="s">
        <v>704</v>
      </c>
      <c r="P204" s="7" t="s">
        <v>441</v>
      </c>
    </row>
    <row r="205" spans="1:16" s="13" customFormat="1" ht="72" hidden="1" x14ac:dyDescent="0.35">
      <c r="A205" s="108"/>
      <c r="B205" s="4" t="s">
        <v>682</v>
      </c>
      <c r="C205" s="4" t="s">
        <v>13</v>
      </c>
      <c r="D205" s="4" t="s">
        <v>683</v>
      </c>
      <c r="E205" s="7" t="s">
        <v>31</v>
      </c>
      <c r="F205" s="4" t="s">
        <v>386</v>
      </c>
      <c r="G205" s="6" t="s">
        <v>49</v>
      </c>
      <c r="H205" s="4" t="s">
        <v>699</v>
      </c>
      <c r="I205" s="4"/>
      <c r="J205" s="4"/>
      <c r="K205" s="4"/>
      <c r="L205" s="4"/>
      <c r="M205" s="4"/>
      <c r="N205" s="4"/>
      <c r="O205" s="4"/>
      <c r="P205" s="7" t="s">
        <v>700</v>
      </c>
    </row>
    <row r="206" spans="1:16" s="13" customFormat="1" hidden="1" x14ac:dyDescent="0.35">
      <c r="A206" s="108"/>
      <c r="B206" s="4" t="s">
        <v>684</v>
      </c>
      <c r="C206" s="74"/>
      <c r="D206" s="12" t="s">
        <v>685</v>
      </c>
      <c r="E206" s="71"/>
      <c r="F206" s="72"/>
      <c r="G206" s="73"/>
      <c r="H206" s="72"/>
      <c r="I206" s="72"/>
      <c r="J206" s="72"/>
      <c r="K206" s="72"/>
      <c r="L206" s="72"/>
      <c r="M206" s="72"/>
      <c r="N206" s="72"/>
      <c r="O206" s="72"/>
      <c r="P206" s="71"/>
    </row>
    <row r="207" spans="1:16" s="13" customFormat="1" ht="87.45" hidden="1" customHeight="1" x14ac:dyDescent="0.35">
      <c r="A207" s="108"/>
      <c r="B207" s="4" t="s">
        <v>686</v>
      </c>
      <c r="C207" s="4" t="s">
        <v>13</v>
      </c>
      <c r="D207" s="4" t="s">
        <v>687</v>
      </c>
      <c r="E207" s="7" t="s">
        <v>31</v>
      </c>
      <c r="F207" s="4" t="s">
        <v>25</v>
      </c>
      <c r="G207" s="6" t="s">
        <v>241</v>
      </c>
      <c r="H207" s="4"/>
      <c r="I207" s="4" t="s">
        <v>701</v>
      </c>
      <c r="J207" s="4"/>
      <c r="K207" s="4"/>
      <c r="L207" s="4"/>
      <c r="M207" s="4"/>
      <c r="N207" s="4" t="s">
        <v>49</v>
      </c>
      <c r="O207" s="4"/>
      <c r="P207" s="7" t="s">
        <v>441</v>
      </c>
    </row>
    <row r="208" spans="1:16" s="13" customFormat="1" ht="175.05" hidden="1" customHeight="1" x14ac:dyDescent="0.35">
      <c r="A208" s="108"/>
      <c r="B208" s="4" t="s">
        <v>688</v>
      </c>
      <c r="C208" s="4" t="s">
        <v>13</v>
      </c>
      <c r="D208" s="4" t="s">
        <v>689</v>
      </c>
      <c r="E208" s="7" t="s">
        <v>31</v>
      </c>
      <c r="F208" s="4" t="s">
        <v>14</v>
      </c>
      <c r="G208" s="6" t="s">
        <v>442</v>
      </c>
      <c r="H208" s="4"/>
      <c r="I208" s="4" t="s">
        <v>702</v>
      </c>
      <c r="J208" s="4"/>
      <c r="K208" s="4"/>
      <c r="L208" s="4"/>
      <c r="M208" s="4"/>
      <c r="N208" s="4" t="s">
        <v>49</v>
      </c>
      <c r="O208" s="4"/>
      <c r="P208" s="7" t="s">
        <v>441</v>
      </c>
    </row>
    <row r="209" spans="1:16" s="13" customFormat="1" ht="72" hidden="1" customHeight="1" x14ac:dyDescent="0.35">
      <c r="A209" s="108"/>
      <c r="B209" s="4" t="s">
        <v>690</v>
      </c>
      <c r="C209" s="4" t="s">
        <v>13</v>
      </c>
      <c r="D209" s="4" t="s">
        <v>691</v>
      </c>
      <c r="E209" s="7" t="s">
        <v>10</v>
      </c>
      <c r="F209" s="4" t="s">
        <v>226</v>
      </c>
      <c r="G209" s="6" t="s">
        <v>707</v>
      </c>
      <c r="H209" s="4"/>
      <c r="I209" s="4"/>
      <c r="J209" s="4"/>
      <c r="K209" s="4" t="s">
        <v>706</v>
      </c>
      <c r="L209" s="4"/>
      <c r="M209" s="4"/>
      <c r="N209" s="4" t="s">
        <v>49</v>
      </c>
      <c r="O209" s="4"/>
      <c r="P209" s="7" t="s">
        <v>705</v>
      </c>
    </row>
    <row r="210" spans="1:16" s="13" customFormat="1" ht="108" x14ac:dyDescent="0.35">
      <c r="A210" s="108"/>
      <c r="B210" s="4" t="s">
        <v>692</v>
      </c>
      <c r="C210" s="4" t="s">
        <v>13</v>
      </c>
      <c r="D210" s="7" t="s">
        <v>10</v>
      </c>
      <c r="E210" s="7" t="s">
        <v>10</v>
      </c>
      <c r="F210" s="4" t="s">
        <v>36</v>
      </c>
      <c r="G210" s="6" t="s">
        <v>532</v>
      </c>
      <c r="H210" s="4"/>
      <c r="I210" s="4" t="s">
        <v>708</v>
      </c>
      <c r="J210" s="4"/>
      <c r="K210" s="4"/>
      <c r="L210" s="4"/>
      <c r="M210" s="4"/>
      <c r="N210" s="125">
        <v>96713.65</v>
      </c>
      <c r="O210" s="4" t="s">
        <v>710</v>
      </c>
      <c r="P210" s="7" t="s">
        <v>669</v>
      </c>
    </row>
    <row r="211" spans="1:16" s="13" customFormat="1" ht="67.95" hidden="1" customHeight="1" x14ac:dyDescent="0.35">
      <c r="A211" s="108"/>
      <c r="B211" s="4" t="s">
        <v>693</v>
      </c>
      <c r="C211" s="4" t="s">
        <v>12</v>
      </c>
      <c r="D211" s="7" t="s">
        <v>10</v>
      </c>
      <c r="E211" s="7" t="s">
        <v>10</v>
      </c>
      <c r="F211" s="4" t="s">
        <v>25</v>
      </c>
      <c r="G211" s="6" t="s">
        <v>664</v>
      </c>
      <c r="H211" s="4"/>
      <c r="I211" s="4"/>
      <c r="J211" s="4" t="s">
        <v>712</v>
      </c>
      <c r="K211" s="4"/>
      <c r="L211" s="4"/>
      <c r="M211" s="4"/>
      <c r="N211" s="4" t="s">
        <v>49</v>
      </c>
      <c r="O211" s="4"/>
      <c r="P211" s="7" t="s">
        <v>711</v>
      </c>
    </row>
    <row r="212" spans="1:16" s="13" customFormat="1" ht="72" customHeight="1" x14ac:dyDescent="0.35">
      <c r="A212" s="109"/>
      <c r="B212" s="4" t="s">
        <v>694</v>
      </c>
      <c r="C212" s="4" t="s">
        <v>13</v>
      </c>
      <c r="D212" s="7" t="s">
        <v>10</v>
      </c>
      <c r="E212" s="7" t="s">
        <v>10</v>
      </c>
      <c r="F212" s="4" t="s">
        <v>15</v>
      </c>
      <c r="G212" s="6" t="s">
        <v>584</v>
      </c>
      <c r="H212" s="4"/>
      <c r="I212" s="4"/>
      <c r="J212" s="4" t="s">
        <v>713</v>
      </c>
      <c r="K212" s="4"/>
      <c r="L212" s="4"/>
      <c r="M212" s="4"/>
      <c r="N212" s="125">
        <v>25726.45</v>
      </c>
      <c r="O212" s="4" t="s">
        <v>716</v>
      </c>
      <c r="P212" s="7" t="s">
        <v>714</v>
      </c>
    </row>
    <row r="213" spans="1:16" s="13" customFormat="1" hidden="1" x14ac:dyDescent="0.35">
      <c r="A213" s="52"/>
      <c r="B213" s="53"/>
      <c r="C213" s="53"/>
      <c r="D213" s="55"/>
      <c r="E213" s="55"/>
      <c r="F213" s="53"/>
      <c r="G213" s="56"/>
      <c r="H213" s="53"/>
      <c r="I213" s="53"/>
      <c r="J213" s="53"/>
      <c r="K213" s="53"/>
      <c r="L213" s="53"/>
      <c r="M213" s="53"/>
      <c r="N213" s="53"/>
      <c r="O213" s="53"/>
      <c r="P213" s="55"/>
    </row>
    <row r="214" spans="1:16" s="13" customFormat="1" ht="135" hidden="1" customHeight="1" x14ac:dyDescent="0.35">
      <c r="A214" s="107">
        <v>44427</v>
      </c>
      <c r="B214" s="4" t="s">
        <v>717</v>
      </c>
      <c r="C214" s="4" t="s">
        <v>12</v>
      </c>
      <c r="D214" s="4" t="s">
        <v>718</v>
      </c>
      <c r="E214" s="7" t="s">
        <v>10</v>
      </c>
      <c r="F214" s="4" t="s">
        <v>386</v>
      </c>
      <c r="G214" s="6" t="s">
        <v>736</v>
      </c>
      <c r="H214" s="4" t="s">
        <v>735</v>
      </c>
      <c r="I214" s="4"/>
      <c r="J214" s="4"/>
      <c r="K214" s="4"/>
      <c r="L214" s="4"/>
      <c r="M214" s="4"/>
      <c r="N214" s="4" t="s">
        <v>49</v>
      </c>
      <c r="O214" s="4"/>
      <c r="P214" s="7" t="s">
        <v>700</v>
      </c>
    </row>
    <row r="215" spans="1:16" s="13" customFormat="1" ht="79.5" hidden="1" customHeight="1" x14ac:dyDescent="0.35">
      <c r="A215" s="108"/>
      <c r="B215" s="4" t="s">
        <v>719</v>
      </c>
      <c r="C215" s="4" t="s">
        <v>13</v>
      </c>
      <c r="D215" s="7" t="s">
        <v>10</v>
      </c>
      <c r="E215" s="7" t="s">
        <v>10</v>
      </c>
      <c r="F215" s="4" t="s">
        <v>226</v>
      </c>
      <c r="G215" s="6" t="s">
        <v>707</v>
      </c>
      <c r="H215" s="4"/>
      <c r="I215" s="4"/>
      <c r="J215" s="4"/>
      <c r="K215" s="4" t="s">
        <v>737</v>
      </c>
      <c r="L215" s="4"/>
      <c r="M215" s="4"/>
      <c r="N215" s="4"/>
      <c r="O215" s="4"/>
      <c r="P215" s="7" t="s">
        <v>738</v>
      </c>
    </row>
    <row r="216" spans="1:16" s="13" customFormat="1" ht="54" x14ac:dyDescent="0.35">
      <c r="A216" s="108"/>
      <c r="B216" s="4" t="s">
        <v>720</v>
      </c>
      <c r="C216" s="4" t="s">
        <v>13</v>
      </c>
      <c r="D216" s="7" t="s">
        <v>721</v>
      </c>
      <c r="E216" s="7" t="s">
        <v>10</v>
      </c>
      <c r="F216" s="4" t="s">
        <v>722</v>
      </c>
      <c r="G216" s="6">
        <v>110866</v>
      </c>
      <c r="H216" s="4"/>
      <c r="I216" s="4"/>
      <c r="J216" s="4"/>
      <c r="K216" s="4" t="s">
        <v>739</v>
      </c>
      <c r="L216" s="4"/>
      <c r="M216" s="4"/>
      <c r="N216" s="126">
        <f>316060/410.00001</f>
        <v>770.87802997858466</v>
      </c>
      <c r="O216" s="4" t="s">
        <v>742</v>
      </c>
      <c r="P216" s="7" t="s">
        <v>740</v>
      </c>
    </row>
    <row r="217" spans="1:16" s="13" customFormat="1" ht="157.5" customHeight="1" x14ac:dyDescent="0.35">
      <c r="A217" s="108"/>
      <c r="B217" s="4" t="s">
        <v>723</v>
      </c>
      <c r="C217" s="4" t="s">
        <v>13</v>
      </c>
      <c r="D217" s="7" t="s">
        <v>724</v>
      </c>
      <c r="E217" s="7" t="s">
        <v>10</v>
      </c>
      <c r="F217" s="4" t="s">
        <v>725</v>
      </c>
      <c r="G217" s="6" t="s">
        <v>745</v>
      </c>
      <c r="H217" s="4"/>
      <c r="I217" s="4"/>
      <c r="J217" s="4"/>
      <c r="K217" s="4" t="s">
        <v>744</v>
      </c>
      <c r="L217" s="4"/>
      <c r="M217" s="4"/>
      <c r="N217" s="125">
        <v>20925.13</v>
      </c>
      <c r="O217" s="4" t="s">
        <v>747</v>
      </c>
      <c r="P217" s="7" t="s">
        <v>743</v>
      </c>
    </row>
    <row r="218" spans="1:16" s="13" customFormat="1" ht="72" x14ac:dyDescent="0.35">
      <c r="A218" s="108"/>
      <c r="B218" s="4" t="s">
        <v>726</v>
      </c>
      <c r="C218" s="4" t="s">
        <v>13</v>
      </c>
      <c r="D218" s="7" t="s">
        <v>727</v>
      </c>
      <c r="E218" s="7" t="s">
        <v>10</v>
      </c>
      <c r="F218" s="4" t="s">
        <v>15</v>
      </c>
      <c r="G218" s="6" t="s">
        <v>750</v>
      </c>
      <c r="H218" s="4"/>
      <c r="I218" s="4"/>
      <c r="J218" s="4" t="s">
        <v>749</v>
      </c>
      <c r="K218" s="4"/>
      <c r="L218" s="4"/>
      <c r="M218" s="4"/>
      <c r="N218" s="125">
        <v>123952.48</v>
      </c>
      <c r="O218" s="4" t="s">
        <v>752</v>
      </c>
      <c r="P218" s="7" t="s">
        <v>748</v>
      </c>
    </row>
    <row r="219" spans="1:16" s="13" customFormat="1" ht="72" hidden="1" customHeight="1" x14ac:dyDescent="0.35">
      <c r="A219" s="108"/>
      <c r="B219" s="4" t="s">
        <v>728</v>
      </c>
      <c r="C219" s="4" t="s">
        <v>13</v>
      </c>
      <c r="D219" s="7" t="s">
        <v>10</v>
      </c>
      <c r="E219" s="7" t="s">
        <v>10</v>
      </c>
      <c r="F219" s="4" t="s">
        <v>22</v>
      </c>
      <c r="G219" s="6" t="s">
        <v>755</v>
      </c>
      <c r="H219" s="4"/>
      <c r="I219" s="4"/>
      <c r="J219" s="4" t="s">
        <v>753</v>
      </c>
      <c r="K219" s="4"/>
      <c r="L219" s="4"/>
      <c r="M219" s="4"/>
      <c r="N219" s="4" t="s">
        <v>49</v>
      </c>
      <c r="O219" s="4"/>
      <c r="P219" s="7" t="s">
        <v>754</v>
      </c>
    </row>
    <row r="220" spans="1:16" s="13" customFormat="1" ht="72.45" hidden="1" customHeight="1" x14ac:dyDescent="0.35">
      <c r="A220" s="108"/>
      <c r="B220" s="4" t="s">
        <v>729</v>
      </c>
      <c r="C220" s="4" t="s">
        <v>13</v>
      </c>
      <c r="D220" s="7" t="s">
        <v>730</v>
      </c>
      <c r="E220" s="7" t="s">
        <v>10</v>
      </c>
      <c r="F220" s="4" t="s">
        <v>25</v>
      </c>
      <c r="G220" s="6" t="s">
        <v>757</v>
      </c>
      <c r="H220" s="4"/>
      <c r="I220" s="4" t="s">
        <v>756</v>
      </c>
      <c r="J220" s="4"/>
      <c r="K220" s="4"/>
      <c r="L220" s="4"/>
      <c r="M220" s="4"/>
      <c r="N220" s="4" t="s">
        <v>49</v>
      </c>
      <c r="O220" s="4"/>
      <c r="P220" s="7" t="s">
        <v>441</v>
      </c>
    </row>
    <row r="221" spans="1:16" s="13" customFormat="1" ht="103.95" hidden="1" customHeight="1" x14ac:dyDescent="0.35">
      <c r="A221" s="108"/>
      <c r="B221" s="4" t="s">
        <v>731</v>
      </c>
      <c r="C221" s="4" t="s">
        <v>13</v>
      </c>
      <c r="D221" s="7" t="s">
        <v>730</v>
      </c>
      <c r="E221" s="7" t="s">
        <v>10</v>
      </c>
      <c r="F221" s="4" t="s">
        <v>732</v>
      </c>
      <c r="G221" s="6" t="s">
        <v>759</v>
      </c>
      <c r="H221" s="4" t="s">
        <v>758</v>
      </c>
      <c r="I221" s="4"/>
      <c r="J221" s="4"/>
      <c r="K221" s="4"/>
      <c r="L221" s="4"/>
      <c r="M221" s="4"/>
      <c r="N221" s="4" t="s">
        <v>49</v>
      </c>
      <c r="O221" s="4"/>
      <c r="P221" s="7" t="s">
        <v>441</v>
      </c>
    </row>
    <row r="222" spans="1:16" s="13" customFormat="1" ht="67.95" customHeight="1" x14ac:dyDescent="0.35">
      <c r="A222" s="108"/>
      <c r="B222" s="4" t="s">
        <v>733</v>
      </c>
      <c r="C222" s="4" t="s">
        <v>12</v>
      </c>
      <c r="D222" s="7" t="s">
        <v>10</v>
      </c>
      <c r="E222" s="7" t="s">
        <v>10</v>
      </c>
      <c r="F222" s="4" t="s">
        <v>15</v>
      </c>
      <c r="G222" s="6" t="s">
        <v>584</v>
      </c>
      <c r="H222" s="4"/>
      <c r="I222" s="4"/>
      <c r="J222" s="4" t="s">
        <v>760</v>
      </c>
      <c r="K222" s="4"/>
      <c r="L222" s="4"/>
      <c r="M222" s="4"/>
      <c r="N222" s="125">
        <v>117417.71</v>
      </c>
      <c r="O222" s="4" t="s">
        <v>762</v>
      </c>
      <c r="P222" s="7" t="s">
        <v>714</v>
      </c>
    </row>
    <row r="223" spans="1:16" s="13" customFormat="1" ht="36" hidden="1" x14ac:dyDescent="0.35">
      <c r="A223" s="109"/>
      <c r="B223" s="4" t="s">
        <v>8</v>
      </c>
      <c r="C223" s="4"/>
      <c r="D223" s="4" t="s">
        <v>734</v>
      </c>
      <c r="E223" s="7"/>
      <c r="F223" s="4"/>
      <c r="G223" s="6"/>
      <c r="H223" s="4"/>
      <c r="I223" s="4"/>
      <c r="J223" s="4"/>
      <c r="K223" s="4"/>
      <c r="L223" s="4"/>
      <c r="M223" s="4"/>
      <c r="N223" s="4"/>
      <c r="O223" s="4"/>
      <c r="P223" s="7"/>
    </row>
    <row r="224" spans="1:16" s="13" customFormat="1" hidden="1" x14ac:dyDescent="0.35">
      <c r="A224" s="25"/>
      <c r="B224" s="21"/>
      <c r="C224" s="21"/>
      <c r="D224" s="21"/>
      <c r="E224" s="22"/>
      <c r="F224" s="21"/>
      <c r="G224" s="23"/>
      <c r="H224" s="21"/>
      <c r="I224" s="21"/>
      <c r="J224" s="21"/>
      <c r="K224" s="21"/>
      <c r="L224" s="21"/>
      <c r="M224" s="21"/>
      <c r="N224" s="21"/>
      <c r="O224" s="21"/>
      <c r="P224" s="22"/>
    </row>
    <row r="225" spans="1:16" s="13" customFormat="1" ht="324" hidden="1" x14ac:dyDescent="0.35">
      <c r="A225" s="107">
        <v>44434</v>
      </c>
      <c r="B225" s="41" t="s">
        <v>763</v>
      </c>
      <c r="C225" s="41" t="s">
        <v>12</v>
      </c>
      <c r="D225" s="41" t="s">
        <v>764</v>
      </c>
      <c r="E225" s="46" t="s">
        <v>10</v>
      </c>
      <c r="F225" s="41" t="s">
        <v>14</v>
      </c>
      <c r="G225" s="6" t="s">
        <v>442</v>
      </c>
      <c r="H225" s="4"/>
      <c r="I225" s="4" t="s">
        <v>702</v>
      </c>
      <c r="J225" s="4"/>
      <c r="K225" s="4"/>
      <c r="L225" s="4"/>
      <c r="M225" s="4"/>
      <c r="N225" s="41" t="s">
        <v>49</v>
      </c>
      <c r="O225" s="4"/>
      <c r="P225" s="46" t="s">
        <v>441</v>
      </c>
    </row>
    <row r="226" spans="1:16" s="13" customFormat="1" ht="106.5" customHeight="1" x14ac:dyDescent="0.35">
      <c r="A226" s="108"/>
      <c r="B226" s="4" t="s">
        <v>765</v>
      </c>
      <c r="C226" s="4" t="s">
        <v>12</v>
      </c>
      <c r="D226" s="4" t="s">
        <v>764</v>
      </c>
      <c r="E226" s="7" t="s">
        <v>10</v>
      </c>
      <c r="F226" s="4" t="s">
        <v>25</v>
      </c>
      <c r="G226" s="6" t="s">
        <v>626</v>
      </c>
      <c r="H226" s="4"/>
      <c r="I226" s="4"/>
      <c r="J226" s="4" t="s">
        <v>703</v>
      </c>
      <c r="K226" s="4"/>
      <c r="L226" s="4"/>
      <c r="M226" s="4"/>
      <c r="N226" s="127">
        <v>42345.22</v>
      </c>
      <c r="O226" s="4" t="s">
        <v>769</v>
      </c>
      <c r="P226" s="7" t="s">
        <v>441</v>
      </c>
    </row>
    <row r="227" spans="1:16" s="13" customFormat="1" ht="72" x14ac:dyDescent="0.35">
      <c r="A227" s="109"/>
      <c r="B227" s="4" t="s">
        <v>767</v>
      </c>
      <c r="C227" s="4" t="s">
        <v>13</v>
      </c>
      <c r="D227" s="4" t="s">
        <v>766</v>
      </c>
      <c r="E227" s="7" t="s">
        <v>10</v>
      </c>
      <c r="F227" s="4" t="s">
        <v>722</v>
      </c>
      <c r="G227" s="6" t="s">
        <v>772</v>
      </c>
      <c r="H227" s="4"/>
      <c r="I227" s="4"/>
      <c r="J227" s="4"/>
      <c r="K227" s="4" t="s">
        <v>771</v>
      </c>
      <c r="L227" s="4"/>
      <c r="M227" s="4"/>
      <c r="N227" s="127">
        <f>552078.13/410</f>
        <v>1346.5320243902438</v>
      </c>
      <c r="O227" s="4" t="s">
        <v>774</v>
      </c>
      <c r="P227" s="7" t="s">
        <v>770</v>
      </c>
    </row>
    <row r="228" spans="1:16" s="13" customFormat="1" hidden="1" x14ac:dyDescent="0.35">
      <c r="A228" s="25"/>
      <c r="B228" s="21"/>
      <c r="C228" s="21"/>
      <c r="D228" s="21"/>
      <c r="E228" s="22"/>
      <c r="F228" s="21"/>
      <c r="G228" s="23"/>
      <c r="H228" s="21"/>
      <c r="I228" s="21"/>
      <c r="J228" s="21"/>
      <c r="K228" s="21"/>
      <c r="L228" s="21"/>
      <c r="M228" s="21"/>
      <c r="N228" s="21"/>
      <c r="O228" s="21"/>
      <c r="P228" s="22"/>
    </row>
    <row r="229" spans="1:16" s="13" customFormat="1" ht="54" hidden="1" x14ac:dyDescent="0.35">
      <c r="A229" s="107">
        <v>44441</v>
      </c>
      <c r="B229" s="4" t="s">
        <v>775</v>
      </c>
      <c r="C229" s="4" t="s">
        <v>13</v>
      </c>
      <c r="D229" s="4" t="s">
        <v>776</v>
      </c>
      <c r="E229" s="7" t="s">
        <v>10</v>
      </c>
      <c r="F229" s="4" t="s">
        <v>44</v>
      </c>
      <c r="G229" s="6" t="s">
        <v>532</v>
      </c>
      <c r="H229" s="4"/>
      <c r="I229" s="4" t="s">
        <v>782</v>
      </c>
      <c r="J229" s="4"/>
      <c r="K229" s="4"/>
      <c r="L229" s="4"/>
      <c r="M229" s="4"/>
      <c r="N229" s="4" t="s">
        <v>49</v>
      </c>
      <c r="O229" s="4"/>
      <c r="P229" s="7" t="s">
        <v>441</v>
      </c>
    </row>
    <row r="230" spans="1:16" s="13" customFormat="1" ht="54" hidden="1" x14ac:dyDescent="0.35">
      <c r="A230" s="108"/>
      <c r="B230" s="4" t="s">
        <v>777</v>
      </c>
      <c r="C230" s="4" t="s">
        <v>13</v>
      </c>
      <c r="D230" s="4" t="s">
        <v>778</v>
      </c>
      <c r="E230" s="7" t="s">
        <v>10</v>
      </c>
      <c r="F230" s="4" t="s">
        <v>25</v>
      </c>
      <c r="G230" s="6" t="s">
        <v>626</v>
      </c>
      <c r="H230" s="4"/>
      <c r="I230" s="4"/>
      <c r="J230" s="4" t="s">
        <v>783</v>
      </c>
      <c r="K230" s="4"/>
      <c r="L230" s="4"/>
      <c r="M230" s="4"/>
      <c r="N230" s="4" t="s">
        <v>49</v>
      </c>
      <c r="O230" s="4"/>
      <c r="P230" s="7" t="s">
        <v>441</v>
      </c>
    </row>
    <row r="231" spans="1:16" s="13" customFormat="1" ht="69.45" hidden="1" customHeight="1" x14ac:dyDescent="0.35">
      <c r="A231" s="108"/>
      <c r="B231" s="4" t="s">
        <v>779</v>
      </c>
      <c r="C231" s="4" t="s">
        <v>13</v>
      </c>
      <c r="D231" s="4" t="s">
        <v>780</v>
      </c>
      <c r="E231" s="7" t="s">
        <v>10</v>
      </c>
      <c r="F231" s="4" t="s">
        <v>25</v>
      </c>
      <c r="G231" s="6" t="s">
        <v>785</v>
      </c>
      <c r="H231" s="4"/>
      <c r="I231" s="4"/>
      <c r="J231" s="4" t="s">
        <v>784</v>
      </c>
      <c r="K231" s="4"/>
      <c r="L231" s="4"/>
      <c r="M231" s="4"/>
      <c r="N231" s="4" t="s">
        <v>49</v>
      </c>
      <c r="O231" s="4"/>
      <c r="P231" s="7" t="s">
        <v>441</v>
      </c>
    </row>
    <row r="232" spans="1:16" s="13" customFormat="1" ht="72" hidden="1" x14ac:dyDescent="0.35">
      <c r="A232" s="109"/>
      <c r="B232" s="4" t="s">
        <v>8</v>
      </c>
      <c r="C232" s="4"/>
      <c r="D232" s="4" t="s">
        <v>781</v>
      </c>
      <c r="E232" s="7"/>
      <c r="F232" s="4"/>
      <c r="G232" s="6"/>
      <c r="H232" s="4"/>
      <c r="I232" s="4"/>
      <c r="J232" s="4"/>
      <c r="K232" s="4"/>
      <c r="L232" s="4"/>
      <c r="M232" s="4"/>
      <c r="N232" s="4"/>
      <c r="O232" s="4"/>
      <c r="P232" s="7"/>
    </row>
    <row r="233" spans="1:16" s="13" customFormat="1" hidden="1" x14ac:dyDescent="0.35">
      <c r="A233" s="25"/>
      <c r="B233" s="21"/>
      <c r="C233" s="21"/>
      <c r="D233" s="21"/>
      <c r="E233" s="22"/>
      <c r="F233" s="21"/>
      <c r="G233" s="23"/>
      <c r="H233" s="21"/>
      <c r="I233" s="21"/>
      <c r="J233" s="21"/>
      <c r="K233" s="21"/>
      <c r="L233" s="21"/>
      <c r="M233" s="21"/>
      <c r="N233" s="21"/>
      <c r="O233" s="21"/>
      <c r="P233" s="22"/>
    </row>
    <row r="234" spans="1:16" s="48" customFormat="1" ht="250.5" hidden="1" customHeight="1" x14ac:dyDescent="0.3">
      <c r="A234" s="65">
        <v>44448</v>
      </c>
      <c r="B234" s="41" t="s">
        <v>786</v>
      </c>
      <c r="C234" s="41" t="s">
        <v>13</v>
      </c>
      <c r="D234" s="41" t="s">
        <v>787</v>
      </c>
      <c r="E234" s="46" t="s">
        <v>21</v>
      </c>
      <c r="F234" s="41" t="s">
        <v>36</v>
      </c>
      <c r="G234" s="6" t="s">
        <v>532</v>
      </c>
      <c r="H234" s="41"/>
      <c r="I234" s="41" t="s">
        <v>788</v>
      </c>
      <c r="J234" s="41"/>
      <c r="K234" s="41"/>
      <c r="L234" s="41"/>
      <c r="M234" s="41"/>
      <c r="N234" s="41" t="s">
        <v>49</v>
      </c>
      <c r="O234" s="41"/>
      <c r="P234" s="46" t="s">
        <v>789</v>
      </c>
    </row>
    <row r="235" spans="1:16" s="13" customFormat="1" hidden="1" x14ac:dyDescent="0.35">
      <c r="A235" s="25"/>
      <c r="B235" s="21"/>
      <c r="C235" s="21"/>
      <c r="D235" s="21"/>
      <c r="E235" s="22"/>
      <c r="F235" s="21"/>
      <c r="G235" s="23"/>
      <c r="H235" s="21"/>
      <c r="I235" s="21"/>
      <c r="J235" s="21"/>
      <c r="K235" s="21"/>
      <c r="L235" s="21"/>
      <c r="M235" s="21"/>
      <c r="N235" s="21"/>
      <c r="O235" s="21"/>
      <c r="P235" s="22"/>
    </row>
    <row r="236" spans="1:16" s="75" customFormat="1" ht="109.05" hidden="1" customHeight="1" x14ac:dyDescent="0.3">
      <c r="A236" s="110">
        <v>44455</v>
      </c>
      <c r="B236" s="46" t="s">
        <v>790</v>
      </c>
      <c r="C236" s="46" t="s">
        <v>12</v>
      </c>
      <c r="D236" s="46" t="s">
        <v>791</v>
      </c>
      <c r="E236" s="46" t="s">
        <v>21</v>
      </c>
      <c r="F236" s="46" t="s">
        <v>792</v>
      </c>
      <c r="G236" s="46" t="s">
        <v>160</v>
      </c>
      <c r="H236" s="46"/>
      <c r="I236" s="46" t="s">
        <v>800</v>
      </c>
      <c r="J236" s="46"/>
      <c r="K236" s="46"/>
      <c r="L236" s="46"/>
      <c r="M236" s="46"/>
      <c r="N236" s="46" t="s">
        <v>49</v>
      </c>
      <c r="O236" s="46"/>
      <c r="P236" s="46" t="s">
        <v>441</v>
      </c>
    </row>
    <row r="237" spans="1:16" s="48" customFormat="1" ht="54" hidden="1" x14ac:dyDescent="0.3">
      <c r="A237" s="111"/>
      <c r="B237" s="41" t="s">
        <v>793</v>
      </c>
      <c r="C237" s="41" t="s">
        <v>13</v>
      </c>
      <c r="D237" s="50" t="s">
        <v>794</v>
      </c>
      <c r="E237" s="76" t="s">
        <v>794</v>
      </c>
      <c r="F237" s="41" t="s">
        <v>792</v>
      </c>
      <c r="G237" s="6"/>
      <c r="H237" s="41"/>
      <c r="I237" s="41"/>
      <c r="J237" s="41"/>
      <c r="K237" s="41"/>
      <c r="L237" s="41"/>
      <c r="M237" s="41"/>
      <c r="N237" s="41"/>
      <c r="O237" s="41"/>
      <c r="P237" s="46"/>
    </row>
    <row r="238" spans="1:16" s="48" customFormat="1" ht="72" hidden="1" x14ac:dyDescent="0.3">
      <c r="A238" s="111"/>
      <c r="B238" s="41" t="s">
        <v>795</v>
      </c>
      <c r="C238" s="41" t="s">
        <v>13</v>
      </c>
      <c r="D238" s="41" t="s">
        <v>796</v>
      </c>
      <c r="E238" s="46" t="s">
        <v>21</v>
      </c>
      <c r="F238" s="41" t="s">
        <v>732</v>
      </c>
      <c r="G238" s="6" t="s">
        <v>803</v>
      </c>
      <c r="H238" s="41"/>
      <c r="I238" s="41" t="s">
        <v>802</v>
      </c>
      <c r="J238" s="41"/>
      <c r="K238" s="41"/>
      <c r="L238" s="41"/>
      <c r="M238" s="41"/>
      <c r="N238" s="41" t="s">
        <v>49</v>
      </c>
      <c r="O238" s="41"/>
      <c r="P238" s="46" t="s">
        <v>441</v>
      </c>
    </row>
    <row r="239" spans="1:16" s="48" customFormat="1" ht="76.95" hidden="1" customHeight="1" x14ac:dyDescent="0.3">
      <c r="A239" s="111"/>
      <c r="B239" s="41" t="s">
        <v>797</v>
      </c>
      <c r="C239" s="41" t="s">
        <v>13</v>
      </c>
      <c r="D239" s="41" t="s">
        <v>798</v>
      </c>
      <c r="E239" s="46" t="s">
        <v>21</v>
      </c>
      <c r="F239" s="41" t="s">
        <v>15</v>
      </c>
      <c r="G239" s="6" t="s">
        <v>342</v>
      </c>
      <c r="H239" s="41"/>
      <c r="I239" s="41" t="s">
        <v>801</v>
      </c>
      <c r="J239" s="41"/>
      <c r="K239" s="41"/>
      <c r="L239" s="41"/>
      <c r="M239" s="41"/>
      <c r="N239" s="41" t="s">
        <v>49</v>
      </c>
      <c r="O239" s="41"/>
      <c r="P239" s="46" t="s">
        <v>441</v>
      </c>
    </row>
    <row r="240" spans="1:16" s="48" customFormat="1" ht="36" hidden="1" x14ac:dyDescent="0.3">
      <c r="A240" s="112"/>
      <c r="B240" s="41" t="s">
        <v>8</v>
      </c>
      <c r="C240" s="41"/>
      <c r="D240" s="41" t="s">
        <v>799</v>
      </c>
      <c r="E240" s="46"/>
      <c r="F240" s="41"/>
      <c r="G240" s="6"/>
      <c r="H240" s="41"/>
      <c r="I240" s="41"/>
      <c r="J240" s="41"/>
      <c r="K240" s="41"/>
      <c r="L240" s="41"/>
      <c r="M240" s="41"/>
      <c r="N240" s="41"/>
      <c r="O240" s="41"/>
      <c r="P240" s="46"/>
    </row>
    <row r="241" spans="1:16" s="13" customFormat="1" hidden="1" x14ac:dyDescent="0.35">
      <c r="A241" s="52"/>
      <c r="B241" s="53"/>
      <c r="C241" s="53"/>
      <c r="D241" s="53"/>
      <c r="E241" s="55"/>
      <c r="F241" s="53"/>
      <c r="G241" s="56"/>
      <c r="H241" s="53"/>
      <c r="I241" s="53"/>
      <c r="J241" s="53"/>
      <c r="K241" s="53"/>
      <c r="L241" s="53"/>
      <c r="M241" s="53"/>
      <c r="N241" s="53"/>
      <c r="O241" s="53"/>
      <c r="P241" s="55"/>
    </row>
    <row r="242" spans="1:16" s="13" customFormat="1" ht="124.5" hidden="1" customHeight="1" thickBot="1" x14ac:dyDescent="0.4">
      <c r="A242" s="107" t="s">
        <v>807</v>
      </c>
      <c r="B242" s="4" t="s">
        <v>804</v>
      </c>
      <c r="C242" s="4" t="s">
        <v>13</v>
      </c>
      <c r="D242" s="4" t="s">
        <v>805</v>
      </c>
      <c r="E242" s="7" t="s">
        <v>10</v>
      </c>
      <c r="F242" s="4" t="s">
        <v>16</v>
      </c>
      <c r="G242" s="6" t="s">
        <v>40</v>
      </c>
      <c r="H242" s="4" t="s">
        <v>809</v>
      </c>
      <c r="I242" s="4"/>
      <c r="J242" s="4"/>
      <c r="K242" s="4"/>
      <c r="L242" s="4"/>
      <c r="M242" s="4"/>
      <c r="N242" s="4" t="s">
        <v>49</v>
      </c>
      <c r="O242" s="4"/>
      <c r="P242" s="7" t="s">
        <v>808</v>
      </c>
    </row>
    <row r="243" spans="1:16" s="13" customFormat="1" ht="54" hidden="1" x14ac:dyDescent="0.35">
      <c r="A243" s="109"/>
      <c r="B243" s="4" t="s">
        <v>8</v>
      </c>
      <c r="C243" s="4"/>
      <c r="D243" s="4" t="s">
        <v>806</v>
      </c>
      <c r="E243" s="7"/>
      <c r="F243" s="4"/>
      <c r="G243" s="6"/>
      <c r="H243" s="4"/>
      <c r="I243" s="4"/>
      <c r="J243" s="4"/>
      <c r="K243" s="4"/>
      <c r="L243" s="4"/>
      <c r="M243" s="4"/>
      <c r="N243" s="4"/>
      <c r="O243" s="4"/>
      <c r="P243" s="7"/>
    </row>
    <row r="244" spans="1:16" s="13" customFormat="1" ht="18.600000000000001" hidden="1" thickBot="1" x14ac:dyDescent="0.4">
      <c r="A244" s="91"/>
      <c r="B244" s="92"/>
      <c r="C244" s="92"/>
      <c r="D244" s="92"/>
      <c r="E244" s="93"/>
      <c r="F244" s="92"/>
      <c r="G244" s="94"/>
      <c r="H244" s="92">
        <f>0</f>
        <v>0</v>
      </c>
      <c r="I244" s="95">
        <f>N210</f>
        <v>96713.65</v>
      </c>
      <c r="J244" s="95">
        <f>N188+N202+N212+N218+N222+N226</f>
        <v>377770.41000000003</v>
      </c>
      <c r="K244" s="97">
        <f>N216+N217+N227</f>
        <v>23042.540054368827</v>
      </c>
      <c r="L244" s="92">
        <f>SUM(H244:K244)</f>
        <v>497526.6000543689</v>
      </c>
      <c r="M244" s="99">
        <f>L244*0.3*0.97</f>
        <v>144780.24061582136</v>
      </c>
      <c r="N244" s="98">
        <f>N188+N202+N210+N212+N216+N217+N218+N222+N226+N227</f>
        <v>497526.6000543689</v>
      </c>
      <c r="O244" s="92"/>
      <c r="P244" s="93"/>
    </row>
    <row r="245" spans="1:16" s="13" customFormat="1" hidden="1" x14ac:dyDescent="0.35">
      <c r="A245" s="24"/>
      <c r="B245" s="4"/>
      <c r="C245" s="4"/>
      <c r="D245" s="4"/>
      <c r="E245" s="7"/>
      <c r="F245" s="4"/>
      <c r="G245" s="6"/>
      <c r="H245" s="4"/>
      <c r="I245" s="4"/>
      <c r="J245" s="4"/>
      <c r="K245" s="4"/>
      <c r="L245" s="4"/>
      <c r="M245" s="4"/>
      <c r="N245" s="4"/>
      <c r="O245" s="4"/>
      <c r="P245" s="7"/>
    </row>
    <row r="246" spans="1:16" hidden="1" x14ac:dyDescent="0.35">
      <c r="A246" s="5"/>
      <c r="B246" s="5"/>
      <c r="C246" s="5"/>
      <c r="D246" s="5"/>
      <c r="E246" s="8"/>
      <c r="F246" s="5"/>
      <c r="G246" s="10"/>
      <c r="H246" s="5"/>
      <c r="I246" s="5"/>
      <c r="J246" s="5"/>
      <c r="K246" s="5"/>
      <c r="L246" s="5"/>
      <c r="M246" s="5"/>
      <c r="N246" s="5"/>
      <c r="O246" s="5"/>
      <c r="P246" s="8"/>
    </row>
    <row r="247" spans="1:16" ht="18.600000000000001" thickBot="1" x14ac:dyDescent="0.4">
      <c r="N247" s="128">
        <f>SUBTOTAL(9,N188:N227)</f>
        <v>497526.6000543689</v>
      </c>
    </row>
    <row r="248" spans="1:16" ht="18.600000000000001" thickBot="1" x14ac:dyDescent="0.4">
      <c r="N248" s="132">
        <f>N247*0.3*0.97</f>
        <v>144780.24061582136</v>
      </c>
    </row>
  </sheetData>
  <autoFilter ref="A1:P246" xr:uid="{71D21601-DC23-43FB-AD50-F1B8CB276C3D}">
    <filterColumn colId="7" showButton="0"/>
    <filterColumn colId="8" showButton="0"/>
    <filterColumn colId="9" showButton="0"/>
    <filterColumn colId="10" showButton="0"/>
    <filterColumn colId="11" showButton="0"/>
    <filterColumn colId="13">
      <colorFilter dxfId="0"/>
    </filterColumn>
  </autoFilter>
  <mergeCells count="45">
    <mergeCell ref="E1:E2"/>
    <mergeCell ref="F1:F2"/>
    <mergeCell ref="A6:A12"/>
    <mergeCell ref="A1:A2"/>
    <mergeCell ref="B1:B2"/>
    <mergeCell ref="C1:C2"/>
    <mergeCell ref="D1:D2"/>
    <mergeCell ref="G1:G2"/>
    <mergeCell ref="H1:M1"/>
    <mergeCell ref="N1:N2"/>
    <mergeCell ref="O1:O2"/>
    <mergeCell ref="P1:P2"/>
    <mergeCell ref="A104:A107"/>
    <mergeCell ref="A14:A22"/>
    <mergeCell ref="A24:A31"/>
    <mergeCell ref="A35:A39"/>
    <mergeCell ref="A41:A50"/>
    <mergeCell ref="A52:A57"/>
    <mergeCell ref="A59:A68"/>
    <mergeCell ref="A70:A78"/>
    <mergeCell ref="A80:A83"/>
    <mergeCell ref="A85:A94"/>
    <mergeCell ref="A96:A99"/>
    <mergeCell ref="A101:A102"/>
    <mergeCell ref="A177:A182"/>
    <mergeCell ref="A109:A116"/>
    <mergeCell ref="A118:A120"/>
    <mergeCell ref="A122:A128"/>
    <mergeCell ref="A130:A134"/>
    <mergeCell ref="A136:A140"/>
    <mergeCell ref="A142:A148"/>
    <mergeCell ref="A150:A156"/>
    <mergeCell ref="A158:A163"/>
    <mergeCell ref="A165:A169"/>
    <mergeCell ref="A171:A172"/>
    <mergeCell ref="A174:A175"/>
    <mergeCell ref="A229:A232"/>
    <mergeCell ref="A236:A240"/>
    <mergeCell ref="A242:A243"/>
    <mergeCell ref="A184:A188"/>
    <mergeCell ref="A192:A197"/>
    <mergeCell ref="A199:A200"/>
    <mergeCell ref="A202:A212"/>
    <mergeCell ref="A214:A223"/>
    <mergeCell ref="A225:A227"/>
  </mergeCells>
  <pageMargins left="0.7" right="0.7" top="0.75" bottom="0.75" header="0.3" footer="0.3"/>
  <pageSetup scale="2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34C5A-379F-4842-BAEB-84B5EA82E791}">
  <dimension ref="A1:P246"/>
  <sheetViews>
    <sheetView view="pageBreakPreview" zoomScale="55" zoomScaleNormal="90" zoomScaleSheetLayoutView="55" workbookViewId="0">
      <pane xSplit="5" ySplit="2" topLeftCell="F224" activePane="bottomRight" state="frozen"/>
      <selection pane="topRight" activeCell="F1" sqref="F1"/>
      <selection pane="bottomLeft" activeCell="A3" sqref="A3"/>
      <selection pane="bottomRight" activeCell="C194" sqref="C194"/>
    </sheetView>
  </sheetViews>
  <sheetFormatPr defaultColWidth="9.109375" defaultRowHeight="18" x14ac:dyDescent="0.35"/>
  <cols>
    <col min="1" max="1" width="15.109375" style="2" customWidth="1"/>
    <col min="2" max="2" width="43.88671875" style="2" customWidth="1"/>
    <col min="3" max="3" width="19.88671875" style="2" customWidth="1"/>
    <col min="4" max="4" width="56" style="2" customWidth="1"/>
    <col min="5" max="5" width="17.33203125" style="9" customWidth="1"/>
    <col min="6" max="6" width="20.6640625" style="2" customWidth="1"/>
    <col min="7" max="7" width="36.33203125" style="11" customWidth="1"/>
    <col min="8" max="8" width="21.6640625" style="2" customWidth="1"/>
    <col min="9" max="9" width="21.109375" style="2" customWidth="1"/>
    <col min="10" max="10" width="24.21875" style="2" customWidth="1"/>
    <col min="11" max="11" width="26.44140625" style="2" customWidth="1"/>
    <col min="12" max="12" width="14.88671875" style="2" customWidth="1"/>
    <col min="13" max="13" width="15.109375" style="2" bestFit="1" customWidth="1"/>
    <col min="14" max="14" width="18.88671875" style="2" customWidth="1"/>
    <col min="15" max="15" width="29.44140625" style="2" customWidth="1"/>
    <col min="16" max="16" width="32.88671875" style="9" customWidth="1"/>
    <col min="17" max="16384" width="9.109375" style="2"/>
  </cols>
  <sheetData>
    <row r="1" spans="1:16" ht="42" customHeight="1" x14ac:dyDescent="0.35">
      <c r="A1" s="115" t="s">
        <v>5</v>
      </c>
      <c r="B1" s="115" t="s">
        <v>9</v>
      </c>
      <c r="C1" s="115" t="s">
        <v>11</v>
      </c>
      <c r="D1" s="115" t="s">
        <v>41</v>
      </c>
      <c r="E1" s="123" t="s">
        <v>6</v>
      </c>
      <c r="F1" s="115" t="s">
        <v>7</v>
      </c>
      <c r="G1" s="115" t="s">
        <v>0</v>
      </c>
      <c r="H1" s="117" t="s">
        <v>18</v>
      </c>
      <c r="I1" s="118"/>
      <c r="J1" s="118"/>
      <c r="K1" s="118"/>
      <c r="L1" s="118"/>
      <c r="M1" s="119"/>
      <c r="N1" s="115" t="s">
        <v>814</v>
      </c>
      <c r="O1" s="120" t="s">
        <v>23</v>
      </c>
      <c r="P1" s="122" t="s">
        <v>19</v>
      </c>
    </row>
    <row r="2" spans="1:16" ht="36" x14ac:dyDescent="0.35">
      <c r="A2" s="116"/>
      <c r="B2" s="116"/>
      <c r="C2" s="116"/>
      <c r="D2" s="116"/>
      <c r="E2" s="124"/>
      <c r="F2" s="116"/>
      <c r="G2" s="116"/>
      <c r="H2" s="78" t="s">
        <v>1</v>
      </c>
      <c r="I2" s="78" t="s">
        <v>4</v>
      </c>
      <c r="J2" s="78" t="s">
        <v>27</v>
      </c>
      <c r="K2" s="78" t="s">
        <v>42</v>
      </c>
      <c r="L2" s="3" t="s">
        <v>17</v>
      </c>
      <c r="M2" s="3" t="s">
        <v>2</v>
      </c>
      <c r="N2" s="116"/>
      <c r="O2" s="121"/>
      <c r="P2" s="122"/>
    </row>
    <row r="3" spans="1:16" s="13" customFormat="1" hidden="1" x14ac:dyDescent="0.35">
      <c r="A3" s="16"/>
      <c r="B3" s="16"/>
      <c r="C3" s="16"/>
      <c r="D3" s="16"/>
      <c r="E3" s="14"/>
      <c r="F3" s="16"/>
      <c r="G3" s="16"/>
      <c r="H3" s="16"/>
      <c r="I3" s="16"/>
      <c r="J3" s="16"/>
      <c r="K3" s="16"/>
      <c r="L3" s="17"/>
      <c r="M3" s="17"/>
      <c r="N3" s="16"/>
      <c r="O3" s="15"/>
      <c r="P3" s="18"/>
    </row>
    <row r="4" spans="1:16" s="13" customFormat="1" hidden="1" x14ac:dyDescent="0.35">
      <c r="A4" s="77">
        <v>44203</v>
      </c>
      <c r="B4" s="64" t="s">
        <v>650</v>
      </c>
      <c r="C4" s="16"/>
      <c r="D4" s="16"/>
      <c r="E4" s="14"/>
      <c r="F4" s="16"/>
      <c r="G4" s="16"/>
      <c r="H4" s="16"/>
      <c r="I4" s="16"/>
      <c r="J4" s="16"/>
      <c r="K4" s="16"/>
      <c r="L4" s="17"/>
      <c r="M4" s="17"/>
      <c r="N4" s="16"/>
      <c r="O4" s="15"/>
      <c r="P4" s="18"/>
    </row>
    <row r="5" spans="1:16" s="13" customFormat="1" hidden="1" x14ac:dyDescent="0.35">
      <c r="A5" s="27"/>
      <c r="B5" s="28"/>
      <c r="C5" s="28"/>
      <c r="D5" s="28"/>
      <c r="E5" s="29"/>
      <c r="F5" s="28"/>
      <c r="G5" s="28"/>
      <c r="H5" s="28"/>
      <c r="I5" s="28"/>
      <c r="J5" s="28"/>
      <c r="K5" s="28"/>
      <c r="L5" s="30"/>
      <c r="M5" s="30"/>
      <c r="N5" s="28"/>
      <c r="O5" s="31"/>
      <c r="P5" s="32"/>
    </row>
    <row r="6" spans="1:16" s="13" customFormat="1" ht="248.55" hidden="1" customHeight="1" x14ac:dyDescent="0.35">
      <c r="A6" s="114">
        <v>44210</v>
      </c>
      <c r="B6" s="16" t="s">
        <v>277</v>
      </c>
      <c r="C6" s="16" t="s">
        <v>13</v>
      </c>
      <c r="D6" s="16" t="s">
        <v>293</v>
      </c>
      <c r="E6" s="14" t="s">
        <v>21</v>
      </c>
      <c r="F6" s="16" t="s">
        <v>25</v>
      </c>
      <c r="G6" s="16" t="s">
        <v>67</v>
      </c>
      <c r="H6" s="16"/>
      <c r="I6" s="16" t="s">
        <v>278</v>
      </c>
      <c r="J6" s="16"/>
      <c r="K6" s="16"/>
      <c r="L6" s="17"/>
      <c r="M6" s="17"/>
      <c r="N6" s="16" t="s">
        <v>51</v>
      </c>
      <c r="O6" s="15"/>
      <c r="P6" s="18" t="s">
        <v>279</v>
      </c>
    </row>
    <row r="7" spans="1:16" s="13" customFormat="1" ht="102.45" hidden="1" customHeight="1" x14ac:dyDescent="0.35">
      <c r="A7" s="111"/>
      <c r="B7" s="16" t="s">
        <v>280</v>
      </c>
      <c r="C7" s="16" t="s">
        <v>13</v>
      </c>
      <c r="D7" s="16" t="s">
        <v>294</v>
      </c>
      <c r="E7" s="14" t="s">
        <v>10</v>
      </c>
      <c r="F7" s="16" t="s">
        <v>25</v>
      </c>
      <c r="G7" s="16">
        <v>102155</v>
      </c>
      <c r="H7" s="16"/>
      <c r="I7" s="16"/>
      <c r="J7" s="16" t="s">
        <v>281</v>
      </c>
      <c r="K7" s="16"/>
      <c r="L7" s="17"/>
      <c r="M7" s="17"/>
      <c r="N7" s="16" t="s">
        <v>51</v>
      </c>
      <c r="O7" s="15"/>
      <c r="P7" s="18" t="s">
        <v>121</v>
      </c>
    </row>
    <row r="8" spans="1:16" s="13" customFormat="1" ht="61.05" hidden="1" customHeight="1" x14ac:dyDescent="0.35">
      <c r="A8" s="111"/>
      <c r="B8" s="16" t="s">
        <v>282</v>
      </c>
      <c r="C8" s="16" t="s">
        <v>13</v>
      </c>
      <c r="D8" s="16" t="s">
        <v>10</v>
      </c>
      <c r="E8" s="14" t="s">
        <v>10</v>
      </c>
      <c r="F8" s="16" t="s">
        <v>22</v>
      </c>
      <c r="G8" s="16" t="s">
        <v>284</v>
      </c>
      <c r="H8" s="16"/>
      <c r="I8" s="16"/>
      <c r="J8" s="16" t="s">
        <v>283</v>
      </c>
      <c r="K8" s="16"/>
      <c r="L8" s="17"/>
      <c r="M8" s="17"/>
      <c r="N8" s="16" t="s">
        <v>51</v>
      </c>
      <c r="O8" s="15"/>
      <c r="P8" s="18" t="s">
        <v>43</v>
      </c>
    </row>
    <row r="9" spans="1:16" s="13" customFormat="1" ht="136.5" hidden="1" customHeight="1" x14ac:dyDescent="0.35">
      <c r="A9" s="111"/>
      <c r="B9" s="16" t="s">
        <v>285</v>
      </c>
      <c r="C9" s="16" t="s">
        <v>13</v>
      </c>
      <c r="D9" s="16" t="s">
        <v>295</v>
      </c>
      <c r="E9" s="14" t="s">
        <v>10</v>
      </c>
      <c r="F9" s="16" t="s">
        <v>22</v>
      </c>
      <c r="G9" s="16" t="s">
        <v>287</v>
      </c>
      <c r="H9" s="16"/>
      <c r="I9" s="16"/>
      <c r="J9" s="16" t="s">
        <v>286</v>
      </c>
      <c r="K9" s="16"/>
      <c r="L9" s="17"/>
      <c r="M9" s="17"/>
      <c r="N9" s="16" t="s">
        <v>51</v>
      </c>
      <c r="O9" s="15"/>
      <c r="P9" s="18" t="s">
        <v>43</v>
      </c>
    </row>
    <row r="10" spans="1:16" s="13" customFormat="1" ht="115.95" hidden="1" customHeight="1" x14ac:dyDescent="0.35">
      <c r="A10" s="111"/>
      <c r="B10" s="16" t="s">
        <v>288</v>
      </c>
      <c r="C10" s="16" t="s">
        <v>13</v>
      </c>
      <c r="D10" s="16" t="s">
        <v>292</v>
      </c>
      <c r="E10" s="14" t="s">
        <v>10</v>
      </c>
      <c r="F10" s="16" t="s">
        <v>22</v>
      </c>
      <c r="G10" s="16">
        <v>102155</v>
      </c>
      <c r="H10" s="16"/>
      <c r="I10" s="16"/>
      <c r="J10" s="16" t="s">
        <v>296</v>
      </c>
      <c r="K10" s="16"/>
      <c r="L10" s="17"/>
      <c r="M10" s="17"/>
      <c r="N10" s="33" t="s">
        <v>298</v>
      </c>
      <c r="O10" s="15" t="s">
        <v>299</v>
      </c>
      <c r="P10" s="18" t="s">
        <v>297</v>
      </c>
    </row>
    <row r="11" spans="1:16" s="13" customFormat="1" ht="133.5" hidden="1" customHeight="1" x14ac:dyDescent="0.35">
      <c r="A11" s="111"/>
      <c r="B11" s="16" t="s">
        <v>289</v>
      </c>
      <c r="C11" s="16" t="s">
        <v>13</v>
      </c>
      <c r="D11" s="16" t="s">
        <v>291</v>
      </c>
      <c r="E11" s="14" t="s">
        <v>21</v>
      </c>
      <c r="F11" s="16" t="s">
        <v>22</v>
      </c>
      <c r="G11" s="16">
        <v>102155</v>
      </c>
      <c r="H11" s="16"/>
      <c r="I11" s="16"/>
      <c r="J11" s="16" t="s">
        <v>300</v>
      </c>
      <c r="K11" s="16"/>
      <c r="L11" s="17"/>
      <c r="M11" s="17"/>
      <c r="N11" s="16" t="s">
        <v>302</v>
      </c>
      <c r="O11" s="15" t="s">
        <v>303</v>
      </c>
      <c r="P11" s="18" t="s">
        <v>301</v>
      </c>
    </row>
    <row r="12" spans="1:16" s="13" customFormat="1" ht="133.05000000000001" hidden="1" customHeight="1" x14ac:dyDescent="0.35">
      <c r="A12" s="112"/>
      <c r="B12" s="35" t="s">
        <v>8</v>
      </c>
      <c r="C12" s="16"/>
      <c r="D12" s="16" t="s">
        <v>290</v>
      </c>
      <c r="E12" s="14"/>
      <c r="F12" s="16"/>
      <c r="G12" s="16"/>
      <c r="H12" s="16"/>
      <c r="I12" s="16"/>
      <c r="J12" s="16"/>
      <c r="K12" s="16"/>
      <c r="L12" s="17"/>
      <c r="M12" s="17"/>
      <c r="N12" s="16"/>
      <c r="O12" s="15"/>
      <c r="P12" s="18"/>
    </row>
    <row r="13" spans="1:16" s="13" customFormat="1" hidden="1" x14ac:dyDescent="0.35">
      <c r="A13" s="27"/>
      <c r="B13" s="28"/>
      <c r="C13" s="28"/>
      <c r="D13" s="28"/>
      <c r="E13" s="29"/>
      <c r="F13" s="28"/>
      <c r="G13" s="28"/>
      <c r="H13" s="28"/>
      <c r="I13" s="28"/>
      <c r="J13" s="28"/>
      <c r="K13" s="28"/>
      <c r="L13" s="30"/>
      <c r="M13" s="30"/>
      <c r="N13" s="28"/>
      <c r="O13" s="31"/>
      <c r="P13" s="32"/>
    </row>
    <row r="14" spans="1:16" s="13" customFormat="1" ht="102" hidden="1" customHeight="1" x14ac:dyDescent="0.35">
      <c r="A14" s="114">
        <v>44217</v>
      </c>
      <c r="B14" s="16" t="s">
        <v>269</v>
      </c>
      <c r="C14" s="16" t="s">
        <v>12</v>
      </c>
      <c r="D14" s="16" t="s">
        <v>10</v>
      </c>
      <c r="E14" s="14" t="s">
        <v>10</v>
      </c>
      <c r="F14" s="16" t="s">
        <v>22</v>
      </c>
      <c r="G14" s="16">
        <v>102155</v>
      </c>
      <c r="H14" s="16"/>
      <c r="I14" s="16"/>
      <c r="J14" s="16" t="s">
        <v>304</v>
      </c>
      <c r="K14" s="16"/>
      <c r="L14" s="17"/>
      <c r="M14" s="17"/>
      <c r="N14" s="33" t="s">
        <v>302</v>
      </c>
      <c r="O14" s="15" t="s">
        <v>303</v>
      </c>
      <c r="P14" s="18" t="s">
        <v>305</v>
      </c>
    </row>
    <row r="15" spans="1:16" s="13" customFormat="1" ht="135.44999999999999" hidden="1" customHeight="1" x14ac:dyDescent="0.35">
      <c r="A15" s="111"/>
      <c r="B15" s="16" t="s">
        <v>255</v>
      </c>
      <c r="C15" s="16" t="s">
        <v>12</v>
      </c>
      <c r="D15" s="16" t="s">
        <v>272</v>
      </c>
      <c r="E15" s="14" t="s">
        <v>31</v>
      </c>
      <c r="F15" s="16" t="s">
        <v>15</v>
      </c>
      <c r="G15" s="16">
        <v>102155</v>
      </c>
      <c r="H15" s="16"/>
      <c r="I15" s="16" t="s">
        <v>257</v>
      </c>
      <c r="J15" s="16"/>
      <c r="K15" s="16"/>
      <c r="L15" s="17"/>
      <c r="M15" s="17"/>
      <c r="N15" s="16" t="s">
        <v>51</v>
      </c>
      <c r="O15" s="15"/>
      <c r="P15" s="18" t="s">
        <v>256</v>
      </c>
    </row>
    <row r="16" spans="1:16" s="13" customFormat="1" ht="157.5" hidden="1" customHeight="1" x14ac:dyDescent="0.35">
      <c r="A16" s="111"/>
      <c r="B16" s="16" t="s">
        <v>258</v>
      </c>
      <c r="C16" s="16" t="s">
        <v>13</v>
      </c>
      <c r="D16" s="16" t="s">
        <v>271</v>
      </c>
      <c r="E16" s="14" t="s">
        <v>31</v>
      </c>
      <c r="F16" s="16" t="s">
        <v>36</v>
      </c>
      <c r="G16" s="16" t="s">
        <v>67</v>
      </c>
      <c r="H16" s="16"/>
      <c r="I16" s="16" t="s">
        <v>259</v>
      </c>
      <c r="J16" s="16"/>
      <c r="K16" s="16"/>
      <c r="L16" s="17"/>
      <c r="M16" s="17"/>
      <c r="N16" s="16" t="s">
        <v>51</v>
      </c>
      <c r="O16" s="15"/>
      <c r="P16" s="18" t="s">
        <v>28</v>
      </c>
    </row>
    <row r="17" spans="1:16" s="13" customFormat="1" ht="79.5" hidden="1" customHeight="1" x14ac:dyDescent="0.35">
      <c r="A17" s="111"/>
      <c r="B17" s="39" t="s">
        <v>260</v>
      </c>
      <c r="C17" s="16" t="s">
        <v>13</v>
      </c>
      <c r="D17" s="16"/>
      <c r="E17" s="14"/>
      <c r="F17" s="16" t="s">
        <v>26</v>
      </c>
      <c r="G17" s="16" t="s">
        <v>40</v>
      </c>
      <c r="H17" s="16" t="s">
        <v>238</v>
      </c>
      <c r="I17" s="16"/>
      <c r="J17" s="16"/>
      <c r="K17" s="16"/>
      <c r="L17" s="17"/>
      <c r="M17" s="17"/>
      <c r="N17" s="16" t="s">
        <v>51</v>
      </c>
      <c r="O17" s="15"/>
      <c r="P17" s="18" t="s">
        <v>237</v>
      </c>
    </row>
    <row r="18" spans="1:16" s="13" customFormat="1" ht="85.95" hidden="1" customHeight="1" x14ac:dyDescent="0.35">
      <c r="A18" s="111"/>
      <c r="B18" s="39" t="s">
        <v>261</v>
      </c>
      <c r="C18" s="16" t="s">
        <v>13</v>
      </c>
      <c r="D18" s="16"/>
      <c r="E18" s="14"/>
      <c r="F18" s="16" t="s">
        <v>26</v>
      </c>
      <c r="G18" s="16" t="s">
        <v>40</v>
      </c>
      <c r="H18" s="16" t="s">
        <v>239</v>
      </c>
      <c r="I18" s="16"/>
      <c r="J18" s="16"/>
      <c r="K18" s="16"/>
      <c r="L18" s="17"/>
      <c r="M18" s="17"/>
      <c r="N18" s="16" t="s">
        <v>51</v>
      </c>
      <c r="O18" s="15"/>
      <c r="P18" s="18" t="s">
        <v>216</v>
      </c>
    </row>
    <row r="19" spans="1:16" s="13" customFormat="1" ht="147" hidden="1" customHeight="1" x14ac:dyDescent="0.35">
      <c r="A19" s="111"/>
      <c r="B19" s="16" t="s">
        <v>262</v>
      </c>
      <c r="C19" s="16" t="s">
        <v>13</v>
      </c>
      <c r="D19" s="16" t="s">
        <v>270</v>
      </c>
      <c r="E19" s="14" t="s">
        <v>31</v>
      </c>
      <c r="F19" s="16" t="s">
        <v>24</v>
      </c>
      <c r="G19" s="16" t="s">
        <v>49</v>
      </c>
      <c r="H19" s="16"/>
      <c r="I19" s="16" t="s">
        <v>263</v>
      </c>
      <c r="J19" s="16"/>
      <c r="K19" s="16"/>
      <c r="L19" s="17"/>
      <c r="M19" s="17"/>
      <c r="N19" s="16" t="s">
        <v>51</v>
      </c>
      <c r="O19" s="15"/>
      <c r="P19" s="18" t="s">
        <v>264</v>
      </c>
    </row>
    <row r="20" spans="1:16" s="13" customFormat="1" ht="126.45" hidden="1" customHeight="1" x14ac:dyDescent="0.35">
      <c r="A20" s="111"/>
      <c r="B20" s="16" t="s">
        <v>265</v>
      </c>
      <c r="C20" s="16" t="s">
        <v>13</v>
      </c>
      <c r="D20" s="16" t="s">
        <v>271</v>
      </c>
      <c r="E20" s="14" t="s">
        <v>31</v>
      </c>
      <c r="F20" s="16" t="s">
        <v>32</v>
      </c>
      <c r="G20" s="16" t="s">
        <v>241</v>
      </c>
      <c r="H20" s="16"/>
      <c r="I20" s="16"/>
      <c r="J20" s="16" t="s">
        <v>276</v>
      </c>
      <c r="K20" s="16"/>
      <c r="L20" s="17"/>
      <c r="M20" s="17"/>
      <c r="N20" s="16" t="s">
        <v>51</v>
      </c>
      <c r="O20" s="15"/>
      <c r="P20" s="18" t="s">
        <v>275</v>
      </c>
    </row>
    <row r="21" spans="1:16" s="13" customFormat="1" ht="108.45" hidden="1" customHeight="1" x14ac:dyDescent="0.35">
      <c r="A21" s="111"/>
      <c r="B21" s="16" t="s">
        <v>266</v>
      </c>
      <c r="C21" s="16" t="s">
        <v>13</v>
      </c>
      <c r="D21" s="16" t="s">
        <v>273</v>
      </c>
      <c r="E21" s="14" t="s">
        <v>31</v>
      </c>
      <c r="F21" s="16" t="s">
        <v>226</v>
      </c>
      <c r="G21" s="16" t="s">
        <v>267</v>
      </c>
      <c r="H21" s="16"/>
      <c r="I21" s="16"/>
      <c r="J21" s="16"/>
      <c r="K21" s="16" t="s">
        <v>243</v>
      </c>
      <c r="L21" s="17"/>
      <c r="M21" s="17"/>
      <c r="N21" s="16" t="s">
        <v>268</v>
      </c>
      <c r="O21" s="15" t="s">
        <v>245</v>
      </c>
      <c r="P21" s="18" t="s">
        <v>242</v>
      </c>
    </row>
    <row r="22" spans="1:16" s="13" customFormat="1" ht="72" hidden="1" customHeight="1" x14ac:dyDescent="0.35">
      <c r="A22" s="112"/>
      <c r="B22" s="35" t="s">
        <v>8</v>
      </c>
      <c r="C22" s="16"/>
      <c r="D22" s="16" t="s">
        <v>274</v>
      </c>
      <c r="E22" s="14"/>
      <c r="F22" s="16"/>
      <c r="G22" s="16"/>
      <c r="H22" s="16"/>
      <c r="I22" s="16"/>
      <c r="J22" s="16"/>
      <c r="K22" s="16"/>
      <c r="L22" s="17"/>
      <c r="M22" s="17"/>
      <c r="N22" s="16"/>
      <c r="O22" s="15"/>
      <c r="P22" s="18"/>
    </row>
    <row r="23" spans="1:16" s="13" customFormat="1" hidden="1" x14ac:dyDescent="0.35">
      <c r="A23" s="27"/>
      <c r="B23" s="28"/>
      <c r="C23" s="28"/>
      <c r="D23" s="28"/>
      <c r="E23" s="29"/>
      <c r="F23" s="28"/>
      <c r="G23" s="28"/>
      <c r="H23" s="28"/>
      <c r="I23" s="28"/>
      <c r="J23" s="28"/>
      <c r="K23" s="28"/>
      <c r="L23" s="30"/>
      <c r="M23" s="30"/>
      <c r="N23" s="28"/>
      <c r="O23" s="31"/>
      <c r="P23" s="32"/>
    </row>
    <row r="24" spans="1:16" s="13" customFormat="1" ht="169.5" hidden="1" customHeight="1" x14ac:dyDescent="0.35">
      <c r="A24" s="114">
        <v>44224</v>
      </c>
      <c r="B24" s="16" t="s">
        <v>222</v>
      </c>
      <c r="C24" s="16" t="s">
        <v>13</v>
      </c>
      <c r="D24" s="16" t="s">
        <v>223</v>
      </c>
      <c r="E24" s="14" t="s">
        <v>21</v>
      </c>
      <c r="F24" s="16" t="s">
        <v>16</v>
      </c>
      <c r="G24" s="16" t="s">
        <v>40</v>
      </c>
      <c r="H24" s="16" t="s">
        <v>251</v>
      </c>
      <c r="I24" s="16"/>
      <c r="J24" s="16"/>
      <c r="K24" s="16"/>
      <c r="L24" s="17"/>
      <c r="M24" s="17"/>
      <c r="N24" s="16" t="s">
        <v>51</v>
      </c>
      <c r="O24" s="15"/>
      <c r="P24" s="18" t="s">
        <v>250</v>
      </c>
    </row>
    <row r="25" spans="1:16" s="13" customFormat="1" ht="75.45" hidden="1" customHeight="1" x14ac:dyDescent="0.35">
      <c r="A25" s="111"/>
      <c r="B25" s="16" t="s">
        <v>224</v>
      </c>
      <c r="C25" s="16" t="s">
        <v>12</v>
      </c>
      <c r="D25" s="16" t="s">
        <v>225</v>
      </c>
      <c r="E25" s="14" t="s">
        <v>10</v>
      </c>
      <c r="F25" s="16" t="s">
        <v>226</v>
      </c>
      <c r="G25" s="16">
        <v>110854</v>
      </c>
      <c r="H25" s="16"/>
      <c r="I25" s="16"/>
      <c r="J25" s="16"/>
      <c r="K25" s="16" t="s">
        <v>243</v>
      </c>
      <c r="L25" s="17"/>
      <c r="M25" s="17"/>
      <c r="N25" s="33" t="s">
        <v>244</v>
      </c>
      <c r="O25" s="15" t="s">
        <v>245</v>
      </c>
      <c r="P25" s="18" t="s">
        <v>242</v>
      </c>
    </row>
    <row r="26" spans="1:16" s="13" customFormat="1" ht="75.45" hidden="1" customHeight="1" x14ac:dyDescent="0.35">
      <c r="A26" s="111"/>
      <c r="B26" s="16" t="s">
        <v>227</v>
      </c>
      <c r="C26" s="16" t="s">
        <v>13</v>
      </c>
      <c r="D26" s="16" t="s">
        <v>228</v>
      </c>
      <c r="E26" s="14" t="s">
        <v>10</v>
      </c>
      <c r="F26" s="16" t="s">
        <v>226</v>
      </c>
      <c r="G26" s="16" t="s">
        <v>248</v>
      </c>
      <c r="H26" s="16"/>
      <c r="I26" s="16"/>
      <c r="J26" s="16"/>
      <c r="K26" s="16" t="s">
        <v>246</v>
      </c>
      <c r="L26" s="17"/>
      <c r="M26" s="17"/>
      <c r="N26" s="33" t="s">
        <v>249</v>
      </c>
      <c r="O26" s="15" t="s">
        <v>64</v>
      </c>
      <c r="P26" s="18" t="s">
        <v>247</v>
      </c>
    </row>
    <row r="27" spans="1:16" s="13" customFormat="1" ht="75.45" hidden="1" customHeight="1" x14ac:dyDescent="0.35">
      <c r="A27" s="111"/>
      <c r="B27" s="16" t="s">
        <v>229</v>
      </c>
      <c r="C27" s="16" t="s">
        <v>12</v>
      </c>
      <c r="D27" s="16" t="s">
        <v>230</v>
      </c>
      <c r="E27" s="14" t="s">
        <v>10</v>
      </c>
      <c r="F27" s="16" t="s">
        <v>32</v>
      </c>
      <c r="G27" s="16" t="s">
        <v>241</v>
      </c>
      <c r="H27" s="16"/>
      <c r="I27" s="16"/>
      <c r="J27" s="16" t="s">
        <v>240</v>
      </c>
      <c r="K27" s="16"/>
      <c r="L27" s="17"/>
      <c r="M27" s="17"/>
      <c r="N27" s="16" t="s">
        <v>51</v>
      </c>
      <c r="O27" s="15"/>
      <c r="P27" s="18" t="s">
        <v>68</v>
      </c>
    </row>
    <row r="28" spans="1:16" s="13" customFormat="1" ht="188.55" hidden="1" customHeight="1" x14ac:dyDescent="0.35">
      <c r="A28" s="111"/>
      <c r="B28" s="16" t="s">
        <v>231</v>
      </c>
      <c r="C28" s="16" t="s">
        <v>13</v>
      </c>
      <c r="D28" s="16" t="s">
        <v>232</v>
      </c>
      <c r="E28" s="14" t="s">
        <v>21</v>
      </c>
      <c r="F28" s="16" t="s">
        <v>26</v>
      </c>
      <c r="G28" s="16" t="s">
        <v>40</v>
      </c>
      <c r="H28" s="16" t="s">
        <v>238</v>
      </c>
      <c r="I28" s="16"/>
      <c r="J28" s="16"/>
      <c r="K28" s="16"/>
      <c r="L28" s="17"/>
      <c r="M28" s="17"/>
      <c r="N28" s="16" t="s">
        <v>51</v>
      </c>
      <c r="O28" s="15"/>
      <c r="P28" s="18" t="s">
        <v>237</v>
      </c>
    </row>
    <row r="29" spans="1:16" s="13" customFormat="1" ht="172.95" hidden="1" customHeight="1" x14ac:dyDescent="0.35">
      <c r="A29" s="111"/>
      <c r="B29" s="16" t="s">
        <v>233</v>
      </c>
      <c r="C29" s="16" t="s">
        <v>13</v>
      </c>
      <c r="D29" s="16" t="s">
        <v>234</v>
      </c>
      <c r="E29" s="14" t="s">
        <v>21</v>
      </c>
      <c r="F29" s="16" t="s">
        <v>26</v>
      </c>
      <c r="G29" s="16" t="s">
        <v>40</v>
      </c>
      <c r="H29" s="16" t="s">
        <v>239</v>
      </c>
      <c r="I29" s="16"/>
      <c r="J29" s="16"/>
      <c r="K29" s="16"/>
      <c r="L29" s="17"/>
      <c r="M29" s="17"/>
      <c r="N29" s="16" t="s">
        <v>51</v>
      </c>
      <c r="O29" s="15"/>
      <c r="P29" s="18" t="s">
        <v>216</v>
      </c>
    </row>
    <row r="30" spans="1:16" s="13" customFormat="1" ht="172.95" hidden="1" customHeight="1" x14ac:dyDescent="0.35">
      <c r="A30" s="111"/>
      <c r="B30" s="16" t="s">
        <v>235</v>
      </c>
      <c r="C30" s="16" t="s">
        <v>12</v>
      </c>
      <c r="D30" s="16" t="s">
        <v>225</v>
      </c>
      <c r="E30" s="14" t="s">
        <v>10</v>
      </c>
      <c r="F30" s="14" t="s">
        <v>36</v>
      </c>
      <c r="G30" s="16" t="s">
        <v>67</v>
      </c>
      <c r="H30" s="16"/>
      <c r="I30" s="16" t="s">
        <v>252</v>
      </c>
      <c r="J30" s="16"/>
      <c r="K30" s="16"/>
      <c r="L30" s="17"/>
      <c r="M30" s="17"/>
      <c r="N30" s="16" t="s">
        <v>51</v>
      </c>
      <c r="O30" s="15"/>
      <c r="P30" s="18" t="s">
        <v>38</v>
      </c>
    </row>
    <row r="31" spans="1:16" s="13" customFormat="1" ht="172.95" hidden="1" customHeight="1" x14ac:dyDescent="0.35">
      <c r="A31" s="112"/>
      <c r="B31" s="16" t="s">
        <v>236</v>
      </c>
      <c r="C31" s="16" t="s">
        <v>12</v>
      </c>
      <c r="D31" s="16" t="s">
        <v>225</v>
      </c>
      <c r="E31" s="14" t="s">
        <v>10</v>
      </c>
      <c r="F31" s="16" t="s">
        <v>24</v>
      </c>
      <c r="G31" s="16" t="s">
        <v>49</v>
      </c>
      <c r="H31" s="16"/>
      <c r="I31" s="16" t="s">
        <v>253</v>
      </c>
      <c r="J31" s="16"/>
      <c r="K31" s="16"/>
      <c r="L31" s="17"/>
      <c r="M31" s="17"/>
      <c r="N31" s="16" t="s">
        <v>51</v>
      </c>
      <c r="O31" s="15"/>
      <c r="P31" s="18" t="s">
        <v>254</v>
      </c>
    </row>
    <row r="32" spans="1:16" s="13" customFormat="1" hidden="1" x14ac:dyDescent="0.35">
      <c r="A32" s="27"/>
      <c r="B32" s="28"/>
      <c r="C32" s="28"/>
      <c r="D32" s="28"/>
      <c r="E32" s="29"/>
      <c r="F32" s="28"/>
      <c r="G32" s="28"/>
      <c r="H32" s="28"/>
      <c r="I32" s="28"/>
      <c r="J32" s="28"/>
      <c r="K32" s="28"/>
      <c r="L32" s="30"/>
      <c r="M32" s="30"/>
      <c r="N32" s="28"/>
      <c r="O32" s="31"/>
      <c r="P32" s="32"/>
    </row>
    <row r="33" spans="1:16" s="13" customFormat="1" ht="216.45" hidden="1" customHeight="1" x14ac:dyDescent="0.35">
      <c r="A33" s="77">
        <v>44231</v>
      </c>
      <c r="B33" s="16" t="s">
        <v>218</v>
      </c>
      <c r="C33" s="16" t="s">
        <v>13</v>
      </c>
      <c r="D33" s="16" t="s">
        <v>219</v>
      </c>
      <c r="E33" s="14" t="s">
        <v>21</v>
      </c>
      <c r="F33" s="16" t="s">
        <v>14</v>
      </c>
      <c r="G33" s="16" t="s">
        <v>49</v>
      </c>
      <c r="H33" s="16"/>
      <c r="I33" s="16" t="s">
        <v>220</v>
      </c>
      <c r="J33" s="16"/>
      <c r="K33" s="16"/>
      <c r="L33" s="17"/>
      <c r="M33" s="17"/>
      <c r="N33" s="16" t="s">
        <v>51</v>
      </c>
      <c r="O33" s="15"/>
      <c r="P33" s="18" t="s">
        <v>221</v>
      </c>
    </row>
    <row r="34" spans="1:16" s="13" customFormat="1" hidden="1" x14ac:dyDescent="0.35">
      <c r="A34" s="27"/>
      <c r="B34" s="28"/>
      <c r="C34" s="28"/>
      <c r="D34" s="28"/>
      <c r="E34" s="29"/>
      <c r="F34" s="28"/>
      <c r="G34" s="28"/>
      <c r="H34" s="28"/>
      <c r="I34" s="28"/>
      <c r="J34" s="28"/>
      <c r="K34" s="28"/>
      <c r="L34" s="30"/>
      <c r="M34" s="30"/>
      <c r="N34" s="28"/>
      <c r="O34" s="31"/>
      <c r="P34" s="32"/>
    </row>
    <row r="35" spans="1:16" s="13" customFormat="1" ht="237.45" hidden="1" customHeight="1" x14ac:dyDescent="0.35">
      <c r="A35" s="114">
        <v>44238</v>
      </c>
      <c r="B35" s="16" t="s">
        <v>199</v>
      </c>
      <c r="C35" s="16" t="s">
        <v>13</v>
      </c>
      <c r="D35" s="16" t="s">
        <v>200</v>
      </c>
      <c r="E35" s="14" t="s">
        <v>21</v>
      </c>
      <c r="F35" s="16" t="s">
        <v>15</v>
      </c>
      <c r="G35" s="16" t="s">
        <v>209</v>
      </c>
      <c r="H35" s="16"/>
      <c r="I35" s="16"/>
      <c r="J35" s="16" t="s">
        <v>208</v>
      </c>
      <c r="K35" s="16"/>
      <c r="L35" s="17"/>
      <c r="M35" s="17"/>
      <c r="N35" s="16" t="s">
        <v>51</v>
      </c>
      <c r="O35" s="15"/>
      <c r="P35" s="18" t="s">
        <v>207</v>
      </c>
    </row>
    <row r="36" spans="1:16" s="13" customFormat="1" ht="91.05" hidden="1" customHeight="1" x14ac:dyDescent="0.35">
      <c r="A36" s="111"/>
      <c r="B36" s="16" t="s">
        <v>201</v>
      </c>
      <c r="C36" s="16" t="s">
        <v>13</v>
      </c>
      <c r="D36" s="16" t="s">
        <v>202</v>
      </c>
      <c r="E36" s="14" t="s">
        <v>10</v>
      </c>
      <c r="F36" s="16" t="s">
        <v>26</v>
      </c>
      <c r="G36" s="16" t="s">
        <v>40</v>
      </c>
      <c r="H36" s="16" t="s">
        <v>211</v>
      </c>
      <c r="I36" s="16"/>
      <c r="J36" s="16"/>
      <c r="K36" s="16"/>
      <c r="L36" s="17"/>
      <c r="M36" s="17"/>
      <c r="N36" s="19">
        <v>8280.0400000000009</v>
      </c>
      <c r="O36" s="15" t="s">
        <v>212</v>
      </c>
      <c r="P36" s="18" t="s">
        <v>210</v>
      </c>
    </row>
    <row r="37" spans="1:16" s="13" customFormat="1" ht="91.05" hidden="1" customHeight="1" x14ac:dyDescent="0.35">
      <c r="A37" s="111"/>
      <c r="B37" s="16" t="s">
        <v>203</v>
      </c>
      <c r="C37" s="16" t="s">
        <v>13</v>
      </c>
      <c r="D37" s="16" t="s">
        <v>30</v>
      </c>
      <c r="E37" s="14" t="s">
        <v>10</v>
      </c>
      <c r="F37" s="16" t="s">
        <v>26</v>
      </c>
      <c r="G37" s="16" t="s">
        <v>72</v>
      </c>
      <c r="H37" s="16" t="s">
        <v>214</v>
      </c>
      <c r="I37" s="16"/>
      <c r="J37" s="16"/>
      <c r="K37" s="16"/>
      <c r="L37" s="17"/>
      <c r="M37" s="17"/>
      <c r="N37" s="19">
        <v>12508.36</v>
      </c>
      <c r="O37" s="15" t="s">
        <v>215</v>
      </c>
      <c r="P37" s="18" t="s">
        <v>213</v>
      </c>
    </row>
    <row r="38" spans="1:16" s="13" customFormat="1" ht="152.55000000000001" hidden="1" customHeight="1" x14ac:dyDescent="0.35">
      <c r="A38" s="111"/>
      <c r="B38" s="16" t="s">
        <v>204</v>
      </c>
      <c r="C38" s="16" t="s">
        <v>12</v>
      </c>
      <c r="D38" s="16" t="s">
        <v>205</v>
      </c>
      <c r="E38" s="14" t="s">
        <v>10</v>
      </c>
      <c r="F38" s="16" t="s">
        <v>191</v>
      </c>
      <c r="G38" s="16" t="s">
        <v>40</v>
      </c>
      <c r="H38" s="16" t="s">
        <v>217</v>
      </c>
      <c r="I38" s="16"/>
      <c r="J38" s="16"/>
      <c r="K38" s="16"/>
      <c r="L38" s="17"/>
      <c r="M38" s="17"/>
      <c r="N38" s="16" t="s">
        <v>51</v>
      </c>
      <c r="O38" s="15"/>
      <c r="P38" s="18" t="s">
        <v>216</v>
      </c>
    </row>
    <row r="39" spans="1:16" s="13" customFormat="1" ht="342.45" hidden="1" customHeight="1" x14ac:dyDescent="0.35">
      <c r="A39" s="112"/>
      <c r="B39" s="35" t="s">
        <v>8</v>
      </c>
      <c r="C39" s="16"/>
      <c r="D39" s="16" t="s">
        <v>206</v>
      </c>
      <c r="E39" s="14"/>
      <c r="F39" s="16"/>
      <c r="G39" s="16"/>
      <c r="H39" s="16"/>
      <c r="I39" s="16"/>
      <c r="J39" s="16"/>
      <c r="K39" s="16"/>
      <c r="L39" s="17"/>
      <c r="M39" s="17"/>
      <c r="N39" s="16"/>
      <c r="O39" s="15"/>
      <c r="P39" s="18"/>
    </row>
    <row r="40" spans="1:16" s="13" customFormat="1" x14ac:dyDescent="0.35">
      <c r="A40" s="27"/>
      <c r="B40" s="28"/>
      <c r="C40" s="28"/>
      <c r="D40" s="28"/>
      <c r="E40" s="29"/>
      <c r="F40" s="28"/>
      <c r="G40" s="28"/>
      <c r="H40" s="28"/>
      <c r="I40" s="28"/>
      <c r="J40" s="28"/>
      <c r="K40" s="28"/>
      <c r="L40" s="30"/>
      <c r="M40" s="30"/>
      <c r="N40" s="28"/>
      <c r="O40" s="31"/>
      <c r="P40" s="32"/>
    </row>
    <row r="41" spans="1:16" s="13" customFormat="1" ht="82.05" hidden="1" customHeight="1" x14ac:dyDescent="0.35">
      <c r="A41" s="114">
        <v>44245</v>
      </c>
      <c r="B41" s="16" t="s">
        <v>166</v>
      </c>
      <c r="C41" s="16" t="s">
        <v>13</v>
      </c>
      <c r="D41" s="16" t="s">
        <v>188</v>
      </c>
      <c r="E41" s="14" t="s">
        <v>10</v>
      </c>
      <c r="F41" s="16" t="s">
        <v>37</v>
      </c>
      <c r="G41" s="16" t="s">
        <v>48</v>
      </c>
      <c r="H41" s="16"/>
      <c r="I41" s="16"/>
      <c r="J41" s="16"/>
      <c r="K41" s="16" t="s">
        <v>167</v>
      </c>
      <c r="L41" s="17"/>
      <c r="M41" s="17"/>
      <c r="N41" s="33" t="s">
        <v>168</v>
      </c>
      <c r="O41" s="15" t="s">
        <v>169</v>
      </c>
      <c r="P41" s="18" t="s">
        <v>39</v>
      </c>
    </row>
    <row r="42" spans="1:16" s="13" customFormat="1" ht="200.55" hidden="1" customHeight="1" x14ac:dyDescent="0.35">
      <c r="A42" s="111"/>
      <c r="B42" s="16" t="s">
        <v>170</v>
      </c>
      <c r="C42" s="16" t="s">
        <v>13</v>
      </c>
      <c r="D42" s="16" t="s">
        <v>198</v>
      </c>
      <c r="E42" s="14"/>
      <c r="F42" s="16" t="s">
        <v>16</v>
      </c>
      <c r="G42" s="16">
        <v>102155</v>
      </c>
      <c r="H42" s="16" t="s">
        <v>116</v>
      </c>
      <c r="I42" s="16"/>
      <c r="J42" s="16"/>
      <c r="K42" s="16"/>
      <c r="L42" s="17"/>
      <c r="M42" s="17"/>
      <c r="N42" s="16" t="s">
        <v>51</v>
      </c>
      <c r="O42" s="15"/>
      <c r="P42" s="18" t="s">
        <v>115</v>
      </c>
    </row>
    <row r="43" spans="1:16" s="13" customFormat="1" ht="72" hidden="1" x14ac:dyDescent="0.35">
      <c r="A43" s="111"/>
      <c r="B43" s="16" t="s">
        <v>171</v>
      </c>
      <c r="C43" s="16" t="s">
        <v>13</v>
      </c>
      <c r="D43" s="16" t="s">
        <v>198</v>
      </c>
      <c r="E43" s="14"/>
      <c r="F43" s="16" t="s">
        <v>16</v>
      </c>
      <c r="G43" s="16">
        <v>102155</v>
      </c>
      <c r="H43" s="16" t="s">
        <v>172</v>
      </c>
      <c r="I43" s="16"/>
      <c r="J43" s="16"/>
      <c r="K43" s="16"/>
      <c r="L43" s="17"/>
      <c r="M43" s="17"/>
      <c r="N43" s="16" t="s">
        <v>51</v>
      </c>
      <c r="O43" s="15"/>
      <c r="P43" s="18" t="s">
        <v>45</v>
      </c>
    </row>
    <row r="44" spans="1:16" s="13" customFormat="1" ht="72" hidden="1" x14ac:dyDescent="0.35">
      <c r="A44" s="111"/>
      <c r="B44" s="16" t="s">
        <v>173</v>
      </c>
      <c r="C44" s="16" t="s">
        <v>13</v>
      </c>
      <c r="D44" s="16" t="s">
        <v>198</v>
      </c>
      <c r="E44" s="14"/>
      <c r="F44" s="16" t="s">
        <v>16</v>
      </c>
      <c r="G44" s="16">
        <v>102155</v>
      </c>
      <c r="H44" s="16" t="s">
        <v>174</v>
      </c>
      <c r="I44" s="16"/>
      <c r="J44" s="16"/>
      <c r="K44" s="16"/>
      <c r="L44" s="17"/>
      <c r="M44" s="17"/>
      <c r="N44" s="16" t="s">
        <v>51</v>
      </c>
      <c r="O44" s="15"/>
      <c r="P44" s="18" t="s">
        <v>175</v>
      </c>
    </row>
    <row r="45" spans="1:16" s="13" customFormat="1" ht="214.5" hidden="1" customHeight="1" x14ac:dyDescent="0.35">
      <c r="A45" s="111"/>
      <c r="B45" s="16" t="s">
        <v>176</v>
      </c>
      <c r="C45" s="16" t="s">
        <v>13</v>
      </c>
      <c r="D45" s="16" t="s">
        <v>189</v>
      </c>
      <c r="E45" s="14" t="s">
        <v>21</v>
      </c>
      <c r="F45" s="16" t="s">
        <v>191</v>
      </c>
      <c r="G45" s="16" t="s">
        <v>49</v>
      </c>
      <c r="H45" s="16" t="s">
        <v>178</v>
      </c>
      <c r="I45" s="16"/>
      <c r="J45" s="16"/>
      <c r="K45" s="16"/>
      <c r="L45" s="17"/>
      <c r="M45" s="17"/>
      <c r="N45" s="16" t="s">
        <v>51</v>
      </c>
      <c r="O45" s="15"/>
      <c r="P45" s="18" t="s">
        <v>177</v>
      </c>
    </row>
    <row r="46" spans="1:16" s="13" customFormat="1" ht="72" hidden="1" customHeight="1" x14ac:dyDescent="0.35">
      <c r="A46" s="111"/>
      <c r="B46" s="16" t="s">
        <v>145</v>
      </c>
      <c r="C46" s="16" t="s">
        <v>13</v>
      </c>
      <c r="D46" s="16" t="s">
        <v>192</v>
      </c>
      <c r="E46" s="14" t="s">
        <v>193</v>
      </c>
      <c r="F46" s="16" t="s">
        <v>24</v>
      </c>
      <c r="G46" s="16" t="s">
        <v>49</v>
      </c>
      <c r="H46" s="16"/>
      <c r="I46" s="16" t="s">
        <v>179</v>
      </c>
      <c r="J46" s="16"/>
      <c r="K46" s="16"/>
      <c r="L46" s="17"/>
      <c r="M46" s="17"/>
      <c r="N46" s="16" t="s">
        <v>51</v>
      </c>
      <c r="O46" s="15"/>
      <c r="P46" s="18" t="s">
        <v>143</v>
      </c>
    </row>
    <row r="47" spans="1:16" s="13" customFormat="1" ht="115.5" hidden="1" customHeight="1" x14ac:dyDescent="0.35">
      <c r="A47" s="111"/>
      <c r="B47" s="16" t="s">
        <v>180</v>
      </c>
      <c r="C47" s="16" t="s">
        <v>13</v>
      </c>
      <c r="D47" s="16" t="s">
        <v>194</v>
      </c>
      <c r="E47" s="14" t="s">
        <v>10</v>
      </c>
      <c r="F47" s="16" t="s">
        <v>24</v>
      </c>
      <c r="G47" s="16" t="s">
        <v>46</v>
      </c>
      <c r="H47" s="16"/>
      <c r="I47" s="16"/>
      <c r="J47" s="16" t="s">
        <v>181</v>
      </c>
      <c r="K47" s="16"/>
      <c r="L47" s="17"/>
      <c r="M47" s="17"/>
      <c r="N47" s="16" t="s">
        <v>51</v>
      </c>
      <c r="O47" s="15"/>
      <c r="P47" s="18" t="s">
        <v>43</v>
      </c>
    </row>
    <row r="48" spans="1:16" s="13" customFormat="1" ht="90" hidden="1" x14ac:dyDescent="0.35">
      <c r="A48" s="111"/>
      <c r="B48" s="16" t="s">
        <v>50</v>
      </c>
      <c r="C48" s="16" t="s">
        <v>13</v>
      </c>
      <c r="D48" s="16" t="s">
        <v>195</v>
      </c>
      <c r="E48" s="14" t="s">
        <v>31</v>
      </c>
      <c r="F48" s="16" t="s">
        <v>183</v>
      </c>
      <c r="G48" s="16" t="s">
        <v>49</v>
      </c>
      <c r="H48" s="16"/>
      <c r="I48" s="16" t="s">
        <v>184</v>
      </c>
      <c r="J48" s="16"/>
      <c r="K48" s="16"/>
      <c r="L48" s="17"/>
      <c r="M48" s="17"/>
      <c r="N48" s="16" t="s">
        <v>51</v>
      </c>
      <c r="O48" s="15"/>
      <c r="P48" s="18" t="s">
        <v>182</v>
      </c>
    </row>
    <row r="49" spans="1:16" s="13" customFormat="1" ht="143.55000000000001" hidden="1" customHeight="1" x14ac:dyDescent="0.35">
      <c r="A49" s="111"/>
      <c r="B49" s="16" t="s">
        <v>185</v>
      </c>
      <c r="C49" s="16" t="s">
        <v>13</v>
      </c>
      <c r="D49" s="16" t="s">
        <v>190</v>
      </c>
      <c r="E49" s="14" t="s">
        <v>10</v>
      </c>
      <c r="F49" s="16" t="s">
        <v>26</v>
      </c>
      <c r="G49" s="16" t="s">
        <v>72</v>
      </c>
      <c r="H49" s="16" t="s">
        <v>186</v>
      </c>
      <c r="I49" s="16"/>
      <c r="J49" s="16"/>
      <c r="K49" s="16"/>
      <c r="L49" s="17"/>
      <c r="M49" s="17"/>
      <c r="N49" s="37">
        <v>14800</v>
      </c>
      <c r="O49" s="15" t="s">
        <v>187</v>
      </c>
      <c r="P49" s="18" t="s">
        <v>29</v>
      </c>
    </row>
    <row r="50" spans="1:16" s="13" customFormat="1" ht="112.95" hidden="1" customHeight="1" x14ac:dyDescent="0.35">
      <c r="A50" s="112"/>
      <c r="B50" s="16" t="s">
        <v>196</v>
      </c>
      <c r="C50" s="16" t="s">
        <v>12</v>
      </c>
      <c r="D50" s="16" t="s">
        <v>197</v>
      </c>
      <c r="E50" s="14" t="s">
        <v>10</v>
      </c>
      <c r="F50" s="16" t="s">
        <v>15</v>
      </c>
      <c r="G50" s="16" t="s">
        <v>312</v>
      </c>
      <c r="H50" s="16"/>
      <c r="I50" s="16"/>
      <c r="J50" s="16" t="s">
        <v>311</v>
      </c>
      <c r="K50" s="16"/>
      <c r="L50" s="17"/>
      <c r="M50" s="17"/>
      <c r="N50" s="16" t="s">
        <v>51</v>
      </c>
      <c r="O50" s="15"/>
      <c r="P50" s="18" t="s">
        <v>256</v>
      </c>
    </row>
    <row r="51" spans="1:16" s="13" customFormat="1" hidden="1" x14ac:dyDescent="0.35">
      <c r="A51" s="27"/>
      <c r="B51" s="28"/>
      <c r="C51" s="28"/>
      <c r="D51" s="28"/>
      <c r="E51" s="29"/>
      <c r="F51" s="28"/>
      <c r="G51" s="28"/>
      <c r="H51" s="28"/>
      <c r="I51" s="28"/>
      <c r="J51" s="28"/>
      <c r="K51" s="28"/>
      <c r="L51" s="30"/>
      <c r="M51" s="30"/>
      <c r="N51" s="28"/>
      <c r="O51" s="31"/>
      <c r="P51" s="32"/>
    </row>
    <row r="52" spans="1:16" s="13" customFormat="1" ht="90" hidden="1" x14ac:dyDescent="0.35">
      <c r="A52" s="114">
        <v>44252</v>
      </c>
      <c r="B52" s="16" t="s">
        <v>145</v>
      </c>
      <c r="C52" s="16" t="s">
        <v>12</v>
      </c>
      <c r="D52" s="16" t="s">
        <v>152</v>
      </c>
      <c r="E52" s="14" t="s">
        <v>21</v>
      </c>
      <c r="F52" s="16" t="s">
        <v>24</v>
      </c>
      <c r="G52" s="16" t="s">
        <v>49</v>
      </c>
      <c r="H52" s="16"/>
      <c r="I52" s="16" t="s">
        <v>144</v>
      </c>
      <c r="J52" s="16"/>
      <c r="K52" s="16"/>
      <c r="L52" s="17"/>
      <c r="M52" s="17"/>
      <c r="N52" s="16" t="s">
        <v>51</v>
      </c>
      <c r="O52" s="15"/>
      <c r="P52" s="18" t="s">
        <v>143</v>
      </c>
    </row>
    <row r="53" spans="1:16" s="13" customFormat="1" ht="121.5" hidden="1" customHeight="1" x14ac:dyDescent="0.35">
      <c r="A53" s="111"/>
      <c r="B53" s="16" t="s">
        <v>146</v>
      </c>
      <c r="C53" s="16" t="s">
        <v>13</v>
      </c>
      <c r="D53" s="16" t="s">
        <v>153</v>
      </c>
      <c r="E53" s="14" t="s">
        <v>31</v>
      </c>
      <c r="F53" s="16" t="s">
        <v>24</v>
      </c>
      <c r="G53" s="16" t="s">
        <v>49</v>
      </c>
      <c r="H53" s="16"/>
      <c r="I53" s="16"/>
      <c r="J53" s="16" t="s">
        <v>148</v>
      </c>
      <c r="K53" s="16"/>
      <c r="L53" s="17"/>
      <c r="M53" s="17"/>
      <c r="N53" s="16" t="s">
        <v>51</v>
      </c>
      <c r="O53" s="15"/>
      <c r="P53" s="18" t="s">
        <v>147</v>
      </c>
    </row>
    <row r="54" spans="1:16" s="13" customFormat="1" ht="109.95" hidden="1" customHeight="1" x14ac:dyDescent="0.35">
      <c r="A54" s="111"/>
      <c r="B54" s="16" t="s">
        <v>149</v>
      </c>
      <c r="C54" s="16" t="s">
        <v>13</v>
      </c>
      <c r="D54" s="16" t="s">
        <v>154</v>
      </c>
      <c r="E54" s="14" t="s">
        <v>10</v>
      </c>
      <c r="F54" s="16" t="s">
        <v>36</v>
      </c>
      <c r="G54" s="16" t="s">
        <v>151</v>
      </c>
      <c r="H54" s="16"/>
      <c r="I54" s="16" t="s">
        <v>150</v>
      </c>
      <c r="J54" s="16"/>
      <c r="K54" s="16"/>
      <c r="L54" s="17"/>
      <c r="M54" s="17"/>
      <c r="N54" s="16" t="s">
        <v>51</v>
      </c>
      <c r="O54" s="15"/>
      <c r="P54" s="18" t="s">
        <v>38</v>
      </c>
    </row>
    <row r="55" spans="1:16" s="13" customFormat="1" ht="109.95" hidden="1" customHeight="1" x14ac:dyDescent="0.35">
      <c r="A55" s="111"/>
      <c r="B55" s="16" t="s">
        <v>155</v>
      </c>
      <c r="C55" s="16" t="s">
        <v>13</v>
      </c>
      <c r="D55" s="16" t="s">
        <v>156</v>
      </c>
      <c r="E55" s="14" t="s">
        <v>10</v>
      </c>
      <c r="F55" s="16" t="s">
        <v>44</v>
      </c>
      <c r="G55" s="16" t="s">
        <v>160</v>
      </c>
      <c r="H55" s="16"/>
      <c r="I55" s="16" t="s">
        <v>159</v>
      </c>
      <c r="J55" s="16"/>
      <c r="K55" s="16"/>
      <c r="L55" s="17"/>
      <c r="M55" s="17"/>
      <c r="N55" s="33" t="s">
        <v>161</v>
      </c>
      <c r="O55" s="15" t="s">
        <v>162</v>
      </c>
      <c r="P55" s="18" t="s">
        <v>20</v>
      </c>
    </row>
    <row r="56" spans="1:16" s="13" customFormat="1" ht="109.95" hidden="1" customHeight="1" x14ac:dyDescent="0.35">
      <c r="A56" s="111"/>
      <c r="B56" s="16" t="s">
        <v>157</v>
      </c>
      <c r="C56" s="16" t="s">
        <v>13</v>
      </c>
      <c r="D56" s="16" t="s">
        <v>10</v>
      </c>
      <c r="E56" s="14" t="s">
        <v>10</v>
      </c>
      <c r="F56" s="16" t="s">
        <v>25</v>
      </c>
      <c r="G56" s="16" t="s">
        <v>164</v>
      </c>
      <c r="H56" s="16"/>
      <c r="I56" s="16"/>
      <c r="J56" s="16" t="s">
        <v>163</v>
      </c>
      <c r="K56" s="16"/>
      <c r="L56" s="17"/>
      <c r="M56" s="17"/>
      <c r="N56" s="36">
        <v>23907.23</v>
      </c>
      <c r="O56" s="15" t="s">
        <v>165</v>
      </c>
      <c r="P56" s="18" t="s">
        <v>33</v>
      </c>
    </row>
    <row r="57" spans="1:16" s="13" customFormat="1" ht="99" hidden="1" customHeight="1" x14ac:dyDescent="0.35">
      <c r="A57" s="112"/>
      <c r="B57" s="35" t="s">
        <v>8</v>
      </c>
      <c r="C57" s="16"/>
      <c r="D57" s="16" t="s">
        <v>158</v>
      </c>
      <c r="E57" s="14"/>
      <c r="F57" s="16"/>
      <c r="G57" s="16"/>
      <c r="H57" s="16"/>
      <c r="I57" s="16"/>
      <c r="J57" s="16"/>
      <c r="K57" s="16"/>
      <c r="L57" s="17"/>
      <c r="M57" s="17"/>
      <c r="N57" s="16"/>
      <c r="O57" s="15"/>
      <c r="P57" s="18"/>
    </row>
    <row r="58" spans="1:16" s="13" customFormat="1" hidden="1" x14ac:dyDescent="0.35">
      <c r="A58" s="27"/>
      <c r="B58" s="28"/>
      <c r="C58" s="28"/>
      <c r="D58" s="28"/>
      <c r="E58" s="29"/>
      <c r="F58" s="28"/>
      <c r="G58" s="28"/>
      <c r="H58" s="28"/>
      <c r="I58" s="28"/>
      <c r="J58" s="28"/>
      <c r="K58" s="28"/>
      <c r="L58" s="30"/>
      <c r="M58" s="30"/>
      <c r="N58" s="28"/>
      <c r="O58" s="31"/>
      <c r="P58" s="32"/>
    </row>
    <row r="59" spans="1:16" s="13" customFormat="1" ht="172.5" hidden="1" customHeight="1" x14ac:dyDescent="0.35">
      <c r="A59" s="114">
        <v>44259</v>
      </c>
      <c r="B59" s="16" t="s">
        <v>108</v>
      </c>
      <c r="C59" s="16" t="s">
        <v>13</v>
      </c>
      <c r="D59" s="16" t="s">
        <v>132</v>
      </c>
      <c r="E59" s="14" t="s">
        <v>10</v>
      </c>
      <c r="F59" s="16" t="s">
        <v>15</v>
      </c>
      <c r="G59" s="16" t="s">
        <v>111</v>
      </c>
      <c r="H59" s="16"/>
      <c r="I59" s="16"/>
      <c r="J59" s="16" t="s">
        <v>110</v>
      </c>
      <c r="K59" s="16"/>
      <c r="L59" s="17"/>
      <c r="M59" s="17"/>
      <c r="N59" s="16" t="s">
        <v>51</v>
      </c>
      <c r="O59" s="15"/>
      <c r="P59" s="18" t="s">
        <v>109</v>
      </c>
    </row>
    <row r="60" spans="1:16" s="13" customFormat="1" ht="270" hidden="1" customHeight="1" x14ac:dyDescent="0.35">
      <c r="A60" s="111"/>
      <c r="B60" s="16" t="s">
        <v>112</v>
      </c>
      <c r="C60" s="16" t="s">
        <v>13</v>
      </c>
      <c r="D60" s="16" t="s">
        <v>133</v>
      </c>
      <c r="E60" s="14" t="s">
        <v>21</v>
      </c>
      <c r="F60" s="16" t="s">
        <v>16</v>
      </c>
      <c r="G60" s="16">
        <v>102155</v>
      </c>
      <c r="H60" s="16" t="s">
        <v>113</v>
      </c>
      <c r="I60" s="16"/>
      <c r="J60" s="16"/>
      <c r="K60" s="16"/>
      <c r="L60" s="17"/>
      <c r="M60" s="17"/>
      <c r="N60" s="16" t="s">
        <v>51</v>
      </c>
      <c r="O60" s="15"/>
      <c r="P60" s="18" t="s">
        <v>29</v>
      </c>
    </row>
    <row r="61" spans="1:16" s="13" customFormat="1" ht="246" hidden="1" customHeight="1" x14ac:dyDescent="0.35">
      <c r="A61" s="111"/>
      <c r="B61" s="16" t="s">
        <v>114</v>
      </c>
      <c r="C61" s="16" t="s">
        <v>13</v>
      </c>
      <c r="D61" s="16" t="s">
        <v>133</v>
      </c>
      <c r="E61" s="14" t="s">
        <v>21</v>
      </c>
      <c r="F61" s="16" t="s">
        <v>16</v>
      </c>
      <c r="G61" s="16">
        <v>102155</v>
      </c>
      <c r="H61" s="16" t="s">
        <v>116</v>
      </c>
      <c r="I61" s="16"/>
      <c r="J61" s="16"/>
      <c r="K61" s="16"/>
      <c r="L61" s="17"/>
      <c r="M61" s="17"/>
      <c r="N61" s="16" t="s">
        <v>51</v>
      </c>
      <c r="O61" s="15"/>
      <c r="P61" s="18" t="s">
        <v>115</v>
      </c>
    </row>
    <row r="62" spans="1:16" s="13" customFormat="1" ht="256.05" hidden="1" customHeight="1" x14ac:dyDescent="0.35">
      <c r="A62" s="111"/>
      <c r="B62" s="16" t="s">
        <v>117</v>
      </c>
      <c r="C62" s="16" t="s">
        <v>13</v>
      </c>
      <c r="D62" s="16" t="s">
        <v>133</v>
      </c>
      <c r="E62" s="14" t="s">
        <v>21</v>
      </c>
      <c r="F62" s="16" t="s">
        <v>16</v>
      </c>
      <c r="G62" s="16">
        <v>102155</v>
      </c>
      <c r="H62" s="16" t="s">
        <v>118</v>
      </c>
      <c r="I62" s="16"/>
      <c r="J62" s="16"/>
      <c r="K62" s="16"/>
      <c r="L62" s="17"/>
      <c r="M62" s="17"/>
      <c r="N62" s="16" t="s">
        <v>51</v>
      </c>
      <c r="O62" s="15"/>
      <c r="P62" s="18" t="s">
        <v>34</v>
      </c>
    </row>
    <row r="63" spans="1:16" s="13" customFormat="1" ht="142.5" hidden="1" customHeight="1" x14ac:dyDescent="0.35">
      <c r="A63" s="111"/>
      <c r="B63" s="16" t="s">
        <v>119</v>
      </c>
      <c r="C63" s="16" t="s">
        <v>13</v>
      </c>
      <c r="D63" s="16" t="s">
        <v>134</v>
      </c>
      <c r="E63" s="14" t="s">
        <v>10</v>
      </c>
      <c r="F63" s="16" t="s">
        <v>25</v>
      </c>
      <c r="G63" s="16">
        <v>102155</v>
      </c>
      <c r="H63" s="16"/>
      <c r="I63" s="16"/>
      <c r="J63" s="16" t="s">
        <v>120</v>
      </c>
      <c r="K63" s="16"/>
      <c r="L63" s="17"/>
      <c r="M63" s="17"/>
      <c r="N63" s="33" t="s">
        <v>122</v>
      </c>
      <c r="O63" s="15" t="s">
        <v>123</v>
      </c>
      <c r="P63" s="18" t="s">
        <v>121</v>
      </c>
    </row>
    <row r="64" spans="1:16" s="13" customFormat="1" ht="101.55" hidden="1" customHeight="1" x14ac:dyDescent="0.35">
      <c r="A64" s="111"/>
      <c r="B64" s="16" t="s">
        <v>124</v>
      </c>
      <c r="C64" s="16" t="s">
        <v>13</v>
      </c>
      <c r="D64" s="16" t="s">
        <v>135</v>
      </c>
      <c r="E64" s="14" t="s">
        <v>10</v>
      </c>
      <c r="F64" s="16" t="s">
        <v>25</v>
      </c>
      <c r="G64" s="16" t="s">
        <v>67</v>
      </c>
      <c r="H64" s="16"/>
      <c r="I64" s="16"/>
      <c r="J64" s="16" t="s">
        <v>125</v>
      </c>
      <c r="K64" s="16"/>
      <c r="L64" s="17"/>
      <c r="M64" s="17"/>
      <c r="N64" s="33" t="s">
        <v>128</v>
      </c>
      <c r="O64" s="15" t="s">
        <v>127</v>
      </c>
      <c r="P64" s="18" t="s">
        <v>126</v>
      </c>
    </row>
    <row r="65" spans="1:16" s="13" customFormat="1" ht="54" hidden="1" x14ac:dyDescent="0.35">
      <c r="A65" s="111"/>
      <c r="B65" s="16" t="s">
        <v>129</v>
      </c>
      <c r="C65" s="16" t="s">
        <v>13</v>
      </c>
      <c r="D65" s="16" t="s">
        <v>136</v>
      </c>
      <c r="E65" s="14" t="s">
        <v>137</v>
      </c>
      <c r="F65" s="16" t="s">
        <v>14</v>
      </c>
      <c r="G65" s="16" t="s">
        <v>131</v>
      </c>
      <c r="H65" s="16"/>
      <c r="I65" s="16" t="s">
        <v>130</v>
      </c>
      <c r="J65" s="16"/>
      <c r="K65" s="16"/>
      <c r="L65" s="17"/>
      <c r="M65" s="17"/>
      <c r="N65" s="16" t="s">
        <v>51</v>
      </c>
      <c r="O65" s="15"/>
      <c r="P65" s="18" t="s">
        <v>85</v>
      </c>
    </row>
    <row r="66" spans="1:16" s="13" customFormat="1" ht="54.45" hidden="1" customHeight="1" x14ac:dyDescent="0.35">
      <c r="A66" s="111"/>
      <c r="B66" s="16" t="s">
        <v>138</v>
      </c>
      <c r="C66" s="16" t="s">
        <v>13</v>
      </c>
      <c r="D66" s="16" t="s">
        <v>136</v>
      </c>
      <c r="E66" s="14" t="s">
        <v>137</v>
      </c>
      <c r="F66" s="16" t="s">
        <v>14</v>
      </c>
      <c r="G66" s="16"/>
      <c r="H66" s="16"/>
      <c r="I66" s="16"/>
      <c r="J66" s="16"/>
      <c r="K66" s="16"/>
      <c r="L66" s="17"/>
      <c r="M66" s="17"/>
      <c r="N66" s="16"/>
      <c r="O66" s="15"/>
      <c r="P66" s="18"/>
    </row>
    <row r="67" spans="1:16" s="13" customFormat="1" ht="100.5" hidden="1" customHeight="1" x14ac:dyDescent="0.35">
      <c r="A67" s="111"/>
      <c r="B67" s="16" t="s">
        <v>139</v>
      </c>
      <c r="C67" s="16" t="s">
        <v>140</v>
      </c>
      <c r="D67" s="16" t="s">
        <v>141</v>
      </c>
      <c r="E67" s="14" t="s">
        <v>10</v>
      </c>
      <c r="F67" s="16" t="s">
        <v>24</v>
      </c>
      <c r="G67" s="16" t="s">
        <v>49</v>
      </c>
      <c r="H67" s="16"/>
      <c r="I67" s="16" t="s">
        <v>144</v>
      </c>
      <c r="J67" s="16"/>
      <c r="K67" s="16"/>
      <c r="L67" s="17"/>
      <c r="M67" s="17"/>
      <c r="N67" s="16" t="s">
        <v>51</v>
      </c>
      <c r="O67" s="15"/>
      <c r="P67" s="18" t="s">
        <v>143</v>
      </c>
    </row>
    <row r="68" spans="1:16" s="13" customFormat="1" ht="262.95" hidden="1" customHeight="1" x14ac:dyDescent="0.35">
      <c r="A68" s="112"/>
      <c r="B68" s="35" t="s">
        <v>8</v>
      </c>
      <c r="C68" s="16"/>
      <c r="D68" s="16" t="s">
        <v>142</v>
      </c>
      <c r="E68" s="14"/>
      <c r="F68" s="16"/>
      <c r="G68" s="16"/>
      <c r="H68" s="16"/>
      <c r="I68" s="16"/>
      <c r="J68" s="16"/>
      <c r="K68" s="16"/>
      <c r="L68" s="17"/>
      <c r="M68" s="17"/>
      <c r="N68" s="16"/>
      <c r="O68" s="15"/>
      <c r="P68" s="18"/>
    </row>
    <row r="69" spans="1:16" s="13" customFormat="1" hidden="1" x14ac:dyDescent="0.35">
      <c r="A69" s="27"/>
      <c r="B69" s="28"/>
      <c r="C69" s="28"/>
      <c r="D69" s="28"/>
      <c r="E69" s="29"/>
      <c r="F69" s="28"/>
      <c r="G69" s="28"/>
      <c r="H69" s="28"/>
      <c r="I69" s="28"/>
      <c r="J69" s="28"/>
      <c r="K69" s="28"/>
      <c r="L69" s="30"/>
      <c r="M69" s="30"/>
      <c r="N69" s="28"/>
      <c r="O69" s="31"/>
      <c r="P69" s="32"/>
    </row>
    <row r="70" spans="1:16" s="13" customFormat="1" ht="163.05000000000001" hidden="1" customHeight="1" x14ac:dyDescent="0.35">
      <c r="A70" s="114">
        <v>44266</v>
      </c>
      <c r="B70" s="16" t="s">
        <v>59</v>
      </c>
      <c r="C70" s="16" t="s">
        <v>13</v>
      </c>
      <c r="D70" s="16" t="s">
        <v>95</v>
      </c>
      <c r="E70" s="14" t="s">
        <v>10</v>
      </c>
      <c r="F70" s="16" t="s">
        <v>47</v>
      </c>
      <c r="G70" s="16" t="s">
        <v>62</v>
      </c>
      <c r="H70" s="16"/>
      <c r="I70" s="16"/>
      <c r="J70" s="16"/>
      <c r="K70" s="16" t="s">
        <v>61</v>
      </c>
      <c r="L70" s="17"/>
      <c r="M70" s="17"/>
      <c r="N70" s="33" t="s">
        <v>63</v>
      </c>
      <c r="O70" s="15" t="s">
        <v>64</v>
      </c>
      <c r="P70" s="18" t="s">
        <v>60</v>
      </c>
    </row>
    <row r="71" spans="1:16" s="13" customFormat="1" ht="149.55000000000001" hidden="1" customHeight="1" x14ac:dyDescent="0.35">
      <c r="A71" s="111"/>
      <c r="B71" s="16" t="s">
        <v>65</v>
      </c>
      <c r="C71" s="16" t="s">
        <v>13</v>
      </c>
      <c r="D71" s="16" t="s">
        <v>96</v>
      </c>
      <c r="E71" s="14" t="s">
        <v>10</v>
      </c>
      <c r="F71" s="16" t="s">
        <v>32</v>
      </c>
      <c r="G71" s="16" t="s">
        <v>67</v>
      </c>
      <c r="H71" s="16"/>
      <c r="I71" s="16"/>
      <c r="J71" s="16" t="s">
        <v>66</v>
      </c>
      <c r="K71" s="16"/>
      <c r="L71" s="17"/>
      <c r="M71" s="17"/>
      <c r="N71" s="19">
        <v>33891.120000000003</v>
      </c>
      <c r="O71" s="15" t="s">
        <v>69</v>
      </c>
      <c r="P71" s="18" t="s">
        <v>68</v>
      </c>
    </row>
    <row r="72" spans="1:16" s="13" customFormat="1" ht="72" hidden="1" x14ac:dyDescent="0.35">
      <c r="A72" s="111"/>
      <c r="B72" s="16" t="s">
        <v>70</v>
      </c>
      <c r="C72" s="16" t="s">
        <v>13</v>
      </c>
      <c r="D72" s="16" t="s">
        <v>97</v>
      </c>
      <c r="E72" s="14" t="s">
        <v>10</v>
      </c>
      <c r="F72" s="16" t="s">
        <v>26</v>
      </c>
      <c r="G72" s="16" t="s">
        <v>72</v>
      </c>
      <c r="H72" s="16" t="s">
        <v>71</v>
      </c>
      <c r="I72" s="16"/>
      <c r="J72" s="16"/>
      <c r="K72" s="16"/>
      <c r="L72" s="17"/>
      <c r="M72" s="17"/>
      <c r="N72" s="34" t="s">
        <v>73</v>
      </c>
      <c r="O72" s="16" t="s">
        <v>74</v>
      </c>
      <c r="P72" s="18" t="s">
        <v>35</v>
      </c>
    </row>
    <row r="73" spans="1:16" s="13" customFormat="1" ht="126" hidden="1" x14ac:dyDescent="0.35">
      <c r="A73" s="111"/>
      <c r="B73" s="16" t="s">
        <v>75</v>
      </c>
      <c r="C73" s="16" t="s">
        <v>13</v>
      </c>
      <c r="D73" s="16" t="s">
        <v>98</v>
      </c>
      <c r="E73" s="14" t="s">
        <v>10</v>
      </c>
      <c r="F73" s="16" t="s">
        <v>26</v>
      </c>
      <c r="G73" s="16" t="s">
        <v>40</v>
      </c>
      <c r="H73" s="16" t="s">
        <v>77</v>
      </c>
      <c r="I73" s="16"/>
      <c r="J73" s="16"/>
      <c r="K73" s="16"/>
      <c r="L73" s="17"/>
      <c r="M73" s="17"/>
      <c r="N73" s="34" t="s">
        <v>78</v>
      </c>
      <c r="O73" s="16" t="s">
        <v>79</v>
      </c>
      <c r="P73" s="18" t="s">
        <v>76</v>
      </c>
    </row>
    <row r="74" spans="1:16" s="13" customFormat="1" ht="72" hidden="1" x14ac:dyDescent="0.35">
      <c r="A74" s="111"/>
      <c r="B74" s="16" t="s">
        <v>80</v>
      </c>
      <c r="C74" s="16" t="s">
        <v>13</v>
      </c>
      <c r="D74" s="16" t="s">
        <v>30</v>
      </c>
      <c r="E74" s="14" t="s">
        <v>10</v>
      </c>
      <c r="F74" s="16" t="s">
        <v>26</v>
      </c>
      <c r="G74" s="16" t="s">
        <v>40</v>
      </c>
      <c r="H74" s="16" t="s">
        <v>81</v>
      </c>
      <c r="I74" s="16"/>
      <c r="J74" s="16"/>
      <c r="K74" s="16"/>
      <c r="L74" s="17"/>
      <c r="M74" s="17"/>
      <c r="N74" s="34" t="s">
        <v>82</v>
      </c>
      <c r="O74" s="16" t="s">
        <v>83</v>
      </c>
      <c r="P74" s="18" t="s">
        <v>76</v>
      </c>
    </row>
    <row r="75" spans="1:16" s="13" customFormat="1" ht="74.55" hidden="1" customHeight="1" x14ac:dyDescent="0.35">
      <c r="A75" s="111"/>
      <c r="B75" s="16" t="s">
        <v>84</v>
      </c>
      <c r="C75" s="16" t="s">
        <v>13</v>
      </c>
      <c r="D75" s="16" t="s">
        <v>99</v>
      </c>
      <c r="E75" s="14" t="s">
        <v>21</v>
      </c>
      <c r="F75" s="16" t="s">
        <v>88</v>
      </c>
      <c r="G75" s="16" t="s">
        <v>87</v>
      </c>
      <c r="H75" s="16"/>
      <c r="I75" s="16" t="s">
        <v>86</v>
      </c>
      <c r="J75" s="16"/>
      <c r="K75" s="16"/>
      <c r="L75" s="17"/>
      <c r="M75" s="17"/>
      <c r="N75" s="15" t="s">
        <v>51</v>
      </c>
      <c r="O75" s="16"/>
      <c r="P75" s="18" t="s">
        <v>85</v>
      </c>
    </row>
    <row r="76" spans="1:16" s="13" customFormat="1" ht="103.95" hidden="1" customHeight="1" x14ac:dyDescent="0.35">
      <c r="A76" s="111"/>
      <c r="B76" s="16" t="s">
        <v>89</v>
      </c>
      <c r="C76" s="16" t="s">
        <v>13</v>
      </c>
      <c r="D76" s="16" t="s">
        <v>100</v>
      </c>
      <c r="E76" s="14" t="s">
        <v>10</v>
      </c>
      <c r="F76" s="16" t="s">
        <v>22</v>
      </c>
      <c r="G76" s="16" t="s">
        <v>91</v>
      </c>
      <c r="H76" s="16"/>
      <c r="I76" s="16" t="s">
        <v>90</v>
      </c>
      <c r="J76" s="16"/>
      <c r="K76" s="16"/>
      <c r="L76" s="17"/>
      <c r="M76" s="17"/>
      <c r="N76" s="16" t="s">
        <v>51</v>
      </c>
      <c r="O76" s="15"/>
      <c r="P76" s="18" t="s">
        <v>28</v>
      </c>
    </row>
    <row r="77" spans="1:16" s="13" customFormat="1" ht="97.95" hidden="1" customHeight="1" x14ac:dyDescent="0.35">
      <c r="A77" s="111"/>
      <c r="B77" s="16" t="s">
        <v>93</v>
      </c>
      <c r="C77" s="16" t="s">
        <v>13</v>
      </c>
      <c r="D77" s="16" t="s">
        <v>101</v>
      </c>
      <c r="E77" s="14" t="s">
        <v>21</v>
      </c>
      <c r="F77" s="16" t="s">
        <v>25</v>
      </c>
      <c r="G77" s="16" t="s">
        <v>67</v>
      </c>
      <c r="H77" s="16"/>
      <c r="I77" s="16" t="s">
        <v>94</v>
      </c>
      <c r="J77" s="16"/>
      <c r="K77" s="16"/>
      <c r="L77" s="17"/>
      <c r="M77" s="17"/>
      <c r="N77" s="16" t="s">
        <v>51</v>
      </c>
      <c r="O77" s="15"/>
      <c r="P77" s="18" t="s">
        <v>92</v>
      </c>
    </row>
    <row r="78" spans="1:16" s="13" customFormat="1" ht="84.45" hidden="1" customHeight="1" x14ac:dyDescent="0.35">
      <c r="A78" s="112"/>
      <c r="B78" s="16" t="s">
        <v>102</v>
      </c>
      <c r="C78" s="16" t="s">
        <v>13</v>
      </c>
      <c r="D78" s="16" t="s">
        <v>30</v>
      </c>
      <c r="E78" s="14" t="s">
        <v>10</v>
      </c>
      <c r="F78" s="16" t="s">
        <v>88</v>
      </c>
      <c r="G78" s="16" t="s">
        <v>104</v>
      </c>
      <c r="H78" s="16"/>
      <c r="I78" s="16"/>
      <c r="J78" s="16" t="s">
        <v>103</v>
      </c>
      <c r="K78" s="16"/>
      <c r="L78" s="17"/>
      <c r="M78" s="17"/>
      <c r="N78" s="33" t="s">
        <v>106</v>
      </c>
      <c r="O78" s="15" t="s">
        <v>107</v>
      </c>
      <c r="P78" s="18" t="s">
        <v>105</v>
      </c>
    </row>
    <row r="79" spans="1:16" s="13" customFormat="1" hidden="1" x14ac:dyDescent="0.35">
      <c r="A79" s="27"/>
      <c r="B79" s="28"/>
      <c r="C79" s="28"/>
      <c r="D79" s="28"/>
      <c r="E79" s="29"/>
      <c r="F79" s="28"/>
      <c r="G79" s="28"/>
      <c r="H79" s="28"/>
      <c r="I79" s="28"/>
      <c r="J79" s="28"/>
      <c r="K79" s="28"/>
      <c r="L79" s="30"/>
      <c r="M79" s="30"/>
      <c r="N79" s="28"/>
      <c r="O79" s="31"/>
      <c r="P79" s="32"/>
    </row>
    <row r="80" spans="1:16" s="13" customFormat="1" ht="198" hidden="1" customHeight="1" x14ac:dyDescent="0.35">
      <c r="A80" s="114">
        <v>44273</v>
      </c>
      <c r="B80" s="16" t="s">
        <v>50</v>
      </c>
      <c r="C80" s="16" t="s">
        <v>12</v>
      </c>
      <c r="D80" s="16" t="s">
        <v>313</v>
      </c>
      <c r="E80" s="14" t="s">
        <v>21</v>
      </c>
      <c r="F80" s="16" t="s">
        <v>25</v>
      </c>
      <c r="G80" s="16" t="s">
        <v>51</v>
      </c>
      <c r="H80" s="16"/>
      <c r="I80" s="16" t="s">
        <v>52</v>
      </c>
      <c r="J80" s="16"/>
      <c r="K80" s="16"/>
      <c r="L80" s="17"/>
      <c r="M80" s="17"/>
      <c r="N80" s="16" t="s">
        <v>51</v>
      </c>
      <c r="O80" s="15"/>
      <c r="P80" s="18" t="s">
        <v>53</v>
      </c>
    </row>
    <row r="81" spans="1:16" s="13" customFormat="1" ht="193.05" hidden="1" customHeight="1" x14ac:dyDescent="0.35">
      <c r="A81" s="111"/>
      <c r="B81" s="18" t="s">
        <v>54</v>
      </c>
      <c r="C81" s="16" t="s">
        <v>13</v>
      </c>
      <c r="D81" s="16" t="s">
        <v>314</v>
      </c>
      <c r="E81" s="14" t="s">
        <v>10</v>
      </c>
      <c r="F81" s="16" t="s">
        <v>55</v>
      </c>
      <c r="G81" s="16" t="s">
        <v>56</v>
      </c>
      <c r="H81" s="16"/>
      <c r="I81" s="16"/>
      <c r="J81" s="16"/>
      <c r="K81" s="16" t="s">
        <v>57</v>
      </c>
      <c r="L81" s="17"/>
      <c r="M81" s="17"/>
      <c r="N81" s="16" t="s">
        <v>51</v>
      </c>
      <c r="O81" s="15"/>
      <c r="P81" s="18" t="s">
        <v>58</v>
      </c>
    </row>
    <row r="82" spans="1:16" s="13" customFormat="1" ht="70.5" hidden="1" customHeight="1" x14ac:dyDescent="0.35">
      <c r="A82" s="111"/>
      <c r="B82" s="18" t="s">
        <v>306</v>
      </c>
      <c r="C82" s="16" t="s">
        <v>13</v>
      </c>
      <c r="D82" s="16" t="s">
        <v>315</v>
      </c>
      <c r="E82" s="14" t="s">
        <v>10</v>
      </c>
      <c r="F82" s="16" t="s">
        <v>14</v>
      </c>
      <c r="G82" s="16" t="s">
        <v>309</v>
      </c>
      <c r="H82" s="16"/>
      <c r="I82" s="16"/>
      <c r="J82" s="16" t="s">
        <v>308</v>
      </c>
      <c r="K82" s="16"/>
      <c r="L82" s="17"/>
      <c r="M82" s="17"/>
      <c r="N82" s="36">
        <v>9050.7099999999991</v>
      </c>
      <c r="O82" s="15" t="s">
        <v>310</v>
      </c>
      <c r="P82" s="18" t="s">
        <v>105</v>
      </c>
    </row>
    <row r="83" spans="1:16" s="13" customFormat="1" ht="72" hidden="1" customHeight="1" x14ac:dyDescent="0.35">
      <c r="A83" s="112"/>
      <c r="B83" s="40" t="s">
        <v>8</v>
      </c>
      <c r="C83" s="16"/>
      <c r="D83" s="16" t="s">
        <v>307</v>
      </c>
      <c r="E83" s="14"/>
      <c r="F83" s="16"/>
      <c r="G83" s="16"/>
      <c r="H83" s="16"/>
      <c r="I83" s="16"/>
      <c r="J83" s="16"/>
      <c r="K83" s="16"/>
      <c r="L83" s="17"/>
      <c r="M83" s="17"/>
      <c r="N83" s="16"/>
      <c r="O83" s="15"/>
      <c r="P83" s="18"/>
    </row>
    <row r="84" spans="1:16" s="13" customFormat="1" hidden="1" x14ac:dyDescent="0.35">
      <c r="A84" s="25"/>
      <c r="B84" s="21"/>
      <c r="C84" s="21"/>
      <c r="D84" s="21"/>
      <c r="E84" s="22"/>
      <c r="F84" s="21"/>
      <c r="G84" s="23"/>
      <c r="H84" s="21"/>
      <c r="I84" s="21"/>
      <c r="J84" s="21"/>
      <c r="K84" s="21"/>
      <c r="L84" s="21"/>
      <c r="M84" s="21"/>
      <c r="N84" s="21"/>
      <c r="O84" s="21"/>
      <c r="P84" s="22"/>
    </row>
    <row r="85" spans="1:16" s="48" customFormat="1" ht="291.45" hidden="1" customHeight="1" x14ac:dyDescent="0.3">
      <c r="A85" s="110">
        <v>44280</v>
      </c>
      <c r="B85" s="41" t="s">
        <v>316</v>
      </c>
      <c r="C85" s="41" t="s">
        <v>13</v>
      </c>
      <c r="D85" s="41" t="s">
        <v>317</v>
      </c>
      <c r="E85" s="46" t="s">
        <v>10</v>
      </c>
      <c r="F85" s="41" t="s">
        <v>37</v>
      </c>
      <c r="G85" s="6">
        <v>110744</v>
      </c>
      <c r="H85" s="41"/>
      <c r="I85" s="41"/>
      <c r="J85" s="41"/>
      <c r="K85" s="41" t="s">
        <v>335</v>
      </c>
      <c r="L85" s="41"/>
      <c r="M85" s="41"/>
      <c r="N85" s="47" t="s">
        <v>336</v>
      </c>
      <c r="O85" s="41" t="s">
        <v>337</v>
      </c>
      <c r="P85" s="46" t="s">
        <v>334</v>
      </c>
    </row>
    <row r="86" spans="1:16" s="13" customFormat="1" ht="252" hidden="1" x14ac:dyDescent="0.35">
      <c r="A86" s="111"/>
      <c r="B86" s="4" t="s">
        <v>318</v>
      </c>
      <c r="C86" s="4" t="s">
        <v>13</v>
      </c>
      <c r="D86" s="4" t="s">
        <v>317</v>
      </c>
      <c r="E86" s="7" t="s">
        <v>10</v>
      </c>
      <c r="F86" s="4" t="s">
        <v>37</v>
      </c>
      <c r="G86" s="6">
        <v>110744</v>
      </c>
      <c r="H86" s="4"/>
      <c r="I86" s="4"/>
      <c r="J86" s="4"/>
      <c r="K86" s="4" t="s">
        <v>338</v>
      </c>
      <c r="L86" s="4"/>
      <c r="M86" s="4"/>
      <c r="N86" s="45" t="s">
        <v>339</v>
      </c>
      <c r="O86" s="41" t="s">
        <v>337</v>
      </c>
      <c r="P86" s="7" t="s">
        <v>334</v>
      </c>
    </row>
    <row r="87" spans="1:16" s="13" customFormat="1" ht="126" hidden="1" x14ac:dyDescent="0.35">
      <c r="A87" s="111"/>
      <c r="B87" s="4" t="s">
        <v>319</v>
      </c>
      <c r="C87" s="4" t="s">
        <v>13</v>
      </c>
      <c r="D87" s="4" t="s">
        <v>320</v>
      </c>
      <c r="E87" s="7" t="s">
        <v>10</v>
      </c>
      <c r="F87" s="4" t="s">
        <v>22</v>
      </c>
      <c r="G87" s="6" t="s">
        <v>342</v>
      </c>
      <c r="H87" s="4"/>
      <c r="I87" s="4" t="s">
        <v>341</v>
      </c>
      <c r="J87" s="4"/>
      <c r="K87" s="4"/>
      <c r="L87" s="4"/>
      <c r="M87" s="4"/>
      <c r="N87" s="4" t="s">
        <v>51</v>
      </c>
      <c r="O87" s="4"/>
      <c r="P87" s="7" t="s">
        <v>340</v>
      </c>
    </row>
    <row r="88" spans="1:16" s="13" customFormat="1" ht="126" hidden="1" x14ac:dyDescent="0.35">
      <c r="A88" s="111"/>
      <c r="B88" s="4" t="s">
        <v>321</v>
      </c>
      <c r="C88" s="4" t="s">
        <v>13</v>
      </c>
      <c r="D88" s="4" t="s">
        <v>322</v>
      </c>
      <c r="E88" s="7" t="s">
        <v>10</v>
      </c>
      <c r="F88" s="4" t="s">
        <v>15</v>
      </c>
      <c r="G88" s="6" t="s">
        <v>342</v>
      </c>
      <c r="H88" s="4"/>
      <c r="I88" s="4" t="s">
        <v>343</v>
      </c>
      <c r="J88" s="4"/>
      <c r="K88" s="4"/>
      <c r="L88" s="4"/>
      <c r="M88" s="4"/>
      <c r="N88" s="4" t="s">
        <v>51</v>
      </c>
      <c r="O88" s="4"/>
      <c r="P88" s="7" t="s">
        <v>340</v>
      </c>
    </row>
    <row r="89" spans="1:16" s="13" customFormat="1" ht="150" hidden="1" customHeight="1" x14ac:dyDescent="0.35">
      <c r="A89" s="111"/>
      <c r="B89" s="4" t="s">
        <v>323</v>
      </c>
      <c r="C89" s="4" t="s">
        <v>13</v>
      </c>
      <c r="D89" s="4" t="s">
        <v>324</v>
      </c>
      <c r="E89" s="7" t="s">
        <v>10</v>
      </c>
      <c r="F89" s="4" t="s">
        <v>15</v>
      </c>
      <c r="G89" s="6" t="s">
        <v>346</v>
      </c>
      <c r="H89" s="4"/>
      <c r="I89" s="4"/>
      <c r="J89" s="4" t="s">
        <v>345</v>
      </c>
      <c r="K89" s="4"/>
      <c r="L89" s="4"/>
      <c r="M89" s="4"/>
      <c r="N89" s="4" t="s">
        <v>51</v>
      </c>
      <c r="O89" s="4"/>
      <c r="P89" s="7" t="s">
        <v>344</v>
      </c>
    </row>
    <row r="90" spans="1:16" s="13" customFormat="1" ht="115.05" hidden="1" customHeight="1" x14ac:dyDescent="0.35">
      <c r="A90" s="111"/>
      <c r="B90" s="4" t="s">
        <v>325</v>
      </c>
      <c r="C90" s="4" t="s">
        <v>13</v>
      </c>
      <c r="D90" s="4" t="s">
        <v>326</v>
      </c>
      <c r="E90" s="7" t="s">
        <v>10</v>
      </c>
      <c r="F90" s="4" t="s">
        <v>14</v>
      </c>
      <c r="G90" s="6" t="s">
        <v>309</v>
      </c>
      <c r="H90" s="4"/>
      <c r="I90" s="4"/>
      <c r="J90" s="4" t="s">
        <v>347</v>
      </c>
      <c r="K90" s="4"/>
      <c r="L90" s="4"/>
      <c r="M90" s="4"/>
      <c r="N90" s="4" t="s">
        <v>51</v>
      </c>
      <c r="O90" s="4"/>
      <c r="P90" s="7" t="s">
        <v>348</v>
      </c>
    </row>
    <row r="91" spans="1:16" s="13" customFormat="1" ht="124.95" hidden="1" customHeight="1" x14ac:dyDescent="0.35">
      <c r="A91" s="111"/>
      <c r="B91" s="4" t="s">
        <v>327</v>
      </c>
      <c r="C91" s="4" t="s">
        <v>13</v>
      </c>
      <c r="D91" s="4" t="s">
        <v>328</v>
      </c>
      <c r="E91" s="7" t="s">
        <v>31</v>
      </c>
      <c r="F91" s="4" t="s">
        <v>22</v>
      </c>
      <c r="G91" s="6" t="s">
        <v>351</v>
      </c>
      <c r="H91" s="4"/>
      <c r="I91" s="4"/>
      <c r="J91" s="4" t="s">
        <v>350</v>
      </c>
      <c r="K91" s="4"/>
      <c r="L91" s="4"/>
      <c r="M91" s="4"/>
      <c r="N91" s="4" t="s">
        <v>352</v>
      </c>
      <c r="O91" s="4" t="s">
        <v>353</v>
      </c>
      <c r="P91" s="7" t="s">
        <v>349</v>
      </c>
    </row>
    <row r="92" spans="1:16" s="13" customFormat="1" ht="100.05" hidden="1" customHeight="1" x14ac:dyDescent="0.35">
      <c r="A92" s="111"/>
      <c r="B92" s="4" t="s">
        <v>329</v>
      </c>
      <c r="C92" s="4" t="s">
        <v>13</v>
      </c>
      <c r="D92" s="4" t="s">
        <v>330</v>
      </c>
      <c r="E92" s="7" t="s">
        <v>31</v>
      </c>
      <c r="F92" s="4" t="s">
        <v>32</v>
      </c>
      <c r="G92" s="6" t="s">
        <v>355</v>
      </c>
      <c r="H92" s="4"/>
      <c r="I92" s="4"/>
      <c r="J92" s="4" t="s">
        <v>354</v>
      </c>
      <c r="K92" s="4"/>
      <c r="L92" s="4"/>
      <c r="M92" s="4"/>
      <c r="N92" s="4" t="s">
        <v>51</v>
      </c>
      <c r="O92" s="4"/>
      <c r="P92" s="7" t="s">
        <v>356</v>
      </c>
    </row>
    <row r="93" spans="1:16" s="13" customFormat="1" ht="141.44999999999999" hidden="1" customHeight="1" x14ac:dyDescent="0.35">
      <c r="A93" s="111"/>
      <c r="B93" s="4" t="s">
        <v>331</v>
      </c>
      <c r="C93" s="4" t="s">
        <v>13</v>
      </c>
      <c r="D93" s="4" t="s">
        <v>332</v>
      </c>
      <c r="E93" s="7" t="s">
        <v>21</v>
      </c>
      <c r="F93" s="4" t="s">
        <v>22</v>
      </c>
      <c r="G93" s="6" t="s">
        <v>359</v>
      </c>
      <c r="H93" s="4"/>
      <c r="I93" s="4"/>
      <c r="J93" s="4" t="s">
        <v>358</v>
      </c>
      <c r="K93" s="4"/>
      <c r="L93" s="4"/>
      <c r="M93" s="4"/>
      <c r="N93" s="4" t="s">
        <v>360</v>
      </c>
      <c r="O93" s="4" t="s">
        <v>361</v>
      </c>
      <c r="P93" s="46" t="s">
        <v>357</v>
      </c>
    </row>
    <row r="94" spans="1:16" s="13" customFormat="1" ht="51.45" hidden="1" customHeight="1" x14ac:dyDescent="0.35">
      <c r="A94" s="112"/>
      <c r="B94" s="12" t="s">
        <v>8</v>
      </c>
      <c r="C94" s="4"/>
      <c r="D94" s="4" t="s">
        <v>333</v>
      </c>
      <c r="E94" s="7"/>
      <c r="F94" s="4"/>
      <c r="G94" s="6"/>
      <c r="H94" s="4"/>
      <c r="I94" s="4"/>
      <c r="J94" s="4"/>
      <c r="K94" s="4"/>
      <c r="L94" s="4"/>
      <c r="M94" s="4"/>
      <c r="N94" s="4"/>
      <c r="O94" s="4"/>
      <c r="P94" s="7"/>
    </row>
    <row r="95" spans="1:16" s="13" customFormat="1" ht="22.5" hidden="1" customHeight="1" x14ac:dyDescent="0.35">
      <c r="A95" s="42"/>
      <c r="B95" s="43"/>
      <c r="C95" s="43"/>
      <c r="D95" s="43"/>
      <c r="E95" s="44"/>
      <c r="F95" s="43"/>
      <c r="G95" s="28"/>
      <c r="H95" s="43"/>
      <c r="I95" s="43"/>
      <c r="J95" s="43"/>
      <c r="K95" s="43"/>
      <c r="L95" s="43"/>
      <c r="M95" s="43"/>
      <c r="N95" s="43"/>
      <c r="O95" s="43"/>
      <c r="P95" s="44"/>
    </row>
    <row r="96" spans="1:16" s="13" customFormat="1" ht="202.5" hidden="1" customHeight="1" x14ac:dyDescent="0.35">
      <c r="A96" s="107">
        <v>44287</v>
      </c>
      <c r="B96" s="4" t="s">
        <v>362</v>
      </c>
      <c r="C96" s="4" t="s">
        <v>12</v>
      </c>
      <c r="D96" s="4" t="s">
        <v>366</v>
      </c>
      <c r="E96" s="7" t="s">
        <v>10</v>
      </c>
      <c r="F96" s="4" t="s">
        <v>32</v>
      </c>
      <c r="G96" s="6" t="s">
        <v>365</v>
      </c>
      <c r="H96" s="4"/>
      <c r="I96" s="4"/>
      <c r="J96" s="4" t="s">
        <v>363</v>
      </c>
      <c r="K96" s="4"/>
      <c r="L96" s="4"/>
      <c r="M96" s="4"/>
      <c r="N96" s="4" t="s">
        <v>51</v>
      </c>
      <c r="O96" s="4"/>
      <c r="P96" s="7" t="s">
        <v>364</v>
      </c>
    </row>
    <row r="97" spans="1:16" s="13" customFormat="1" ht="73.05" hidden="1" customHeight="1" x14ac:dyDescent="0.35">
      <c r="A97" s="108"/>
      <c r="B97" s="4" t="s">
        <v>367</v>
      </c>
      <c r="C97" s="4" t="s">
        <v>12</v>
      </c>
      <c r="D97" s="4" t="s">
        <v>368</v>
      </c>
      <c r="E97" s="7" t="s">
        <v>10</v>
      </c>
      <c r="F97" s="4" t="s">
        <v>22</v>
      </c>
      <c r="G97" s="6" t="s">
        <v>359</v>
      </c>
      <c r="H97" s="4"/>
      <c r="I97" s="4"/>
      <c r="J97" s="4" t="s">
        <v>372</v>
      </c>
      <c r="K97" s="4"/>
      <c r="L97" s="4"/>
      <c r="M97" s="4"/>
      <c r="N97" s="45" t="s">
        <v>373</v>
      </c>
      <c r="O97" s="4" t="s">
        <v>374</v>
      </c>
      <c r="P97" s="46" t="s">
        <v>357</v>
      </c>
    </row>
    <row r="98" spans="1:16" s="13" customFormat="1" ht="76.95" hidden="1" customHeight="1" x14ac:dyDescent="0.35">
      <c r="A98" s="108"/>
      <c r="B98" s="4" t="s">
        <v>369</v>
      </c>
      <c r="C98" s="4" t="s">
        <v>12</v>
      </c>
      <c r="D98" s="4" t="s">
        <v>370</v>
      </c>
      <c r="E98" s="7" t="s">
        <v>10</v>
      </c>
      <c r="F98" s="4" t="s">
        <v>25</v>
      </c>
      <c r="G98" s="6" t="s">
        <v>67</v>
      </c>
      <c r="H98" s="4"/>
      <c r="I98" s="4" t="s">
        <v>376</v>
      </c>
      <c r="J98" s="4"/>
      <c r="K98" s="4"/>
      <c r="L98" s="4"/>
      <c r="M98" s="4"/>
      <c r="N98" s="4" t="s">
        <v>51</v>
      </c>
      <c r="O98" s="4"/>
      <c r="P98" s="7" t="s">
        <v>375</v>
      </c>
    </row>
    <row r="99" spans="1:16" s="13" customFormat="1" ht="42.45" hidden="1" customHeight="1" x14ac:dyDescent="0.35">
      <c r="A99" s="109"/>
      <c r="B99" s="12" t="s">
        <v>8</v>
      </c>
      <c r="C99" s="4"/>
      <c r="D99" s="4" t="s">
        <v>371</v>
      </c>
      <c r="E99" s="7"/>
      <c r="F99" s="4"/>
      <c r="G99" s="6"/>
      <c r="H99" s="4"/>
      <c r="I99" s="4"/>
      <c r="J99" s="4"/>
      <c r="K99" s="4"/>
      <c r="L99" s="4"/>
      <c r="M99" s="4"/>
      <c r="N99" s="4"/>
      <c r="O99" s="4"/>
      <c r="P99" s="7"/>
    </row>
    <row r="100" spans="1:16" s="13" customFormat="1" ht="23.55" hidden="1" customHeight="1" x14ac:dyDescent="0.35">
      <c r="A100" s="25"/>
      <c r="B100" s="49"/>
      <c r="C100" s="21"/>
      <c r="D100" s="21"/>
      <c r="E100" s="22"/>
      <c r="F100" s="21"/>
      <c r="G100" s="23"/>
      <c r="H100" s="21"/>
      <c r="I100" s="21"/>
      <c r="J100" s="21"/>
      <c r="K100" s="21"/>
      <c r="L100" s="21"/>
      <c r="M100" s="21"/>
      <c r="N100" s="21"/>
      <c r="O100" s="21"/>
      <c r="P100" s="22"/>
    </row>
    <row r="101" spans="1:16" s="13" customFormat="1" ht="108" hidden="1" x14ac:dyDescent="0.35">
      <c r="A101" s="110">
        <v>44294</v>
      </c>
      <c r="B101" s="4" t="s">
        <v>377</v>
      </c>
      <c r="C101" s="4" t="s">
        <v>13</v>
      </c>
      <c r="D101" s="4" t="s">
        <v>378</v>
      </c>
      <c r="E101" s="7" t="s">
        <v>31</v>
      </c>
      <c r="F101" s="4" t="s">
        <v>26</v>
      </c>
      <c r="G101" s="6" t="s">
        <v>40</v>
      </c>
      <c r="H101" s="4" t="s">
        <v>380</v>
      </c>
      <c r="I101" s="4"/>
      <c r="J101" s="4"/>
      <c r="K101" s="4"/>
      <c r="L101" s="4"/>
      <c r="M101" s="4"/>
      <c r="N101" s="60" t="s">
        <v>82</v>
      </c>
      <c r="O101" s="4" t="s">
        <v>381</v>
      </c>
      <c r="P101" s="7" t="s">
        <v>216</v>
      </c>
    </row>
    <row r="102" spans="1:16" s="13" customFormat="1" ht="36" hidden="1" x14ac:dyDescent="0.35">
      <c r="A102" s="113"/>
      <c r="B102" s="12" t="s">
        <v>8</v>
      </c>
      <c r="C102" s="4"/>
      <c r="D102" s="4" t="s">
        <v>379</v>
      </c>
      <c r="E102" s="7"/>
      <c r="F102" s="4"/>
      <c r="G102" s="6"/>
      <c r="H102" s="4"/>
      <c r="I102" s="4"/>
      <c r="J102" s="4"/>
      <c r="K102" s="4"/>
      <c r="L102" s="4"/>
      <c r="M102" s="4"/>
      <c r="N102" s="4"/>
      <c r="O102" s="4"/>
      <c r="P102" s="7"/>
    </row>
    <row r="103" spans="1:16" s="13" customFormat="1" hidden="1" x14ac:dyDescent="0.35">
      <c r="A103" s="25"/>
      <c r="B103" s="21"/>
      <c r="C103" s="21"/>
      <c r="D103" s="49"/>
      <c r="E103" s="22"/>
      <c r="F103" s="21"/>
      <c r="G103" s="23"/>
      <c r="H103" s="21"/>
      <c r="I103" s="21"/>
      <c r="J103" s="21"/>
      <c r="K103" s="21"/>
      <c r="L103" s="21"/>
      <c r="M103" s="21"/>
      <c r="N103" s="21"/>
      <c r="O103" s="21"/>
      <c r="P103" s="22"/>
    </row>
    <row r="104" spans="1:16" s="13" customFormat="1" ht="220.5" hidden="1" customHeight="1" x14ac:dyDescent="0.35">
      <c r="A104" s="107">
        <v>44301</v>
      </c>
      <c r="B104" s="4" t="s">
        <v>382</v>
      </c>
      <c r="C104" s="4" t="s">
        <v>13</v>
      </c>
      <c r="D104" s="4" t="s">
        <v>383</v>
      </c>
      <c r="E104" s="7" t="s">
        <v>21</v>
      </c>
      <c r="F104" s="4" t="s">
        <v>191</v>
      </c>
      <c r="G104" s="6" t="s">
        <v>394</v>
      </c>
      <c r="H104" s="4" t="s">
        <v>395</v>
      </c>
      <c r="I104" s="4"/>
      <c r="J104" s="4"/>
      <c r="K104" s="4"/>
      <c r="L104" s="4"/>
      <c r="M104" s="4"/>
      <c r="N104" s="4" t="s">
        <v>397</v>
      </c>
      <c r="O104" s="4" t="s">
        <v>398</v>
      </c>
      <c r="P104" s="7" t="s">
        <v>396</v>
      </c>
    </row>
    <row r="105" spans="1:16" s="13" customFormat="1" ht="124.95" hidden="1" customHeight="1" x14ac:dyDescent="0.35">
      <c r="A105" s="108"/>
      <c r="B105" s="4" t="s">
        <v>384</v>
      </c>
      <c r="C105" s="4" t="s">
        <v>13</v>
      </c>
      <c r="D105" s="4" t="s">
        <v>385</v>
      </c>
      <c r="E105" s="7" t="s">
        <v>21</v>
      </c>
      <c r="F105" s="4" t="s">
        <v>386</v>
      </c>
      <c r="G105" s="6" t="s">
        <v>394</v>
      </c>
      <c r="H105" s="4" t="s">
        <v>393</v>
      </c>
      <c r="I105" s="4"/>
      <c r="J105" s="4"/>
      <c r="K105" s="4"/>
      <c r="L105" s="4"/>
      <c r="M105" s="4"/>
      <c r="N105" s="4" t="s">
        <v>49</v>
      </c>
      <c r="O105" s="4"/>
      <c r="P105" s="7" t="s">
        <v>391</v>
      </c>
    </row>
    <row r="106" spans="1:16" s="13" customFormat="1" ht="90" hidden="1" x14ac:dyDescent="0.35">
      <c r="A106" s="108"/>
      <c r="B106" s="4" t="s">
        <v>387</v>
      </c>
      <c r="C106" s="4" t="s">
        <v>13</v>
      </c>
      <c r="D106" s="4" t="s">
        <v>388</v>
      </c>
      <c r="E106" s="7" t="s">
        <v>10</v>
      </c>
      <c r="F106" s="4" t="s">
        <v>25</v>
      </c>
      <c r="G106" s="6" t="s">
        <v>392</v>
      </c>
      <c r="H106" s="4"/>
      <c r="I106" s="4" t="s">
        <v>390</v>
      </c>
      <c r="J106" s="4"/>
      <c r="K106" s="4"/>
      <c r="L106" s="4"/>
      <c r="M106" s="4"/>
      <c r="N106" s="4" t="s">
        <v>49</v>
      </c>
      <c r="O106" s="4"/>
      <c r="P106" s="7" t="s">
        <v>391</v>
      </c>
    </row>
    <row r="107" spans="1:16" s="13" customFormat="1" ht="139.94999999999999" hidden="1" customHeight="1" x14ac:dyDescent="0.35">
      <c r="A107" s="109"/>
      <c r="B107" s="50" t="s">
        <v>8</v>
      </c>
      <c r="C107" s="4"/>
      <c r="D107" s="4" t="s">
        <v>389</v>
      </c>
      <c r="E107" s="7"/>
      <c r="F107" s="4"/>
      <c r="G107" s="6"/>
      <c r="H107" s="4"/>
      <c r="I107" s="4"/>
      <c r="J107" s="4"/>
      <c r="K107" s="4"/>
      <c r="L107" s="4"/>
      <c r="M107" s="4"/>
      <c r="N107" s="4"/>
      <c r="O107" s="4"/>
      <c r="P107" s="7"/>
    </row>
    <row r="108" spans="1:16" s="13" customFormat="1" hidden="1" x14ac:dyDescent="0.35">
      <c r="A108" s="25"/>
      <c r="B108" s="21"/>
      <c r="C108" s="21"/>
      <c r="D108" s="49"/>
      <c r="E108" s="22"/>
      <c r="F108" s="21"/>
      <c r="G108" s="23"/>
      <c r="H108" s="21"/>
      <c r="I108" s="21"/>
      <c r="J108" s="21"/>
      <c r="K108" s="21"/>
      <c r="L108" s="21"/>
      <c r="M108" s="21"/>
      <c r="N108" s="21"/>
      <c r="O108" s="21"/>
      <c r="P108" s="22"/>
    </row>
    <row r="109" spans="1:16" s="13" customFormat="1" ht="103.95" hidden="1" customHeight="1" x14ac:dyDescent="0.35">
      <c r="A109" s="107">
        <v>44308</v>
      </c>
      <c r="B109" s="4" t="s">
        <v>399</v>
      </c>
      <c r="C109" s="4" t="s">
        <v>12</v>
      </c>
      <c r="D109" s="4" t="s">
        <v>400</v>
      </c>
      <c r="E109" s="7" t="s">
        <v>10</v>
      </c>
      <c r="F109" s="4" t="s">
        <v>191</v>
      </c>
      <c r="G109" s="6" t="s">
        <v>394</v>
      </c>
      <c r="H109" s="4" t="s">
        <v>395</v>
      </c>
      <c r="I109" s="4"/>
      <c r="J109" s="4"/>
      <c r="K109" s="4"/>
      <c r="L109" s="4"/>
      <c r="M109" s="4"/>
      <c r="N109" s="61">
        <v>7824.72</v>
      </c>
      <c r="O109" s="4" t="s">
        <v>398</v>
      </c>
      <c r="P109" s="7" t="s">
        <v>396</v>
      </c>
    </row>
    <row r="110" spans="1:16" s="13" customFormat="1" ht="143.55000000000001" hidden="1" customHeight="1" x14ac:dyDescent="0.35">
      <c r="A110" s="108"/>
      <c r="B110" s="4" t="s">
        <v>401</v>
      </c>
      <c r="C110" s="4" t="s">
        <v>12</v>
      </c>
      <c r="D110" s="4" t="s">
        <v>402</v>
      </c>
      <c r="E110" s="7" t="s">
        <v>10</v>
      </c>
      <c r="F110" s="4" t="s">
        <v>14</v>
      </c>
      <c r="G110" s="6" t="s">
        <v>414</v>
      </c>
      <c r="H110" s="4"/>
      <c r="I110" s="4"/>
      <c r="J110" s="4" t="s">
        <v>413</v>
      </c>
      <c r="K110" s="4"/>
      <c r="L110" s="4"/>
      <c r="M110" s="4"/>
      <c r="N110" s="4" t="s">
        <v>49</v>
      </c>
      <c r="O110" s="4"/>
      <c r="P110" s="7" t="s">
        <v>412</v>
      </c>
    </row>
    <row r="111" spans="1:16" s="13" customFormat="1" ht="253.05" hidden="1" customHeight="1" x14ac:dyDescent="0.35">
      <c r="A111" s="108"/>
      <c r="B111" s="4" t="s">
        <v>403</v>
      </c>
      <c r="C111" s="4" t="s">
        <v>12</v>
      </c>
      <c r="D111" s="4" t="s">
        <v>404</v>
      </c>
      <c r="E111" s="7" t="s">
        <v>10</v>
      </c>
      <c r="F111" s="4" t="s">
        <v>26</v>
      </c>
      <c r="G111" s="6" t="s">
        <v>40</v>
      </c>
      <c r="H111" s="4" t="s">
        <v>415</v>
      </c>
      <c r="I111" s="4"/>
      <c r="J111" s="4"/>
      <c r="K111" s="4"/>
      <c r="L111" s="4"/>
      <c r="M111" s="4"/>
      <c r="N111" s="4" t="s">
        <v>49</v>
      </c>
      <c r="O111" s="4"/>
      <c r="P111" s="7" t="s">
        <v>216</v>
      </c>
    </row>
    <row r="112" spans="1:16" s="13" customFormat="1" ht="125.55" hidden="1" customHeight="1" x14ac:dyDescent="0.35">
      <c r="A112" s="108"/>
      <c r="B112" s="4" t="s">
        <v>405</v>
      </c>
      <c r="C112" s="4" t="s">
        <v>13</v>
      </c>
      <c r="D112" s="4" t="s">
        <v>10</v>
      </c>
      <c r="E112" s="7" t="s">
        <v>10</v>
      </c>
      <c r="F112" s="4" t="s">
        <v>16</v>
      </c>
      <c r="G112" s="6" t="s">
        <v>40</v>
      </c>
      <c r="H112" s="4" t="s">
        <v>416</v>
      </c>
      <c r="I112" s="4"/>
      <c r="J112" s="4"/>
      <c r="K112" s="4"/>
      <c r="L112" s="4"/>
      <c r="M112" s="4"/>
      <c r="N112" s="45" t="s">
        <v>417</v>
      </c>
      <c r="O112" s="4" t="s">
        <v>418</v>
      </c>
      <c r="P112" s="7" t="s">
        <v>216</v>
      </c>
    </row>
    <row r="113" spans="1:16" s="13" customFormat="1" ht="73.95" hidden="1" customHeight="1" x14ac:dyDescent="0.35">
      <c r="A113" s="108"/>
      <c r="B113" s="4" t="s">
        <v>406</v>
      </c>
      <c r="C113" s="4" t="s">
        <v>13</v>
      </c>
      <c r="D113" s="4" t="s">
        <v>10</v>
      </c>
      <c r="E113" s="7" t="s">
        <v>10</v>
      </c>
      <c r="F113" s="4" t="s">
        <v>15</v>
      </c>
      <c r="G113" s="6" t="s">
        <v>421</v>
      </c>
      <c r="H113" s="4"/>
      <c r="I113" s="4"/>
      <c r="J113" s="4" t="s">
        <v>419</v>
      </c>
      <c r="K113" s="4"/>
      <c r="L113" s="4"/>
      <c r="M113" s="4"/>
      <c r="N113" s="4" t="s">
        <v>49</v>
      </c>
      <c r="O113" s="4"/>
      <c r="P113" s="7" t="s">
        <v>420</v>
      </c>
    </row>
    <row r="114" spans="1:16" s="13" customFormat="1" ht="134.55000000000001" hidden="1" customHeight="1" x14ac:dyDescent="0.35">
      <c r="A114" s="108"/>
      <c r="B114" s="4" t="s">
        <v>407</v>
      </c>
      <c r="C114" s="4" t="s">
        <v>13</v>
      </c>
      <c r="D114" s="4" t="s">
        <v>408</v>
      </c>
      <c r="E114" s="7" t="s">
        <v>10</v>
      </c>
      <c r="F114" s="4" t="s">
        <v>26</v>
      </c>
      <c r="G114" s="6" t="s">
        <v>423</v>
      </c>
      <c r="H114" s="4" t="s">
        <v>422</v>
      </c>
      <c r="I114" s="4"/>
      <c r="J114" s="4"/>
      <c r="K114" s="4"/>
      <c r="L114" s="4"/>
      <c r="M114" s="4"/>
      <c r="N114" s="45" t="s">
        <v>425</v>
      </c>
      <c r="O114" s="4" t="s">
        <v>426</v>
      </c>
      <c r="P114" s="7" t="s">
        <v>424</v>
      </c>
    </row>
    <row r="115" spans="1:16" s="13" customFormat="1" ht="80.55" hidden="1" customHeight="1" x14ac:dyDescent="0.35">
      <c r="A115" s="108"/>
      <c r="B115" s="4" t="s">
        <v>409</v>
      </c>
      <c r="C115" s="4" t="s">
        <v>13</v>
      </c>
      <c r="D115" s="4" t="s">
        <v>10</v>
      </c>
      <c r="E115" s="7" t="s">
        <v>10</v>
      </c>
      <c r="F115" s="4" t="s">
        <v>410</v>
      </c>
      <c r="G115" s="6">
        <v>110744</v>
      </c>
      <c r="H115" s="4"/>
      <c r="I115" s="4"/>
      <c r="J115" s="4"/>
      <c r="K115" s="4" t="s">
        <v>427</v>
      </c>
      <c r="L115" s="4"/>
      <c r="M115" s="4"/>
      <c r="N115" s="45" t="s">
        <v>429</v>
      </c>
      <c r="O115" s="4" t="s">
        <v>430</v>
      </c>
      <c r="P115" s="7" t="s">
        <v>428</v>
      </c>
    </row>
    <row r="116" spans="1:16" s="13" customFormat="1" ht="126" hidden="1" x14ac:dyDescent="0.35">
      <c r="A116" s="109"/>
      <c r="B116" s="50" t="s">
        <v>8</v>
      </c>
      <c r="C116" s="4"/>
      <c r="D116" s="4" t="s">
        <v>411</v>
      </c>
      <c r="E116" s="7"/>
      <c r="F116" s="4"/>
      <c r="G116" s="6"/>
      <c r="H116" s="4"/>
      <c r="I116" s="4"/>
      <c r="J116" s="4"/>
      <c r="K116" s="4"/>
      <c r="L116" s="4"/>
      <c r="M116" s="4"/>
      <c r="N116" s="4"/>
      <c r="O116" s="4"/>
      <c r="P116" s="7"/>
    </row>
    <row r="117" spans="1:16" s="13" customFormat="1" hidden="1" x14ac:dyDescent="0.35">
      <c r="A117" s="25"/>
      <c r="B117" s="21"/>
      <c r="C117" s="21"/>
      <c r="D117" s="49"/>
      <c r="E117" s="22"/>
      <c r="F117" s="21"/>
      <c r="G117" s="23"/>
      <c r="H117" s="21"/>
      <c r="I117" s="21"/>
      <c r="J117" s="21"/>
      <c r="K117" s="21"/>
      <c r="L117" s="21"/>
      <c r="M117" s="21"/>
      <c r="N117" s="21"/>
      <c r="O117" s="21"/>
      <c r="P117" s="22"/>
    </row>
    <row r="118" spans="1:16" s="13" customFormat="1" ht="121.95" hidden="1" customHeight="1" x14ac:dyDescent="0.35">
      <c r="A118" s="107">
        <v>44315</v>
      </c>
      <c r="B118" s="4" t="s">
        <v>431</v>
      </c>
      <c r="C118" s="4" t="s">
        <v>13</v>
      </c>
      <c r="D118" s="4" t="s">
        <v>432</v>
      </c>
      <c r="E118" s="7" t="s">
        <v>21</v>
      </c>
      <c r="F118" s="4" t="s">
        <v>410</v>
      </c>
      <c r="G118" s="6" t="s">
        <v>48</v>
      </c>
      <c r="H118" s="4"/>
      <c r="I118" s="4"/>
      <c r="J118" s="4"/>
      <c r="K118" s="4" t="s">
        <v>443</v>
      </c>
      <c r="L118" s="4"/>
      <c r="M118" s="4"/>
      <c r="N118" s="4" t="s">
        <v>444</v>
      </c>
      <c r="O118" s="4" t="s">
        <v>445</v>
      </c>
      <c r="P118" s="7" t="s">
        <v>39</v>
      </c>
    </row>
    <row r="119" spans="1:16" s="13" customFormat="1" ht="160.94999999999999" hidden="1" customHeight="1" x14ac:dyDescent="0.35">
      <c r="A119" s="108"/>
      <c r="B119" s="4" t="s">
        <v>433</v>
      </c>
      <c r="C119" s="4" t="s">
        <v>13</v>
      </c>
      <c r="D119" s="4" t="s">
        <v>434</v>
      </c>
      <c r="E119" s="7" t="s">
        <v>21</v>
      </c>
      <c r="F119" s="4" t="s">
        <v>14</v>
      </c>
      <c r="G119" s="6" t="s">
        <v>442</v>
      </c>
      <c r="H119" s="4"/>
      <c r="I119" s="4" t="s">
        <v>440</v>
      </c>
      <c r="J119" s="4"/>
      <c r="K119" s="4"/>
      <c r="L119" s="4"/>
      <c r="M119" s="4"/>
      <c r="N119" s="4" t="s">
        <v>49</v>
      </c>
      <c r="O119" s="4"/>
      <c r="P119" s="7" t="s">
        <v>441</v>
      </c>
    </row>
    <row r="120" spans="1:16" s="13" customFormat="1" ht="74.55" hidden="1" customHeight="1" x14ac:dyDescent="0.35">
      <c r="A120" s="109"/>
      <c r="B120" s="4" t="s">
        <v>435</v>
      </c>
      <c r="C120" s="4" t="s">
        <v>13</v>
      </c>
      <c r="D120" s="4" t="s">
        <v>436</v>
      </c>
      <c r="E120" s="7" t="s">
        <v>10</v>
      </c>
      <c r="F120" s="4" t="s">
        <v>437</v>
      </c>
      <c r="G120" s="6" t="s">
        <v>442</v>
      </c>
      <c r="H120" s="4"/>
      <c r="I120" s="4" t="s">
        <v>438</v>
      </c>
      <c r="J120" s="4"/>
      <c r="K120" s="4"/>
      <c r="L120" s="4"/>
      <c r="M120" s="4"/>
      <c r="N120" s="4" t="s">
        <v>49</v>
      </c>
      <c r="O120" s="4"/>
      <c r="P120" s="7" t="s">
        <v>439</v>
      </c>
    </row>
    <row r="121" spans="1:16" s="13" customFormat="1" hidden="1" x14ac:dyDescent="0.35">
      <c r="A121" s="25"/>
      <c r="B121" s="21"/>
      <c r="C121" s="21"/>
      <c r="D121" s="49"/>
      <c r="E121" s="22"/>
      <c r="F121" s="21"/>
      <c r="G121" s="23"/>
      <c r="H121" s="21"/>
      <c r="I121" s="21"/>
      <c r="J121" s="21"/>
      <c r="K121" s="21"/>
      <c r="L121" s="21"/>
      <c r="M121" s="21"/>
      <c r="N121" s="21"/>
      <c r="O121" s="21"/>
      <c r="P121" s="22"/>
    </row>
    <row r="122" spans="1:16" s="13" customFormat="1" ht="108" hidden="1" customHeight="1" x14ac:dyDescent="0.35">
      <c r="A122" s="110">
        <v>44322</v>
      </c>
      <c r="B122" s="4" t="s">
        <v>446</v>
      </c>
      <c r="C122" s="4" t="s">
        <v>13</v>
      </c>
      <c r="D122" s="4" t="s">
        <v>447</v>
      </c>
      <c r="E122" s="7" t="s">
        <v>10</v>
      </c>
      <c r="F122" s="4" t="s">
        <v>14</v>
      </c>
      <c r="G122" s="6" t="s">
        <v>442</v>
      </c>
      <c r="H122" s="4"/>
      <c r="I122" s="4"/>
      <c r="J122" s="4" t="s">
        <v>464</v>
      </c>
      <c r="K122" s="4"/>
      <c r="L122" s="4"/>
      <c r="M122" s="4"/>
      <c r="N122" s="4" t="s">
        <v>49</v>
      </c>
      <c r="O122" s="4"/>
      <c r="P122" s="7" t="s">
        <v>441</v>
      </c>
    </row>
    <row r="123" spans="1:16" s="13" customFormat="1" ht="82.95" hidden="1" customHeight="1" x14ac:dyDescent="0.35">
      <c r="A123" s="111"/>
      <c r="B123" s="4" t="s">
        <v>448</v>
      </c>
      <c r="C123" s="4" t="s">
        <v>13</v>
      </c>
      <c r="D123" s="4" t="s">
        <v>449</v>
      </c>
      <c r="E123" s="7" t="s">
        <v>31</v>
      </c>
      <c r="F123" s="4" t="s">
        <v>14</v>
      </c>
      <c r="G123" s="6" t="s">
        <v>466</v>
      </c>
      <c r="H123" s="4"/>
      <c r="I123" s="4"/>
      <c r="J123" s="4" t="s">
        <v>465</v>
      </c>
      <c r="K123" s="4"/>
      <c r="L123" s="4"/>
      <c r="M123" s="4"/>
      <c r="N123" s="4" t="s">
        <v>49</v>
      </c>
      <c r="O123" s="4"/>
      <c r="P123" s="7" t="s">
        <v>33</v>
      </c>
    </row>
    <row r="124" spans="1:16" s="13" customFormat="1" ht="106.05" hidden="1" customHeight="1" x14ac:dyDescent="0.35">
      <c r="A124" s="111"/>
      <c r="B124" s="4" t="s">
        <v>450</v>
      </c>
      <c r="C124" s="4" t="s">
        <v>13</v>
      </c>
      <c r="D124" s="4" t="s">
        <v>451</v>
      </c>
      <c r="E124" s="7" t="s">
        <v>10</v>
      </c>
      <c r="F124" s="4" t="s">
        <v>14</v>
      </c>
      <c r="G124" s="6" t="s">
        <v>469</v>
      </c>
      <c r="H124" s="4"/>
      <c r="I124" s="4" t="s">
        <v>468</v>
      </c>
      <c r="J124" s="4"/>
      <c r="K124" s="4"/>
      <c r="L124" s="4"/>
      <c r="M124" s="4"/>
      <c r="N124" s="4" t="s">
        <v>49</v>
      </c>
      <c r="O124" s="4"/>
      <c r="P124" s="7" t="s">
        <v>467</v>
      </c>
    </row>
    <row r="125" spans="1:16" s="13" customFormat="1" ht="73.05" hidden="1" customHeight="1" x14ac:dyDescent="0.35">
      <c r="A125" s="111"/>
      <c r="B125" s="4" t="s">
        <v>452</v>
      </c>
      <c r="C125" s="4" t="s">
        <v>13</v>
      </c>
      <c r="D125" s="4" t="s">
        <v>453</v>
      </c>
      <c r="E125" s="7" t="s">
        <v>31</v>
      </c>
      <c r="F125" s="4" t="s">
        <v>454</v>
      </c>
      <c r="G125" s="6" t="s">
        <v>472</v>
      </c>
      <c r="H125" s="4"/>
      <c r="I125" s="4"/>
      <c r="J125" s="4"/>
      <c r="K125" s="4" t="s">
        <v>471</v>
      </c>
      <c r="L125" s="4"/>
      <c r="M125" s="4"/>
      <c r="N125" s="4" t="s">
        <v>473</v>
      </c>
      <c r="O125" s="4" t="s">
        <v>474</v>
      </c>
      <c r="P125" s="7" t="s">
        <v>470</v>
      </c>
    </row>
    <row r="126" spans="1:16" s="13" customFormat="1" ht="118.05" hidden="1" customHeight="1" x14ac:dyDescent="0.35">
      <c r="A126" s="111"/>
      <c r="B126" s="4" t="s">
        <v>455</v>
      </c>
      <c r="C126" s="4" t="s">
        <v>13</v>
      </c>
      <c r="D126" s="4" t="s">
        <v>10</v>
      </c>
      <c r="E126" s="7" t="s">
        <v>10</v>
      </c>
      <c r="F126" s="4" t="s">
        <v>26</v>
      </c>
      <c r="G126" s="6" t="s">
        <v>460</v>
      </c>
      <c r="H126" s="4" t="s">
        <v>461</v>
      </c>
      <c r="I126" s="4"/>
      <c r="J126" s="4"/>
      <c r="K126" s="4"/>
      <c r="L126" s="4"/>
      <c r="M126" s="4"/>
      <c r="N126" s="45" t="s">
        <v>462</v>
      </c>
      <c r="O126" s="4" t="s">
        <v>463</v>
      </c>
      <c r="P126" s="7" t="s">
        <v>35</v>
      </c>
    </row>
    <row r="127" spans="1:16" s="13" customFormat="1" ht="103.95" hidden="1" customHeight="1" x14ac:dyDescent="0.35">
      <c r="A127" s="111"/>
      <c r="B127" s="4" t="s">
        <v>456</v>
      </c>
      <c r="C127" s="4" t="s">
        <v>457</v>
      </c>
      <c r="D127" s="4" t="s">
        <v>458</v>
      </c>
      <c r="E127" s="7" t="s">
        <v>10</v>
      </c>
      <c r="F127" s="4" t="s">
        <v>37</v>
      </c>
      <c r="G127" s="6" t="s">
        <v>48</v>
      </c>
      <c r="H127" s="4"/>
      <c r="I127" s="4"/>
      <c r="J127" s="4"/>
      <c r="K127" s="4" t="s">
        <v>443</v>
      </c>
      <c r="L127" s="4"/>
      <c r="M127" s="4"/>
      <c r="N127" s="45" t="s">
        <v>444</v>
      </c>
      <c r="O127" s="4" t="s">
        <v>445</v>
      </c>
      <c r="P127" s="7" t="s">
        <v>39</v>
      </c>
    </row>
    <row r="128" spans="1:16" s="13" customFormat="1" ht="112.95" hidden="1" customHeight="1" x14ac:dyDescent="0.35">
      <c r="A128" s="112"/>
      <c r="B128" s="4" t="s">
        <v>8</v>
      </c>
      <c r="C128" s="4"/>
      <c r="D128" s="4" t="s">
        <v>459</v>
      </c>
      <c r="E128" s="7"/>
      <c r="F128" s="4"/>
      <c r="G128" s="6"/>
      <c r="H128" s="4"/>
      <c r="I128" s="4"/>
      <c r="J128" s="4"/>
      <c r="K128" s="4"/>
      <c r="L128" s="4"/>
      <c r="M128" s="4"/>
      <c r="N128" s="4"/>
      <c r="O128" s="4"/>
      <c r="P128" s="7"/>
    </row>
    <row r="129" spans="1:16" s="51" customFormat="1" ht="18" hidden="1" customHeight="1" x14ac:dyDescent="0.35">
      <c r="A129" s="42"/>
      <c r="B129" s="43"/>
      <c r="C129" s="43"/>
      <c r="D129" s="43"/>
      <c r="E129" s="44"/>
      <c r="F129" s="43"/>
      <c r="G129" s="28"/>
      <c r="H129" s="43"/>
      <c r="I129" s="43"/>
      <c r="J129" s="43"/>
      <c r="K129" s="43"/>
      <c r="L129" s="43"/>
      <c r="M129" s="43"/>
      <c r="N129" s="43"/>
      <c r="O129" s="43"/>
      <c r="P129" s="44"/>
    </row>
    <row r="130" spans="1:16" s="13" customFormat="1" ht="91.5" hidden="1" customHeight="1" x14ac:dyDescent="0.35">
      <c r="A130" s="107">
        <v>44330</v>
      </c>
      <c r="B130" s="4" t="s">
        <v>475</v>
      </c>
      <c r="C130" s="4" t="s">
        <v>12</v>
      </c>
      <c r="D130" s="4" t="s">
        <v>476</v>
      </c>
      <c r="E130" s="7" t="s">
        <v>10</v>
      </c>
      <c r="F130" s="4" t="s">
        <v>14</v>
      </c>
      <c r="G130" s="6" t="s">
        <v>309</v>
      </c>
      <c r="H130" s="4"/>
      <c r="I130" s="4"/>
      <c r="J130" s="4" t="s">
        <v>483</v>
      </c>
      <c r="K130" s="4"/>
      <c r="L130" s="4"/>
      <c r="M130" s="4"/>
      <c r="N130" s="4" t="s">
        <v>49</v>
      </c>
      <c r="O130" s="4"/>
      <c r="P130" s="7" t="s">
        <v>33</v>
      </c>
    </row>
    <row r="131" spans="1:16" s="13" customFormat="1" ht="109.95" hidden="1" customHeight="1" x14ac:dyDescent="0.35">
      <c r="A131" s="108"/>
      <c r="B131" s="4" t="s">
        <v>477</v>
      </c>
      <c r="C131" s="4" t="s">
        <v>12</v>
      </c>
      <c r="D131" s="4" t="s">
        <v>30</v>
      </c>
      <c r="E131" s="7" t="s">
        <v>10</v>
      </c>
      <c r="F131" s="4" t="s">
        <v>14</v>
      </c>
      <c r="G131" s="6" t="s">
        <v>485</v>
      </c>
      <c r="H131" s="4"/>
      <c r="I131" s="4" t="s">
        <v>484</v>
      </c>
      <c r="J131" s="4"/>
      <c r="K131" s="4"/>
      <c r="L131" s="4"/>
      <c r="M131" s="4"/>
      <c r="N131" s="4" t="s">
        <v>49</v>
      </c>
      <c r="O131" s="4"/>
      <c r="P131" s="7" t="s">
        <v>412</v>
      </c>
    </row>
    <row r="132" spans="1:16" s="13" customFormat="1" ht="198" hidden="1" x14ac:dyDescent="0.35">
      <c r="A132" s="108"/>
      <c r="B132" s="4" t="s">
        <v>478</v>
      </c>
      <c r="C132" s="4" t="s">
        <v>13</v>
      </c>
      <c r="D132" s="4" t="s">
        <v>479</v>
      </c>
      <c r="E132" s="7" t="s">
        <v>10</v>
      </c>
      <c r="F132" s="4" t="s">
        <v>14</v>
      </c>
      <c r="G132" s="6" t="s">
        <v>67</v>
      </c>
      <c r="H132" s="4"/>
      <c r="I132" s="4" t="s">
        <v>487</v>
      </c>
      <c r="J132" s="4"/>
      <c r="K132" s="4"/>
      <c r="L132" s="4"/>
      <c r="M132" s="4"/>
      <c r="N132" s="4" t="s">
        <v>49</v>
      </c>
      <c r="O132" s="4"/>
      <c r="P132" s="7" t="s">
        <v>486</v>
      </c>
    </row>
    <row r="133" spans="1:16" s="13" customFormat="1" ht="95.55" hidden="1" customHeight="1" x14ac:dyDescent="0.35">
      <c r="A133" s="108"/>
      <c r="B133" s="4" t="s">
        <v>480</v>
      </c>
      <c r="C133" s="4" t="s">
        <v>13</v>
      </c>
      <c r="D133" s="4" t="s">
        <v>481</v>
      </c>
      <c r="E133" s="7" t="s">
        <v>21</v>
      </c>
      <c r="F133" s="4" t="s">
        <v>25</v>
      </c>
      <c r="G133" s="6" t="s">
        <v>392</v>
      </c>
      <c r="H133" s="4"/>
      <c r="I133" s="4" t="s">
        <v>488</v>
      </c>
      <c r="J133" s="4"/>
      <c r="K133" s="4"/>
      <c r="L133" s="4"/>
      <c r="M133" s="4"/>
      <c r="N133" s="59">
        <v>25456.77</v>
      </c>
      <c r="O133" s="4" t="s">
        <v>489</v>
      </c>
      <c r="P133" s="7" t="s">
        <v>391</v>
      </c>
    </row>
    <row r="134" spans="1:16" s="13" customFormat="1" ht="49.05" hidden="1" customHeight="1" x14ac:dyDescent="0.35">
      <c r="A134" s="113"/>
      <c r="B134" s="4" t="s">
        <v>8</v>
      </c>
      <c r="C134" s="4"/>
      <c r="D134" s="4" t="s">
        <v>482</v>
      </c>
      <c r="E134" s="7"/>
      <c r="F134" s="4"/>
      <c r="G134" s="6"/>
      <c r="H134" s="4"/>
      <c r="I134" s="4"/>
      <c r="J134" s="4"/>
      <c r="K134" s="4"/>
      <c r="L134" s="4"/>
      <c r="M134" s="4"/>
      <c r="N134" s="4"/>
      <c r="O134" s="4"/>
      <c r="P134" s="7"/>
    </row>
    <row r="135" spans="1:16" s="13" customFormat="1" hidden="1" x14ac:dyDescent="0.35">
      <c r="A135" s="52"/>
      <c r="B135" s="53"/>
      <c r="C135" s="53"/>
      <c r="D135" s="54"/>
      <c r="E135" s="55"/>
      <c r="F135" s="53"/>
      <c r="G135" s="56"/>
      <c r="H135" s="53"/>
      <c r="I135" s="53"/>
      <c r="J135" s="53"/>
      <c r="K135" s="53"/>
      <c r="L135" s="53"/>
      <c r="M135" s="53"/>
      <c r="N135" s="53"/>
      <c r="O135" s="53"/>
      <c r="P135" s="55"/>
    </row>
    <row r="136" spans="1:16" s="13" customFormat="1" ht="225" hidden="1" customHeight="1" x14ac:dyDescent="0.35">
      <c r="A136" s="107">
        <v>44336</v>
      </c>
      <c r="B136" s="4" t="s">
        <v>490</v>
      </c>
      <c r="C136" s="4" t="s">
        <v>12</v>
      </c>
      <c r="D136" s="4" t="s">
        <v>491</v>
      </c>
      <c r="E136" s="7" t="s">
        <v>31</v>
      </c>
      <c r="F136" s="4" t="s">
        <v>24</v>
      </c>
      <c r="G136" s="6" t="s">
        <v>499</v>
      </c>
      <c r="H136" s="4"/>
      <c r="I136" s="4"/>
      <c r="J136" s="4" t="s">
        <v>498</v>
      </c>
      <c r="K136" s="4"/>
      <c r="L136" s="4"/>
      <c r="M136" s="4"/>
      <c r="N136" s="4" t="s">
        <v>49</v>
      </c>
      <c r="O136" s="4"/>
      <c r="P136" s="7" t="s">
        <v>500</v>
      </c>
    </row>
    <row r="137" spans="1:16" s="13" customFormat="1" ht="109.05" hidden="1" customHeight="1" x14ac:dyDescent="0.35">
      <c r="A137" s="108"/>
      <c r="B137" s="4" t="s">
        <v>492</v>
      </c>
      <c r="C137" s="4" t="s">
        <v>13</v>
      </c>
      <c r="D137" s="12"/>
      <c r="E137" s="7" t="s">
        <v>31</v>
      </c>
      <c r="F137" s="4" t="s">
        <v>24</v>
      </c>
      <c r="G137" s="6" t="s">
        <v>46</v>
      </c>
      <c r="H137" s="4"/>
      <c r="I137" s="4"/>
      <c r="J137" s="4" t="s">
        <v>501</v>
      </c>
      <c r="K137" s="4"/>
      <c r="L137" s="4"/>
      <c r="M137" s="4"/>
      <c r="N137" s="4" t="s">
        <v>49</v>
      </c>
      <c r="O137" s="4"/>
      <c r="P137" s="7" t="s">
        <v>502</v>
      </c>
    </row>
    <row r="138" spans="1:16" s="13" customFormat="1" ht="172.05" hidden="1" customHeight="1" x14ac:dyDescent="0.35">
      <c r="A138" s="108"/>
      <c r="B138" s="4" t="s">
        <v>493</v>
      </c>
      <c r="C138" s="4" t="s">
        <v>13</v>
      </c>
      <c r="D138" s="4" t="s">
        <v>494</v>
      </c>
      <c r="E138" s="7" t="s">
        <v>10</v>
      </c>
      <c r="F138" s="4" t="s">
        <v>25</v>
      </c>
      <c r="G138" s="6">
        <v>102155</v>
      </c>
      <c r="H138" s="4"/>
      <c r="I138" s="4"/>
      <c r="J138" s="4" t="s">
        <v>503</v>
      </c>
      <c r="K138" s="4"/>
      <c r="L138" s="4"/>
      <c r="M138" s="4"/>
      <c r="N138" s="45" t="s">
        <v>506</v>
      </c>
      <c r="O138" s="4" t="s">
        <v>505</v>
      </c>
      <c r="P138" s="7" t="s">
        <v>504</v>
      </c>
    </row>
    <row r="139" spans="1:16" s="13" customFormat="1" ht="125.55" hidden="1" customHeight="1" x14ac:dyDescent="0.35">
      <c r="A139" s="108"/>
      <c r="B139" s="4" t="s">
        <v>495</v>
      </c>
      <c r="C139" s="4" t="s">
        <v>13</v>
      </c>
      <c r="D139" s="4" t="s">
        <v>496</v>
      </c>
      <c r="E139" s="7" t="s">
        <v>10</v>
      </c>
      <c r="F139" s="4" t="s">
        <v>26</v>
      </c>
      <c r="G139" s="6" t="s">
        <v>508</v>
      </c>
      <c r="H139" s="4" t="s">
        <v>507</v>
      </c>
      <c r="I139" s="4"/>
      <c r="J139" s="4"/>
      <c r="K139" s="4"/>
      <c r="L139" s="4"/>
      <c r="M139" s="4"/>
      <c r="N139" s="45" t="s">
        <v>510</v>
      </c>
      <c r="O139" s="4" t="s">
        <v>463</v>
      </c>
      <c r="P139" s="7" t="s">
        <v>509</v>
      </c>
    </row>
    <row r="140" spans="1:16" s="13" customFormat="1" ht="135" hidden="1" customHeight="1" x14ac:dyDescent="0.35">
      <c r="A140" s="109"/>
      <c r="B140" s="4" t="s">
        <v>8</v>
      </c>
      <c r="C140" s="4"/>
      <c r="D140" s="4" t="s">
        <v>497</v>
      </c>
      <c r="E140" s="7"/>
      <c r="F140" s="4"/>
      <c r="G140" s="6"/>
      <c r="H140" s="4"/>
      <c r="I140" s="4"/>
      <c r="J140" s="4"/>
      <c r="K140" s="4"/>
      <c r="L140" s="4"/>
      <c r="M140" s="4"/>
      <c r="N140" s="4"/>
      <c r="O140" s="4"/>
      <c r="P140" s="7"/>
    </row>
    <row r="141" spans="1:16" s="13" customFormat="1" hidden="1" x14ac:dyDescent="0.35">
      <c r="A141" s="25"/>
      <c r="B141" s="21"/>
      <c r="C141" s="21"/>
      <c r="D141" s="49"/>
      <c r="E141" s="22"/>
      <c r="F141" s="21"/>
      <c r="G141" s="23"/>
      <c r="H141" s="21"/>
      <c r="I141" s="21"/>
      <c r="J141" s="21"/>
      <c r="K141" s="21"/>
      <c r="L141" s="21"/>
      <c r="M141" s="21"/>
      <c r="N141" s="21"/>
      <c r="O141" s="21"/>
      <c r="P141" s="22"/>
    </row>
    <row r="142" spans="1:16" s="13" customFormat="1" ht="118.05" hidden="1" customHeight="1" x14ac:dyDescent="0.35">
      <c r="A142" s="107">
        <v>44343</v>
      </c>
      <c r="B142" s="4" t="s">
        <v>511</v>
      </c>
      <c r="C142" s="4" t="s">
        <v>12</v>
      </c>
      <c r="D142" s="4" t="s">
        <v>512</v>
      </c>
      <c r="E142" s="7" t="s">
        <v>10</v>
      </c>
      <c r="F142" s="4" t="s">
        <v>25</v>
      </c>
      <c r="G142" s="6" t="s">
        <v>392</v>
      </c>
      <c r="H142" s="4"/>
      <c r="I142" s="4" t="s">
        <v>524</v>
      </c>
      <c r="J142" s="4"/>
      <c r="K142" s="4"/>
      <c r="L142" s="4"/>
      <c r="M142" s="4"/>
      <c r="N142" s="57">
        <v>25456.77</v>
      </c>
      <c r="O142" s="4" t="s">
        <v>526</v>
      </c>
      <c r="P142" s="7" t="s">
        <v>525</v>
      </c>
    </row>
    <row r="143" spans="1:16" s="13" customFormat="1" ht="253.05" hidden="1" customHeight="1" x14ac:dyDescent="0.35">
      <c r="A143" s="108"/>
      <c r="B143" s="4" t="s">
        <v>513</v>
      </c>
      <c r="C143" s="4" t="s">
        <v>12</v>
      </c>
      <c r="D143" s="4" t="s">
        <v>514</v>
      </c>
      <c r="E143" s="7" t="s">
        <v>31</v>
      </c>
      <c r="F143" s="4" t="s">
        <v>25</v>
      </c>
      <c r="G143" s="6" t="s">
        <v>528</v>
      </c>
      <c r="H143" s="4"/>
      <c r="I143" s="4" t="s">
        <v>527</v>
      </c>
      <c r="J143" s="4"/>
      <c r="K143" s="4"/>
      <c r="L143" s="4"/>
      <c r="M143" s="4"/>
      <c r="N143" s="6" t="s">
        <v>49</v>
      </c>
      <c r="O143" s="4"/>
      <c r="P143" s="7" t="s">
        <v>529</v>
      </c>
    </row>
    <row r="144" spans="1:16" s="13" customFormat="1" ht="120" hidden="1" customHeight="1" x14ac:dyDescent="0.35">
      <c r="A144" s="108"/>
      <c r="B144" s="4" t="s">
        <v>515</v>
      </c>
      <c r="C144" s="4" t="s">
        <v>13</v>
      </c>
      <c r="D144" s="4" t="s">
        <v>516</v>
      </c>
      <c r="E144" s="7" t="s">
        <v>10</v>
      </c>
      <c r="F144" s="4" t="s">
        <v>16</v>
      </c>
      <c r="G144" s="6" t="s">
        <v>40</v>
      </c>
      <c r="H144" s="4" t="s">
        <v>530</v>
      </c>
      <c r="I144" s="4"/>
      <c r="J144" s="4"/>
      <c r="K144" s="4"/>
      <c r="L144" s="4"/>
      <c r="M144" s="4"/>
      <c r="N144" s="6" t="s">
        <v>49</v>
      </c>
      <c r="O144" s="4"/>
      <c r="P144" s="7" t="s">
        <v>210</v>
      </c>
    </row>
    <row r="145" spans="1:16" s="13" customFormat="1" ht="106.95" hidden="1" customHeight="1" x14ac:dyDescent="0.35">
      <c r="A145" s="108"/>
      <c r="B145" s="4" t="s">
        <v>517</v>
      </c>
      <c r="C145" s="4" t="s">
        <v>13</v>
      </c>
      <c r="D145" s="4" t="s">
        <v>518</v>
      </c>
      <c r="E145" s="7" t="s">
        <v>31</v>
      </c>
      <c r="F145" s="4" t="s">
        <v>36</v>
      </c>
      <c r="G145" s="6" t="s">
        <v>532</v>
      </c>
      <c r="H145" s="4"/>
      <c r="I145" s="4" t="s">
        <v>531</v>
      </c>
      <c r="J145" s="4"/>
      <c r="K145" s="4"/>
      <c r="L145" s="4"/>
      <c r="M145" s="4"/>
      <c r="N145" s="6" t="s">
        <v>49</v>
      </c>
      <c r="O145" s="4"/>
      <c r="P145" s="7" t="s">
        <v>533</v>
      </c>
    </row>
    <row r="146" spans="1:16" s="13" customFormat="1" ht="90" hidden="1" x14ac:dyDescent="0.35">
      <c r="A146" s="108"/>
      <c r="B146" s="4" t="s">
        <v>519</v>
      </c>
      <c r="C146" s="4" t="s">
        <v>13</v>
      </c>
      <c r="D146" s="4" t="s">
        <v>10</v>
      </c>
      <c r="E146" s="7" t="s">
        <v>10</v>
      </c>
      <c r="F146" s="4" t="s">
        <v>24</v>
      </c>
      <c r="G146" s="6" t="s">
        <v>46</v>
      </c>
      <c r="H146" s="4"/>
      <c r="I146" s="4" t="s">
        <v>534</v>
      </c>
      <c r="J146" s="4"/>
      <c r="K146" s="4"/>
      <c r="L146" s="4"/>
      <c r="M146" s="4"/>
      <c r="N146" s="6" t="s">
        <v>49</v>
      </c>
      <c r="O146" s="4"/>
      <c r="P146" s="7" t="s">
        <v>535</v>
      </c>
    </row>
    <row r="147" spans="1:16" s="13" customFormat="1" ht="103.5" hidden="1" customHeight="1" x14ac:dyDescent="0.35">
      <c r="A147" s="108"/>
      <c r="B147" s="4" t="s">
        <v>520</v>
      </c>
      <c r="C147" s="4" t="s">
        <v>13</v>
      </c>
      <c r="D147" s="4" t="s">
        <v>521</v>
      </c>
      <c r="E147" s="7" t="s">
        <v>10</v>
      </c>
      <c r="F147" s="4" t="s">
        <v>522</v>
      </c>
      <c r="G147" s="6" t="s">
        <v>537</v>
      </c>
      <c r="H147" s="4"/>
      <c r="I147" s="4"/>
      <c r="J147" s="4"/>
      <c r="K147" s="4" t="s">
        <v>536</v>
      </c>
      <c r="L147" s="4"/>
      <c r="M147" s="4"/>
      <c r="N147" s="45" t="s">
        <v>539</v>
      </c>
      <c r="O147" s="4" t="s">
        <v>245</v>
      </c>
      <c r="P147" s="7" t="s">
        <v>538</v>
      </c>
    </row>
    <row r="148" spans="1:16" s="13" customFormat="1" ht="46.05" hidden="1" customHeight="1" x14ac:dyDescent="0.35">
      <c r="A148" s="109"/>
      <c r="B148" s="4" t="s">
        <v>8</v>
      </c>
      <c r="C148" s="4"/>
      <c r="D148" s="4" t="s">
        <v>523</v>
      </c>
      <c r="E148" s="7"/>
      <c r="F148" s="4"/>
      <c r="G148" s="6"/>
      <c r="H148" s="4"/>
      <c r="I148" s="4"/>
      <c r="J148" s="4"/>
      <c r="K148" s="4"/>
      <c r="L148" s="4"/>
      <c r="M148" s="4"/>
      <c r="N148" s="4"/>
      <c r="O148" s="4"/>
      <c r="P148" s="7"/>
    </row>
    <row r="149" spans="1:16" s="13" customFormat="1" hidden="1" x14ac:dyDescent="0.35">
      <c r="A149" s="25"/>
      <c r="B149" s="21"/>
      <c r="C149" s="21"/>
      <c r="D149" s="49"/>
      <c r="E149" s="22"/>
      <c r="F149" s="21"/>
      <c r="G149" s="23"/>
      <c r="H149" s="21"/>
      <c r="I149" s="21"/>
      <c r="J149" s="21"/>
      <c r="K149" s="21"/>
      <c r="L149" s="21"/>
      <c r="M149" s="21"/>
      <c r="N149" s="21"/>
      <c r="O149" s="21"/>
      <c r="P149" s="22"/>
    </row>
    <row r="150" spans="1:16" s="13" customFormat="1" ht="54" hidden="1" x14ac:dyDescent="0.35">
      <c r="A150" s="107">
        <v>44350</v>
      </c>
      <c r="B150" s="4" t="s">
        <v>540</v>
      </c>
      <c r="C150" s="4" t="s">
        <v>13</v>
      </c>
      <c r="D150" s="4" t="s">
        <v>541</v>
      </c>
      <c r="E150" s="7" t="s">
        <v>21</v>
      </c>
      <c r="F150" s="4" t="s">
        <v>26</v>
      </c>
      <c r="G150" s="6" t="s">
        <v>460</v>
      </c>
      <c r="H150" s="4" t="s">
        <v>551</v>
      </c>
      <c r="I150" s="4"/>
      <c r="J150" s="4"/>
      <c r="K150" s="4"/>
      <c r="L150" s="4"/>
      <c r="M150" s="4"/>
      <c r="N150" s="4" t="s">
        <v>552</v>
      </c>
      <c r="O150" s="4" t="s">
        <v>553</v>
      </c>
      <c r="P150" s="7" t="s">
        <v>509</v>
      </c>
    </row>
    <row r="151" spans="1:16" s="13" customFormat="1" ht="90" hidden="1" x14ac:dyDescent="0.35">
      <c r="A151" s="108"/>
      <c r="B151" s="4" t="s">
        <v>542</v>
      </c>
      <c r="C151" s="4" t="s">
        <v>13</v>
      </c>
      <c r="D151" s="4" t="s">
        <v>543</v>
      </c>
      <c r="E151" s="7" t="s">
        <v>21</v>
      </c>
      <c r="F151" s="4" t="s">
        <v>15</v>
      </c>
      <c r="G151" s="6" t="s">
        <v>555</v>
      </c>
      <c r="H151" s="4"/>
      <c r="I151" s="4" t="s">
        <v>554</v>
      </c>
      <c r="J151" s="4"/>
      <c r="K151" s="4"/>
      <c r="L151" s="4"/>
      <c r="M151" s="4"/>
      <c r="N151" s="4" t="s">
        <v>49</v>
      </c>
      <c r="O151" s="4"/>
      <c r="P151" s="7" t="s">
        <v>556</v>
      </c>
    </row>
    <row r="152" spans="1:16" s="13" customFormat="1" ht="90" hidden="1" x14ac:dyDescent="0.35">
      <c r="A152" s="108"/>
      <c r="B152" s="4" t="s">
        <v>544</v>
      </c>
      <c r="C152" s="4" t="s">
        <v>13</v>
      </c>
      <c r="D152" s="4" t="s">
        <v>543</v>
      </c>
      <c r="E152" s="7" t="s">
        <v>21</v>
      </c>
      <c r="F152" s="4" t="s">
        <v>15</v>
      </c>
      <c r="G152" s="6" t="s">
        <v>555</v>
      </c>
      <c r="H152" s="4"/>
      <c r="I152" s="4" t="s">
        <v>558</v>
      </c>
      <c r="J152" s="4"/>
      <c r="K152" s="4"/>
      <c r="L152" s="4"/>
      <c r="M152" s="4"/>
      <c r="N152" s="4" t="s">
        <v>49</v>
      </c>
      <c r="O152" s="4"/>
      <c r="P152" s="7" t="s">
        <v>557</v>
      </c>
    </row>
    <row r="153" spans="1:16" s="13" customFormat="1" ht="108" hidden="1" x14ac:dyDescent="0.35">
      <c r="A153" s="108"/>
      <c r="B153" s="4" t="s">
        <v>545</v>
      </c>
      <c r="C153" s="4" t="s">
        <v>12</v>
      </c>
      <c r="D153" s="4" t="s">
        <v>546</v>
      </c>
      <c r="E153" s="7" t="s">
        <v>10</v>
      </c>
      <c r="F153" s="4" t="s">
        <v>25</v>
      </c>
      <c r="G153" s="6" t="s">
        <v>528</v>
      </c>
      <c r="H153" s="4"/>
      <c r="I153" s="4" t="s">
        <v>559</v>
      </c>
      <c r="J153" s="4"/>
      <c r="K153" s="4"/>
      <c r="L153" s="4"/>
      <c r="M153" s="4"/>
      <c r="N153" s="4" t="s">
        <v>49</v>
      </c>
      <c r="O153" s="4"/>
      <c r="P153" s="7" t="s">
        <v>560</v>
      </c>
    </row>
    <row r="154" spans="1:16" s="13" customFormat="1" ht="72" hidden="1" x14ac:dyDescent="0.35">
      <c r="A154" s="108"/>
      <c r="B154" s="4" t="s">
        <v>547</v>
      </c>
      <c r="C154" s="4" t="s">
        <v>13</v>
      </c>
      <c r="D154" s="4" t="s">
        <v>30</v>
      </c>
      <c r="E154" s="7" t="s">
        <v>10</v>
      </c>
      <c r="F154" s="4" t="s">
        <v>32</v>
      </c>
      <c r="G154" s="6" t="s">
        <v>414</v>
      </c>
      <c r="H154" s="4"/>
      <c r="I154" s="4"/>
      <c r="J154" s="4" t="s">
        <v>561</v>
      </c>
      <c r="K154" s="4"/>
      <c r="L154" s="4"/>
      <c r="M154" s="4"/>
      <c r="N154" s="4" t="s">
        <v>49</v>
      </c>
      <c r="O154" s="4"/>
      <c r="P154" s="7" t="s">
        <v>68</v>
      </c>
    </row>
    <row r="155" spans="1:16" s="13" customFormat="1" ht="76.95" hidden="1" customHeight="1" x14ac:dyDescent="0.35">
      <c r="A155" s="108"/>
      <c r="B155" s="4" t="s">
        <v>548</v>
      </c>
      <c r="C155" s="4" t="s">
        <v>12</v>
      </c>
      <c r="D155" s="4" t="s">
        <v>549</v>
      </c>
      <c r="E155" s="7" t="s">
        <v>10</v>
      </c>
      <c r="F155" s="4" t="s">
        <v>24</v>
      </c>
      <c r="G155" s="6" t="s">
        <v>499</v>
      </c>
      <c r="H155" s="4"/>
      <c r="I155" s="4"/>
      <c r="J155" s="4" t="s">
        <v>562</v>
      </c>
      <c r="K155" s="4"/>
      <c r="L155" s="4"/>
      <c r="M155" s="4"/>
      <c r="N155" s="4" t="s">
        <v>49</v>
      </c>
      <c r="O155" s="4"/>
      <c r="P155" s="7" t="s">
        <v>563</v>
      </c>
    </row>
    <row r="156" spans="1:16" s="13" customFormat="1" ht="36" hidden="1" x14ac:dyDescent="0.35">
      <c r="A156" s="109"/>
      <c r="B156" s="12" t="s">
        <v>8</v>
      </c>
      <c r="C156" s="4"/>
      <c r="D156" s="4" t="s">
        <v>550</v>
      </c>
      <c r="E156" s="7"/>
      <c r="F156" s="4"/>
      <c r="G156" s="6"/>
      <c r="H156" s="4"/>
      <c r="I156" s="4"/>
      <c r="J156" s="4"/>
      <c r="K156" s="4"/>
      <c r="L156" s="4"/>
      <c r="M156" s="4"/>
      <c r="N156" s="4"/>
      <c r="O156" s="4"/>
      <c r="P156" s="7"/>
    </row>
    <row r="157" spans="1:16" s="13" customFormat="1" hidden="1" x14ac:dyDescent="0.35">
      <c r="A157" s="25"/>
      <c r="B157" s="49"/>
      <c r="C157" s="21"/>
      <c r="D157" s="21"/>
      <c r="E157" s="22"/>
      <c r="F157" s="21"/>
      <c r="G157" s="23"/>
      <c r="H157" s="21"/>
      <c r="I157" s="21"/>
      <c r="J157" s="21"/>
      <c r="K157" s="21"/>
      <c r="L157" s="21"/>
      <c r="M157" s="21"/>
      <c r="N157" s="21"/>
      <c r="O157" s="21"/>
      <c r="P157" s="22"/>
    </row>
    <row r="158" spans="1:16" s="13" customFormat="1" ht="90" hidden="1" x14ac:dyDescent="0.35">
      <c r="A158" s="107">
        <v>44357</v>
      </c>
      <c r="B158" s="4" t="s">
        <v>564</v>
      </c>
      <c r="C158" s="4" t="s">
        <v>12</v>
      </c>
      <c r="D158" s="4" t="s">
        <v>565</v>
      </c>
      <c r="E158" s="7" t="s">
        <v>10</v>
      </c>
      <c r="F158" s="4" t="s">
        <v>36</v>
      </c>
      <c r="G158" s="6" t="s">
        <v>532</v>
      </c>
      <c r="H158" s="4"/>
      <c r="I158" s="4" t="s">
        <v>576</v>
      </c>
      <c r="J158" s="4"/>
      <c r="K158" s="4"/>
      <c r="L158" s="4"/>
      <c r="M158" s="4"/>
      <c r="N158" s="4" t="s">
        <v>49</v>
      </c>
      <c r="O158" s="4"/>
      <c r="P158" s="7" t="s">
        <v>34</v>
      </c>
    </row>
    <row r="159" spans="1:16" s="13" customFormat="1" ht="76.05" hidden="1" customHeight="1" x14ac:dyDescent="0.35">
      <c r="A159" s="108"/>
      <c r="B159" s="4" t="s">
        <v>571</v>
      </c>
      <c r="C159" s="4" t="s">
        <v>12</v>
      </c>
      <c r="D159" s="4" t="s">
        <v>566</v>
      </c>
      <c r="E159" s="7" t="s">
        <v>10</v>
      </c>
      <c r="F159" s="4" t="s">
        <v>15</v>
      </c>
      <c r="G159" s="6" t="s">
        <v>578</v>
      </c>
      <c r="H159" s="4"/>
      <c r="I159" s="4" t="s">
        <v>577</v>
      </c>
      <c r="J159" s="4"/>
      <c r="K159" s="4"/>
      <c r="L159" s="4"/>
      <c r="M159" s="4"/>
      <c r="N159" s="45" t="s">
        <v>579</v>
      </c>
      <c r="O159" s="4" t="s">
        <v>580</v>
      </c>
      <c r="P159" s="7" t="s">
        <v>557</v>
      </c>
    </row>
    <row r="160" spans="1:16" s="13" customFormat="1" ht="83.55" hidden="1" customHeight="1" x14ac:dyDescent="0.35">
      <c r="A160" s="108"/>
      <c r="B160" s="4" t="s">
        <v>570</v>
      </c>
      <c r="C160" s="4" t="s">
        <v>12</v>
      </c>
      <c r="D160" s="4" t="s">
        <v>567</v>
      </c>
      <c r="E160" s="7" t="s">
        <v>10</v>
      </c>
      <c r="F160" s="4" t="s">
        <v>15</v>
      </c>
      <c r="G160" s="6" t="s">
        <v>555</v>
      </c>
      <c r="H160" s="4"/>
      <c r="I160" s="4" t="s">
        <v>581</v>
      </c>
      <c r="J160" s="4"/>
      <c r="K160" s="4"/>
      <c r="L160" s="4"/>
      <c r="M160" s="4"/>
      <c r="N160" s="4" t="s">
        <v>49</v>
      </c>
      <c r="O160" s="4"/>
      <c r="P160" s="7" t="s">
        <v>556</v>
      </c>
    </row>
    <row r="161" spans="1:16" s="13" customFormat="1" ht="61.95" hidden="1" customHeight="1" x14ac:dyDescent="0.35">
      <c r="A161" s="108"/>
      <c r="B161" s="4" t="s">
        <v>569</v>
      </c>
      <c r="C161" s="4" t="s">
        <v>13</v>
      </c>
      <c r="D161" s="4" t="s">
        <v>568</v>
      </c>
      <c r="E161" s="7" t="s">
        <v>10</v>
      </c>
      <c r="F161" s="4" t="s">
        <v>15</v>
      </c>
      <c r="G161" s="6" t="s">
        <v>584</v>
      </c>
      <c r="H161" s="4"/>
      <c r="I161" s="4"/>
      <c r="J161" s="4" t="s">
        <v>583</v>
      </c>
      <c r="K161" s="4"/>
      <c r="L161" s="4"/>
      <c r="M161" s="4"/>
      <c r="N161" s="4" t="s">
        <v>49</v>
      </c>
      <c r="O161" s="4"/>
      <c r="P161" s="7" t="s">
        <v>582</v>
      </c>
    </row>
    <row r="162" spans="1:16" s="13" customFormat="1" ht="61.5" hidden="1" customHeight="1" x14ac:dyDescent="0.35">
      <c r="A162" s="108"/>
      <c r="B162" s="4" t="s">
        <v>572</v>
      </c>
      <c r="C162" s="4" t="s">
        <v>13</v>
      </c>
      <c r="D162" s="4" t="s">
        <v>573</v>
      </c>
      <c r="E162" s="7" t="s">
        <v>10</v>
      </c>
      <c r="F162" s="4" t="s">
        <v>14</v>
      </c>
      <c r="G162" s="6" t="s">
        <v>586</v>
      </c>
      <c r="H162" s="4"/>
      <c r="I162" s="4" t="s">
        <v>585</v>
      </c>
      <c r="J162" s="4"/>
      <c r="K162" s="4"/>
      <c r="L162" s="4"/>
      <c r="M162" s="4"/>
      <c r="N162" s="4" t="s">
        <v>49</v>
      </c>
      <c r="O162" s="4"/>
      <c r="P162" s="7" t="s">
        <v>467</v>
      </c>
    </row>
    <row r="163" spans="1:16" s="13" customFormat="1" ht="72" hidden="1" x14ac:dyDescent="0.35">
      <c r="A163" s="109"/>
      <c r="B163" s="4" t="s">
        <v>574</v>
      </c>
      <c r="C163" s="4" t="s">
        <v>13</v>
      </c>
      <c r="D163" s="4" t="s">
        <v>575</v>
      </c>
      <c r="E163" s="7" t="s">
        <v>10</v>
      </c>
      <c r="F163" s="4" t="s">
        <v>25</v>
      </c>
      <c r="G163" s="6" t="s">
        <v>499</v>
      </c>
      <c r="H163" s="4"/>
      <c r="I163" s="4"/>
      <c r="J163" s="4" t="s">
        <v>588</v>
      </c>
      <c r="K163" s="4"/>
      <c r="L163" s="4"/>
      <c r="M163" s="4"/>
      <c r="N163" s="4" t="s">
        <v>49</v>
      </c>
      <c r="O163" s="4"/>
      <c r="P163" s="7" t="s">
        <v>587</v>
      </c>
    </row>
    <row r="164" spans="1:16" s="13" customFormat="1" hidden="1" x14ac:dyDescent="0.35">
      <c r="A164" s="25"/>
      <c r="B164" s="21"/>
      <c r="C164" s="21"/>
      <c r="D164" s="21"/>
      <c r="E164" s="22"/>
      <c r="F164" s="21"/>
      <c r="G164" s="23"/>
      <c r="H164" s="21"/>
      <c r="I164" s="21"/>
      <c r="J164" s="21"/>
      <c r="K164" s="21"/>
      <c r="L164" s="21"/>
      <c r="M164" s="21"/>
      <c r="N164" s="21"/>
      <c r="O164" s="21"/>
      <c r="P164" s="22"/>
    </row>
    <row r="165" spans="1:16" s="13" customFormat="1" ht="144" hidden="1" x14ac:dyDescent="0.35">
      <c r="A165" s="107">
        <v>44364</v>
      </c>
      <c r="B165" s="4" t="s">
        <v>589</v>
      </c>
      <c r="C165" s="4" t="s">
        <v>13</v>
      </c>
      <c r="D165" s="4" t="s">
        <v>590</v>
      </c>
      <c r="E165" s="7" t="s">
        <v>31</v>
      </c>
      <c r="F165" s="4" t="s">
        <v>44</v>
      </c>
      <c r="G165" s="6" t="s">
        <v>160</v>
      </c>
      <c r="H165" s="4"/>
      <c r="I165" s="4" t="s">
        <v>597</v>
      </c>
      <c r="J165" s="4"/>
      <c r="K165" s="4"/>
      <c r="L165" s="4"/>
      <c r="M165" s="4"/>
      <c r="N165" s="4" t="s">
        <v>49</v>
      </c>
      <c r="O165" s="4"/>
      <c r="P165" s="7" t="s">
        <v>441</v>
      </c>
    </row>
    <row r="166" spans="1:16" s="13" customFormat="1" ht="72" hidden="1" x14ac:dyDescent="0.35">
      <c r="A166" s="108"/>
      <c r="B166" s="4" t="s">
        <v>592</v>
      </c>
      <c r="C166" s="4" t="s">
        <v>13</v>
      </c>
      <c r="D166" s="4" t="s">
        <v>591</v>
      </c>
      <c r="E166" s="7" t="s">
        <v>10</v>
      </c>
      <c r="F166" s="4" t="s">
        <v>44</v>
      </c>
      <c r="G166" s="6" t="s">
        <v>532</v>
      </c>
      <c r="H166" s="4"/>
      <c r="I166" s="4" t="s">
        <v>598</v>
      </c>
      <c r="J166" s="4"/>
      <c r="K166" s="4"/>
      <c r="L166" s="4"/>
      <c r="M166" s="4"/>
      <c r="N166" s="4" t="s">
        <v>49</v>
      </c>
      <c r="O166" s="4"/>
      <c r="P166" s="7" t="s">
        <v>441</v>
      </c>
    </row>
    <row r="167" spans="1:16" s="13" customFormat="1" ht="54" hidden="1" x14ac:dyDescent="0.35">
      <c r="A167" s="108"/>
      <c r="B167" s="4" t="s">
        <v>593</v>
      </c>
      <c r="C167" s="4" t="s">
        <v>13</v>
      </c>
      <c r="D167" s="4" t="s">
        <v>595</v>
      </c>
      <c r="E167" s="58" t="s">
        <v>193</v>
      </c>
      <c r="F167" s="4" t="s">
        <v>14</v>
      </c>
      <c r="G167" s="6"/>
      <c r="H167" s="4"/>
      <c r="I167" s="4"/>
      <c r="J167" s="4"/>
      <c r="K167" s="4"/>
      <c r="L167" s="4"/>
      <c r="M167" s="4"/>
      <c r="N167" s="4"/>
      <c r="O167" s="4"/>
      <c r="P167" s="7"/>
    </row>
    <row r="168" spans="1:16" s="13" customFormat="1" ht="54" hidden="1" x14ac:dyDescent="0.35">
      <c r="A168" s="108"/>
      <c r="B168" s="4" t="s">
        <v>594</v>
      </c>
      <c r="C168" s="4" t="s">
        <v>13</v>
      </c>
      <c r="D168" s="4" t="s">
        <v>595</v>
      </c>
      <c r="E168" s="58" t="s">
        <v>193</v>
      </c>
      <c r="F168" s="4" t="s">
        <v>25</v>
      </c>
      <c r="G168" s="6"/>
      <c r="H168" s="4"/>
      <c r="I168" s="4"/>
      <c r="J168" s="4"/>
      <c r="K168" s="4"/>
      <c r="L168" s="4"/>
      <c r="M168" s="4"/>
      <c r="N168" s="4"/>
      <c r="O168" s="4"/>
      <c r="P168" s="7"/>
    </row>
    <row r="169" spans="1:16" s="13" customFormat="1" ht="36" hidden="1" x14ac:dyDescent="0.35">
      <c r="A169" s="109"/>
      <c r="B169" s="4" t="s">
        <v>8</v>
      </c>
      <c r="C169" s="4"/>
      <c r="D169" s="4" t="s">
        <v>596</v>
      </c>
      <c r="E169" s="7"/>
      <c r="F169" s="4"/>
      <c r="G169" s="6"/>
      <c r="H169" s="4"/>
      <c r="I169" s="4"/>
      <c r="J169" s="4"/>
      <c r="K169" s="4"/>
      <c r="L169" s="4"/>
      <c r="M169" s="4"/>
      <c r="N169" s="4"/>
      <c r="O169" s="4"/>
      <c r="P169" s="7"/>
    </row>
    <row r="170" spans="1:16" s="13" customFormat="1" hidden="1" x14ac:dyDescent="0.35">
      <c r="A170" s="25"/>
      <c r="B170" s="21"/>
      <c r="C170" s="21"/>
      <c r="D170" s="21"/>
      <c r="E170" s="22"/>
      <c r="F170" s="21"/>
      <c r="G170" s="23"/>
      <c r="H170" s="21"/>
      <c r="I170" s="21"/>
      <c r="J170" s="21"/>
      <c r="K170" s="21"/>
      <c r="L170" s="21"/>
      <c r="M170" s="21"/>
      <c r="N170" s="21"/>
      <c r="O170" s="21"/>
      <c r="P170" s="22"/>
    </row>
    <row r="171" spans="1:16" s="13" customFormat="1" ht="216" hidden="1" x14ac:dyDescent="0.35">
      <c r="A171" s="107">
        <v>44371</v>
      </c>
      <c r="B171" s="41" t="s">
        <v>599</v>
      </c>
      <c r="C171" s="4" t="s">
        <v>13</v>
      </c>
      <c r="D171" s="4" t="s">
        <v>600</v>
      </c>
      <c r="E171" s="7" t="s">
        <v>21</v>
      </c>
      <c r="F171" s="4" t="s">
        <v>15</v>
      </c>
      <c r="G171" s="6" t="s">
        <v>603</v>
      </c>
      <c r="H171" s="4"/>
      <c r="I171" s="4" t="s">
        <v>602</v>
      </c>
      <c r="J171" s="4"/>
      <c r="K171" s="4"/>
      <c r="L171" s="4"/>
      <c r="M171" s="4"/>
      <c r="N171" s="4" t="s">
        <v>49</v>
      </c>
      <c r="O171" s="4"/>
      <c r="P171" s="7" t="s">
        <v>441</v>
      </c>
    </row>
    <row r="172" spans="1:16" s="13" customFormat="1" ht="28.95" hidden="1" customHeight="1" x14ac:dyDescent="0.35">
      <c r="A172" s="109"/>
      <c r="B172" s="4" t="s">
        <v>601</v>
      </c>
      <c r="C172" s="4" t="s">
        <v>13</v>
      </c>
      <c r="D172" s="4" t="s">
        <v>10</v>
      </c>
      <c r="E172" s="7" t="s">
        <v>10</v>
      </c>
      <c r="F172" s="4" t="s">
        <v>44</v>
      </c>
      <c r="G172" s="6" t="s">
        <v>532</v>
      </c>
      <c r="H172" s="4"/>
      <c r="I172" s="59">
        <v>800661.49</v>
      </c>
      <c r="J172" s="4"/>
      <c r="K172" s="4"/>
      <c r="L172" s="4"/>
      <c r="M172" s="4"/>
      <c r="N172" s="4" t="s">
        <v>49</v>
      </c>
      <c r="O172" s="4"/>
      <c r="P172" s="7" t="s">
        <v>441</v>
      </c>
    </row>
    <row r="173" spans="1:16" s="13" customFormat="1" hidden="1" x14ac:dyDescent="0.35">
      <c r="A173" s="25"/>
      <c r="B173" s="21"/>
      <c r="C173" s="21"/>
      <c r="D173" s="49"/>
      <c r="E173" s="22"/>
      <c r="F173" s="21"/>
      <c r="G173" s="23"/>
      <c r="H173" s="21"/>
      <c r="I173" s="21"/>
      <c r="J173" s="21"/>
      <c r="K173" s="21"/>
      <c r="L173" s="21"/>
      <c r="M173" s="21"/>
      <c r="N173" s="21"/>
      <c r="O173" s="21"/>
      <c r="P173" s="22"/>
    </row>
    <row r="174" spans="1:16" s="13" customFormat="1" ht="165.45" customHeight="1" x14ac:dyDescent="0.35">
      <c r="A174" s="110">
        <v>44378</v>
      </c>
      <c r="B174" s="4" t="s">
        <v>604</v>
      </c>
      <c r="C174" s="4" t="s">
        <v>13</v>
      </c>
      <c r="D174" s="4" t="s">
        <v>605</v>
      </c>
      <c r="E174" s="7" t="s">
        <v>10</v>
      </c>
      <c r="F174" s="4" t="s">
        <v>14</v>
      </c>
      <c r="G174" s="6" t="s">
        <v>309</v>
      </c>
      <c r="H174" s="4"/>
      <c r="I174" s="4"/>
      <c r="J174" s="4" t="s">
        <v>609</v>
      </c>
      <c r="K174" s="4"/>
      <c r="L174" s="4"/>
      <c r="M174" s="4"/>
      <c r="N174" s="4" t="s">
        <v>49</v>
      </c>
      <c r="O174" s="4"/>
      <c r="P174" s="7" t="s">
        <v>610</v>
      </c>
    </row>
    <row r="175" spans="1:16" s="13" customFormat="1" ht="122.55" hidden="1" customHeight="1" x14ac:dyDescent="0.35">
      <c r="A175" s="112"/>
      <c r="B175" s="4" t="s">
        <v>606</v>
      </c>
      <c r="C175" s="4" t="s">
        <v>13</v>
      </c>
      <c r="D175" s="4" t="s">
        <v>607</v>
      </c>
      <c r="E175" s="7" t="s">
        <v>31</v>
      </c>
      <c r="F175" s="4" t="s">
        <v>36</v>
      </c>
      <c r="G175" s="6" t="s">
        <v>67</v>
      </c>
      <c r="H175" s="4"/>
      <c r="I175" s="4" t="s">
        <v>608</v>
      </c>
      <c r="J175" s="4"/>
      <c r="K175" s="4"/>
      <c r="L175" s="4"/>
      <c r="M175" s="4"/>
      <c r="N175" s="4" t="s">
        <v>49</v>
      </c>
      <c r="O175" s="4"/>
      <c r="P175" s="7" t="s">
        <v>38</v>
      </c>
    </row>
    <row r="176" spans="1:16" s="13" customFormat="1" x14ac:dyDescent="0.35">
      <c r="A176" s="25"/>
      <c r="B176" s="21"/>
      <c r="C176" s="21"/>
      <c r="D176" s="49"/>
      <c r="E176" s="22"/>
      <c r="F176" s="21"/>
      <c r="G176" s="23"/>
      <c r="H176" s="21"/>
      <c r="I176" s="21"/>
      <c r="J176" s="21"/>
      <c r="K176" s="21"/>
      <c r="L176" s="21"/>
      <c r="M176" s="21"/>
      <c r="N176" s="21"/>
      <c r="O176" s="21"/>
      <c r="P176" s="22"/>
    </row>
    <row r="177" spans="1:16" s="13" customFormat="1" ht="142.94999999999999" hidden="1" customHeight="1" x14ac:dyDescent="0.35">
      <c r="A177" s="107">
        <v>44385</v>
      </c>
      <c r="B177" s="4" t="s">
        <v>611</v>
      </c>
      <c r="C177" s="4" t="s">
        <v>12</v>
      </c>
      <c r="D177" s="4" t="s">
        <v>612</v>
      </c>
      <c r="E177" s="7" t="s">
        <v>31</v>
      </c>
      <c r="F177" s="4" t="s">
        <v>36</v>
      </c>
      <c r="G177" s="6" t="s">
        <v>67</v>
      </c>
      <c r="H177" s="4"/>
      <c r="I177" s="4" t="s">
        <v>608</v>
      </c>
      <c r="J177" s="4"/>
      <c r="K177" s="4"/>
      <c r="L177" s="4"/>
      <c r="M177" s="4"/>
      <c r="N177" s="4" t="s">
        <v>49</v>
      </c>
      <c r="O177" s="4"/>
      <c r="P177" s="7" t="s">
        <v>38</v>
      </c>
    </row>
    <row r="178" spans="1:16" s="13" customFormat="1" ht="174" hidden="1" customHeight="1" x14ac:dyDescent="0.35">
      <c r="A178" s="108"/>
      <c r="B178" s="4" t="s">
        <v>613</v>
      </c>
      <c r="C178" s="4" t="s">
        <v>12</v>
      </c>
      <c r="D178" s="4" t="s">
        <v>614</v>
      </c>
      <c r="E178" s="7" t="s">
        <v>31</v>
      </c>
      <c r="F178" s="4" t="s">
        <v>15</v>
      </c>
      <c r="G178" s="6" t="s">
        <v>555</v>
      </c>
      <c r="H178" s="4"/>
      <c r="I178" s="4" t="s">
        <v>624</v>
      </c>
      <c r="J178" s="4"/>
      <c r="K178" s="4"/>
      <c r="L178" s="4"/>
      <c r="M178" s="4"/>
      <c r="N178" s="4" t="s">
        <v>49</v>
      </c>
      <c r="O178" s="4"/>
      <c r="P178" s="7" t="s">
        <v>623</v>
      </c>
    </row>
    <row r="179" spans="1:16" s="13" customFormat="1" ht="78" hidden="1" customHeight="1" x14ac:dyDescent="0.35">
      <c r="A179" s="108"/>
      <c r="B179" s="4" t="s">
        <v>615</v>
      </c>
      <c r="C179" s="4" t="s">
        <v>13</v>
      </c>
      <c r="D179" s="4" t="s">
        <v>616</v>
      </c>
      <c r="E179" s="7" t="s">
        <v>31</v>
      </c>
      <c r="F179" s="4" t="s">
        <v>25</v>
      </c>
      <c r="G179" s="6" t="s">
        <v>626</v>
      </c>
      <c r="H179" s="4"/>
      <c r="I179" s="4"/>
      <c r="J179" s="4" t="s">
        <v>625</v>
      </c>
      <c r="K179" s="4"/>
      <c r="L179" s="4"/>
      <c r="M179" s="4"/>
      <c r="N179" s="4" t="s">
        <v>627</v>
      </c>
      <c r="O179" s="4" t="s">
        <v>628</v>
      </c>
      <c r="P179" s="7" t="s">
        <v>441</v>
      </c>
    </row>
    <row r="180" spans="1:16" s="13" customFormat="1" ht="185.55" hidden="1" customHeight="1" x14ac:dyDescent="0.35">
      <c r="A180" s="108"/>
      <c r="B180" s="4" t="s">
        <v>617</v>
      </c>
      <c r="C180" s="4" t="s">
        <v>13</v>
      </c>
      <c r="D180" s="4" t="s">
        <v>618</v>
      </c>
      <c r="E180" s="7" t="s">
        <v>21</v>
      </c>
      <c r="F180" s="4" t="s">
        <v>619</v>
      </c>
      <c r="G180" s="6" t="s">
        <v>442</v>
      </c>
      <c r="H180" s="4"/>
      <c r="I180" s="4" t="s">
        <v>629</v>
      </c>
      <c r="J180" s="4"/>
      <c r="K180" s="4"/>
      <c r="L180" s="4"/>
      <c r="M180" s="4"/>
      <c r="N180" s="4" t="s">
        <v>630</v>
      </c>
      <c r="O180" s="4" t="s">
        <v>631</v>
      </c>
      <c r="P180" s="7" t="s">
        <v>441</v>
      </c>
    </row>
    <row r="181" spans="1:16" s="13" customFormat="1" ht="81.45" hidden="1" customHeight="1" x14ac:dyDescent="0.35">
      <c r="A181" s="108"/>
      <c r="B181" s="4" t="s">
        <v>620</v>
      </c>
      <c r="C181" s="4" t="s">
        <v>13</v>
      </c>
      <c r="D181" s="4" t="s">
        <v>621</v>
      </c>
      <c r="E181" s="7" t="s">
        <v>21</v>
      </c>
      <c r="F181" s="4" t="s">
        <v>37</v>
      </c>
      <c r="G181" s="6" t="s">
        <v>603</v>
      </c>
      <c r="H181" s="4"/>
      <c r="I181" s="4"/>
      <c r="J181" s="4"/>
      <c r="K181" s="4" t="s">
        <v>632</v>
      </c>
      <c r="L181" s="4"/>
      <c r="M181" s="4"/>
      <c r="N181" s="4" t="s">
        <v>633</v>
      </c>
      <c r="O181" s="4" t="s">
        <v>169</v>
      </c>
      <c r="P181" s="7" t="s">
        <v>39</v>
      </c>
    </row>
    <row r="182" spans="1:16" s="13" customFormat="1" ht="81.45" hidden="1" customHeight="1" x14ac:dyDescent="0.35">
      <c r="A182" s="109"/>
      <c r="B182" s="4" t="s">
        <v>8</v>
      </c>
      <c r="C182" s="4"/>
      <c r="D182" s="4" t="s">
        <v>622</v>
      </c>
      <c r="E182" s="7"/>
      <c r="F182" s="4"/>
      <c r="G182" s="6"/>
      <c r="H182" s="4"/>
      <c r="I182" s="4"/>
      <c r="J182" s="4"/>
      <c r="K182" s="4"/>
      <c r="L182" s="4"/>
      <c r="M182" s="4"/>
      <c r="N182" s="4"/>
      <c r="O182" s="4"/>
      <c r="P182" s="7"/>
    </row>
    <row r="183" spans="1:16" s="13" customFormat="1" ht="17.55" hidden="1" customHeight="1" x14ac:dyDescent="0.35">
      <c r="A183" s="42"/>
      <c r="B183" s="43"/>
      <c r="C183" s="43"/>
      <c r="D183" s="43"/>
      <c r="E183" s="44"/>
      <c r="F183" s="43"/>
      <c r="G183" s="28"/>
      <c r="H183" s="43"/>
      <c r="I183" s="43"/>
      <c r="J183" s="43"/>
      <c r="K183" s="43"/>
      <c r="L183" s="43"/>
      <c r="M183" s="43"/>
      <c r="N183" s="43"/>
      <c r="O183" s="43"/>
      <c r="P183" s="44"/>
    </row>
    <row r="184" spans="1:16" s="13" customFormat="1" ht="141" hidden="1" customHeight="1" x14ac:dyDescent="0.35">
      <c r="A184" s="107">
        <v>44392</v>
      </c>
      <c r="B184" s="41" t="s">
        <v>570</v>
      </c>
      <c r="C184" s="4" t="s">
        <v>12</v>
      </c>
      <c r="D184" s="4" t="s">
        <v>634</v>
      </c>
      <c r="E184" s="7" t="s">
        <v>21</v>
      </c>
      <c r="F184" s="4" t="s">
        <v>15</v>
      </c>
      <c r="G184" s="6" t="s">
        <v>578</v>
      </c>
      <c r="H184" s="4"/>
      <c r="I184" s="4" t="s">
        <v>581</v>
      </c>
      <c r="J184" s="4"/>
      <c r="K184" s="4"/>
      <c r="L184" s="4"/>
      <c r="M184" s="4"/>
      <c r="N184" s="4" t="s">
        <v>49</v>
      </c>
      <c r="O184" s="4"/>
      <c r="P184" s="7" t="s">
        <v>642</v>
      </c>
    </row>
    <row r="185" spans="1:16" s="13" customFormat="1" ht="54" x14ac:dyDescent="0.35">
      <c r="A185" s="108"/>
      <c r="B185" s="4" t="s">
        <v>635</v>
      </c>
      <c r="C185" s="4" t="s">
        <v>13</v>
      </c>
      <c r="D185" s="4" t="s">
        <v>10</v>
      </c>
      <c r="E185" s="7" t="s">
        <v>10</v>
      </c>
      <c r="F185" s="4" t="s">
        <v>636</v>
      </c>
      <c r="G185" s="6" t="s">
        <v>309</v>
      </c>
      <c r="H185" s="4"/>
      <c r="I185" s="4"/>
      <c r="J185" s="4" t="s">
        <v>643</v>
      </c>
      <c r="K185" s="4"/>
      <c r="L185" s="4"/>
      <c r="M185" s="4"/>
      <c r="N185" s="4" t="s">
        <v>49</v>
      </c>
      <c r="O185" s="4"/>
      <c r="P185" s="7" t="s">
        <v>364</v>
      </c>
    </row>
    <row r="186" spans="1:16" s="13" customFormat="1" ht="216" hidden="1" x14ac:dyDescent="0.35">
      <c r="A186" s="108"/>
      <c r="B186" s="41" t="s">
        <v>637</v>
      </c>
      <c r="C186" s="41" t="s">
        <v>13</v>
      </c>
      <c r="D186" s="4" t="s">
        <v>638</v>
      </c>
      <c r="E186" s="46" t="s">
        <v>21</v>
      </c>
      <c r="F186" s="41" t="s">
        <v>639</v>
      </c>
      <c r="G186" s="6" t="s">
        <v>532</v>
      </c>
      <c r="H186" s="4"/>
      <c r="I186" s="41" t="s">
        <v>644</v>
      </c>
      <c r="J186" s="4"/>
      <c r="K186" s="4"/>
      <c r="L186" s="4"/>
      <c r="M186" s="4"/>
      <c r="N186" s="41" t="s">
        <v>49</v>
      </c>
      <c r="O186" s="4"/>
      <c r="P186" s="46" t="s">
        <v>441</v>
      </c>
    </row>
    <row r="187" spans="1:16" s="13" customFormat="1" ht="54" x14ac:dyDescent="0.35">
      <c r="A187" s="108"/>
      <c r="B187" s="4" t="s">
        <v>640</v>
      </c>
      <c r="C187" s="4" t="s">
        <v>13</v>
      </c>
      <c r="D187" s="4" t="s">
        <v>10</v>
      </c>
      <c r="E187" s="7" t="s">
        <v>10</v>
      </c>
      <c r="F187" s="4" t="s">
        <v>15</v>
      </c>
      <c r="G187" s="6" t="s">
        <v>414</v>
      </c>
      <c r="H187" s="4"/>
      <c r="I187" s="4"/>
      <c r="J187" s="4" t="s">
        <v>646</v>
      </c>
      <c r="K187" s="4"/>
      <c r="L187" s="4"/>
      <c r="M187" s="4"/>
      <c r="N187" s="4"/>
      <c r="O187" s="4"/>
      <c r="P187" s="7" t="s">
        <v>645</v>
      </c>
    </row>
    <row r="188" spans="1:16" s="13" customFormat="1" ht="54" x14ac:dyDescent="0.35">
      <c r="A188" s="109"/>
      <c r="B188" s="4" t="s">
        <v>641</v>
      </c>
      <c r="C188" s="4" t="s">
        <v>13</v>
      </c>
      <c r="D188" s="4" t="s">
        <v>10</v>
      </c>
      <c r="E188" s="7" t="s">
        <v>10</v>
      </c>
      <c r="F188" s="4" t="s">
        <v>24</v>
      </c>
      <c r="G188" s="6" t="s">
        <v>414</v>
      </c>
      <c r="H188" s="4"/>
      <c r="I188" s="4"/>
      <c r="J188" s="4" t="s">
        <v>647</v>
      </c>
      <c r="K188" s="4"/>
      <c r="L188" s="4"/>
      <c r="M188" s="4"/>
      <c r="N188" s="63">
        <v>20056.18</v>
      </c>
      <c r="O188" s="4" t="s">
        <v>649</v>
      </c>
      <c r="P188" s="7" t="s">
        <v>648</v>
      </c>
    </row>
    <row r="189" spans="1:16" s="13" customFormat="1" x14ac:dyDescent="0.35">
      <c r="A189" s="42"/>
      <c r="B189" s="43"/>
      <c r="C189" s="43"/>
      <c r="D189" s="62"/>
      <c r="E189" s="44"/>
      <c r="F189" s="43"/>
      <c r="G189" s="28"/>
      <c r="H189" s="43"/>
      <c r="I189" s="43"/>
      <c r="J189" s="43"/>
      <c r="K189" s="43"/>
      <c r="L189" s="43"/>
      <c r="M189" s="43"/>
      <c r="N189" s="43"/>
      <c r="O189" s="43"/>
      <c r="P189" s="44"/>
    </row>
    <row r="190" spans="1:16" s="13" customFormat="1" x14ac:dyDescent="0.35">
      <c r="A190" s="65">
        <v>44399</v>
      </c>
      <c r="B190" s="66" t="s">
        <v>650</v>
      </c>
      <c r="C190" s="4"/>
      <c r="D190" s="12"/>
      <c r="E190" s="7"/>
      <c r="F190" s="4"/>
      <c r="G190" s="6"/>
      <c r="H190" s="4"/>
      <c r="I190" s="4"/>
      <c r="J190" s="4"/>
      <c r="K190" s="4"/>
      <c r="L190" s="4"/>
      <c r="M190" s="4"/>
      <c r="N190" s="4"/>
      <c r="O190" s="4"/>
      <c r="P190" s="7"/>
    </row>
    <row r="191" spans="1:16" s="13" customFormat="1" x14ac:dyDescent="0.35">
      <c r="A191" s="25"/>
      <c r="B191" s="21"/>
      <c r="C191" s="21"/>
      <c r="D191" s="49"/>
      <c r="E191" s="22"/>
      <c r="F191" s="21"/>
      <c r="G191" s="23"/>
      <c r="H191" s="21"/>
      <c r="I191" s="21"/>
      <c r="J191" s="21"/>
      <c r="K191" s="21"/>
      <c r="L191" s="21"/>
      <c r="M191" s="21"/>
      <c r="N191" s="21"/>
      <c r="O191" s="21"/>
      <c r="P191" s="22"/>
    </row>
    <row r="192" spans="1:16" s="13" customFormat="1" ht="180" hidden="1" x14ac:dyDescent="0.35">
      <c r="A192" s="107">
        <v>44406</v>
      </c>
      <c r="B192" s="4" t="s">
        <v>651</v>
      </c>
      <c r="C192" s="4" t="s">
        <v>13</v>
      </c>
      <c r="D192" s="4" t="s">
        <v>652</v>
      </c>
      <c r="E192" s="7" t="s">
        <v>21</v>
      </c>
      <c r="F192" s="4" t="s">
        <v>36</v>
      </c>
      <c r="G192" s="6" t="s">
        <v>532</v>
      </c>
      <c r="H192" s="4"/>
      <c r="I192" s="4" t="s">
        <v>668</v>
      </c>
      <c r="J192" s="4"/>
      <c r="K192" s="4"/>
      <c r="L192" s="4"/>
      <c r="M192" s="4"/>
      <c r="N192" s="4" t="s">
        <v>49</v>
      </c>
      <c r="O192" s="4"/>
      <c r="P192" s="7" t="s">
        <v>669</v>
      </c>
    </row>
    <row r="193" spans="1:16" s="13" customFormat="1" ht="72" x14ac:dyDescent="0.35">
      <c r="A193" s="108"/>
      <c r="B193" s="4" t="s">
        <v>653</v>
      </c>
      <c r="C193" s="4" t="s">
        <v>13</v>
      </c>
      <c r="D193" s="4" t="s">
        <v>654</v>
      </c>
      <c r="E193" s="7" t="s">
        <v>10</v>
      </c>
      <c r="F193" s="4" t="s">
        <v>44</v>
      </c>
      <c r="G193" s="6" t="s">
        <v>532</v>
      </c>
      <c r="H193" s="4"/>
      <c r="I193" s="4" t="s">
        <v>661</v>
      </c>
      <c r="J193" s="4"/>
      <c r="K193" s="4"/>
      <c r="L193" s="4"/>
      <c r="M193" s="4"/>
      <c r="N193" s="4" t="s">
        <v>49</v>
      </c>
      <c r="O193" s="4"/>
      <c r="P193" s="7" t="s">
        <v>441</v>
      </c>
    </row>
    <row r="194" spans="1:16" s="13" customFormat="1" ht="90" x14ac:dyDescent="0.35">
      <c r="A194" s="108"/>
      <c r="B194" s="4" t="s">
        <v>655</v>
      </c>
      <c r="C194" s="4" t="s">
        <v>13</v>
      </c>
      <c r="D194" s="4" t="s">
        <v>656</v>
      </c>
      <c r="E194" s="7" t="s">
        <v>10</v>
      </c>
      <c r="F194" s="4" t="s">
        <v>14</v>
      </c>
      <c r="G194" s="6" t="s">
        <v>309</v>
      </c>
      <c r="H194" s="4"/>
      <c r="I194" s="4"/>
      <c r="J194" s="4" t="s">
        <v>666</v>
      </c>
      <c r="K194" s="4"/>
      <c r="L194" s="4"/>
      <c r="M194" s="4"/>
      <c r="N194" s="4" t="s">
        <v>49</v>
      </c>
      <c r="O194" s="4"/>
      <c r="P194" s="7" t="s">
        <v>667</v>
      </c>
    </row>
    <row r="195" spans="1:16" s="13" customFormat="1" ht="160.5" customHeight="1" x14ac:dyDescent="0.35">
      <c r="A195" s="108"/>
      <c r="B195" s="4" t="s">
        <v>657</v>
      </c>
      <c r="C195" s="4" t="s">
        <v>13</v>
      </c>
      <c r="D195" s="4" t="s">
        <v>658</v>
      </c>
      <c r="E195" s="7" t="s">
        <v>10</v>
      </c>
      <c r="F195" s="4" t="s">
        <v>25</v>
      </c>
      <c r="G195" s="6" t="s">
        <v>664</v>
      </c>
      <c r="H195" s="4"/>
      <c r="I195" s="4"/>
      <c r="J195" s="4" t="s">
        <v>663</v>
      </c>
      <c r="K195" s="4"/>
      <c r="L195" s="4"/>
      <c r="M195" s="4"/>
      <c r="N195" s="4" t="s">
        <v>49</v>
      </c>
      <c r="O195" s="4"/>
      <c r="P195" s="7" t="s">
        <v>665</v>
      </c>
    </row>
    <row r="196" spans="1:16" s="13" customFormat="1" ht="54" x14ac:dyDescent="0.35">
      <c r="A196" s="108"/>
      <c r="B196" s="4" t="s">
        <v>659</v>
      </c>
      <c r="C196" s="4" t="s">
        <v>13</v>
      </c>
      <c r="D196" s="4" t="s">
        <v>10</v>
      </c>
      <c r="E196" s="7" t="s">
        <v>10</v>
      </c>
      <c r="F196" s="4" t="s">
        <v>191</v>
      </c>
      <c r="G196" s="6" t="s">
        <v>394</v>
      </c>
      <c r="H196" s="4" t="s">
        <v>662</v>
      </c>
      <c r="I196" s="4"/>
      <c r="J196" s="4"/>
      <c r="K196" s="4"/>
      <c r="L196" s="4"/>
      <c r="M196" s="4"/>
      <c r="N196" s="4" t="s">
        <v>49</v>
      </c>
      <c r="O196" s="4"/>
      <c r="P196" s="7" t="s">
        <v>396</v>
      </c>
    </row>
    <row r="197" spans="1:16" s="13" customFormat="1" ht="87" customHeight="1" x14ac:dyDescent="0.35">
      <c r="A197" s="109"/>
      <c r="B197" s="4" t="s">
        <v>660</v>
      </c>
      <c r="C197" s="4" t="s">
        <v>12</v>
      </c>
      <c r="D197" s="4" t="s">
        <v>670</v>
      </c>
      <c r="E197" s="7" t="s">
        <v>10</v>
      </c>
      <c r="F197" s="4" t="s">
        <v>15</v>
      </c>
      <c r="G197" s="6" t="s">
        <v>578</v>
      </c>
      <c r="H197" s="4"/>
      <c r="I197" s="4" t="s">
        <v>581</v>
      </c>
      <c r="J197" s="4"/>
      <c r="K197" s="4"/>
      <c r="L197" s="4"/>
      <c r="M197" s="4"/>
      <c r="N197" s="4" t="s">
        <v>49</v>
      </c>
      <c r="O197" s="4"/>
      <c r="P197" s="7" t="s">
        <v>642</v>
      </c>
    </row>
    <row r="198" spans="1:16" s="13" customFormat="1" x14ac:dyDescent="0.35">
      <c r="A198" s="67"/>
      <c r="B198" s="68"/>
      <c r="C198" s="68"/>
      <c r="D198" s="68"/>
      <c r="E198" s="69"/>
      <c r="F198" s="68"/>
      <c r="G198" s="70"/>
      <c r="H198" s="68"/>
      <c r="I198" s="68"/>
      <c r="J198" s="68"/>
      <c r="K198" s="68"/>
      <c r="L198" s="68"/>
      <c r="M198" s="68"/>
      <c r="N198" s="68"/>
      <c r="O198" s="68"/>
      <c r="P198" s="69"/>
    </row>
    <row r="199" spans="1:16" s="13" customFormat="1" ht="126" hidden="1" x14ac:dyDescent="0.35">
      <c r="A199" s="107">
        <v>44413</v>
      </c>
      <c r="B199" s="4" t="s">
        <v>671</v>
      </c>
      <c r="C199" s="4" t="s">
        <v>13</v>
      </c>
      <c r="D199" s="4" t="s">
        <v>672</v>
      </c>
      <c r="E199" s="7" t="s">
        <v>21</v>
      </c>
      <c r="F199" s="4" t="s">
        <v>24</v>
      </c>
      <c r="G199" s="6" t="s">
        <v>676</v>
      </c>
      <c r="H199" s="4"/>
      <c r="I199" s="4"/>
      <c r="J199" s="4" t="s">
        <v>674</v>
      </c>
      <c r="K199" s="4"/>
      <c r="L199" s="4"/>
      <c r="M199" s="4"/>
      <c r="N199" s="4"/>
      <c r="O199" s="4"/>
      <c r="P199" s="7" t="s">
        <v>675</v>
      </c>
    </row>
    <row r="200" spans="1:16" s="13" customFormat="1" ht="147.44999999999999" hidden="1" customHeight="1" x14ac:dyDescent="0.35">
      <c r="A200" s="109"/>
      <c r="B200" s="4" t="s">
        <v>8</v>
      </c>
      <c r="C200" s="4"/>
      <c r="D200" s="4" t="s">
        <v>673</v>
      </c>
      <c r="E200" s="7"/>
      <c r="F200" s="4"/>
      <c r="G200" s="6"/>
      <c r="H200" s="4"/>
      <c r="I200" s="4"/>
      <c r="J200" s="4"/>
      <c r="K200" s="4"/>
      <c r="L200" s="4"/>
      <c r="M200" s="4"/>
      <c r="N200" s="4"/>
      <c r="O200" s="4"/>
      <c r="P200" s="7"/>
    </row>
    <row r="201" spans="1:16" s="13" customFormat="1" hidden="1" x14ac:dyDescent="0.35">
      <c r="A201" s="25"/>
      <c r="B201" s="21"/>
      <c r="C201" s="21"/>
      <c r="D201" s="49"/>
      <c r="E201" s="22"/>
      <c r="F201" s="21"/>
      <c r="G201" s="23"/>
      <c r="H201" s="21"/>
      <c r="I201" s="21"/>
      <c r="J201" s="21"/>
      <c r="K201" s="21"/>
      <c r="L201" s="21"/>
      <c r="M201" s="21"/>
      <c r="N201" s="21"/>
      <c r="O201" s="21"/>
      <c r="P201" s="22"/>
    </row>
    <row r="202" spans="1:16" s="13" customFormat="1" ht="112.95" customHeight="1" x14ac:dyDescent="0.35">
      <c r="A202" s="107">
        <v>44420</v>
      </c>
      <c r="B202" s="4" t="s">
        <v>677</v>
      </c>
      <c r="C202" s="4" t="s">
        <v>12</v>
      </c>
      <c r="D202" s="4" t="s">
        <v>678</v>
      </c>
      <c r="E202" s="7" t="s">
        <v>10</v>
      </c>
      <c r="F202" s="4" t="s">
        <v>24</v>
      </c>
      <c r="G202" s="6" t="s">
        <v>676</v>
      </c>
      <c r="H202" s="4"/>
      <c r="I202" s="4"/>
      <c r="J202" s="4" t="s">
        <v>695</v>
      </c>
      <c r="K202" s="4"/>
      <c r="L202" s="4"/>
      <c r="M202" s="4"/>
      <c r="N202" s="63">
        <v>48272.37</v>
      </c>
      <c r="O202" s="4" t="s">
        <v>697</v>
      </c>
      <c r="P202" s="7" t="s">
        <v>675</v>
      </c>
    </row>
    <row r="203" spans="1:16" s="13" customFormat="1" ht="80.55" customHeight="1" x14ac:dyDescent="0.35">
      <c r="A203" s="108"/>
      <c r="B203" s="4" t="s">
        <v>679</v>
      </c>
      <c r="C203" s="4" t="s">
        <v>12</v>
      </c>
      <c r="D203" s="7" t="s">
        <v>10</v>
      </c>
      <c r="E203" s="7" t="s">
        <v>10</v>
      </c>
      <c r="F203" s="4" t="s">
        <v>36</v>
      </c>
      <c r="G203" s="6" t="s">
        <v>67</v>
      </c>
      <c r="H203" s="4"/>
      <c r="I203" s="4" t="s">
        <v>698</v>
      </c>
      <c r="J203" s="4"/>
      <c r="K203" s="4"/>
      <c r="L203" s="4"/>
      <c r="M203" s="4"/>
      <c r="N203" s="4" t="s">
        <v>49</v>
      </c>
      <c r="O203" s="4"/>
      <c r="P203" s="7" t="s">
        <v>38</v>
      </c>
    </row>
    <row r="204" spans="1:16" s="13" customFormat="1" ht="108" hidden="1" x14ac:dyDescent="0.35">
      <c r="A204" s="108"/>
      <c r="B204" s="4" t="s">
        <v>680</v>
      </c>
      <c r="C204" s="4" t="s">
        <v>12</v>
      </c>
      <c r="D204" s="7" t="s">
        <v>681</v>
      </c>
      <c r="E204" s="7" t="s">
        <v>21</v>
      </c>
      <c r="F204" s="4" t="s">
        <v>25</v>
      </c>
      <c r="G204" s="6" t="s">
        <v>626</v>
      </c>
      <c r="H204" s="4"/>
      <c r="I204" s="4"/>
      <c r="J204" s="4" t="s">
        <v>703</v>
      </c>
      <c r="K204" s="4"/>
      <c r="L204" s="4"/>
      <c r="M204" s="4"/>
      <c r="N204" s="4" t="s">
        <v>627</v>
      </c>
      <c r="O204" s="4" t="s">
        <v>704</v>
      </c>
      <c r="P204" s="7" t="s">
        <v>441</v>
      </c>
    </row>
    <row r="205" spans="1:16" s="13" customFormat="1" ht="72" hidden="1" x14ac:dyDescent="0.35">
      <c r="A205" s="108"/>
      <c r="B205" s="4" t="s">
        <v>682</v>
      </c>
      <c r="C205" s="4" t="s">
        <v>13</v>
      </c>
      <c r="D205" s="4" t="s">
        <v>683</v>
      </c>
      <c r="E205" s="7" t="s">
        <v>31</v>
      </c>
      <c r="F205" s="4" t="s">
        <v>386</v>
      </c>
      <c r="G205" s="6" t="s">
        <v>49</v>
      </c>
      <c r="H205" s="4" t="s">
        <v>699</v>
      </c>
      <c r="I205" s="4"/>
      <c r="J205" s="4"/>
      <c r="K205" s="4"/>
      <c r="L205" s="4"/>
      <c r="M205" s="4"/>
      <c r="N205" s="4"/>
      <c r="O205" s="4"/>
      <c r="P205" s="7" t="s">
        <v>700</v>
      </c>
    </row>
    <row r="206" spans="1:16" s="13" customFormat="1" hidden="1" x14ac:dyDescent="0.35">
      <c r="A206" s="108"/>
      <c r="B206" s="4" t="s">
        <v>684</v>
      </c>
      <c r="C206" s="74"/>
      <c r="D206" s="12" t="s">
        <v>685</v>
      </c>
      <c r="E206" s="71"/>
      <c r="F206" s="72"/>
      <c r="G206" s="73"/>
      <c r="H206" s="72"/>
      <c r="I206" s="72"/>
      <c r="J206" s="72"/>
      <c r="K206" s="72"/>
      <c r="L206" s="72"/>
      <c r="M206" s="72"/>
      <c r="N206" s="72"/>
      <c r="O206" s="72"/>
      <c r="P206" s="71"/>
    </row>
    <row r="207" spans="1:16" s="13" customFormat="1" ht="87.45" hidden="1" customHeight="1" x14ac:dyDescent="0.35">
      <c r="A207" s="108"/>
      <c r="B207" s="4" t="s">
        <v>686</v>
      </c>
      <c r="C207" s="4" t="s">
        <v>13</v>
      </c>
      <c r="D207" s="4" t="s">
        <v>687</v>
      </c>
      <c r="E207" s="7" t="s">
        <v>31</v>
      </c>
      <c r="F207" s="4" t="s">
        <v>25</v>
      </c>
      <c r="G207" s="6" t="s">
        <v>241</v>
      </c>
      <c r="H207" s="4"/>
      <c r="I207" s="4" t="s">
        <v>701</v>
      </c>
      <c r="J207" s="4"/>
      <c r="K207" s="4"/>
      <c r="L207" s="4"/>
      <c r="M207" s="4"/>
      <c r="N207" s="4" t="s">
        <v>49</v>
      </c>
      <c r="O207" s="4"/>
      <c r="P207" s="7" t="s">
        <v>441</v>
      </c>
    </row>
    <row r="208" spans="1:16" s="13" customFormat="1" ht="175.05" hidden="1" customHeight="1" x14ac:dyDescent="0.35">
      <c r="A208" s="108"/>
      <c r="B208" s="4" t="s">
        <v>688</v>
      </c>
      <c r="C208" s="4" t="s">
        <v>13</v>
      </c>
      <c r="D208" s="4" t="s">
        <v>689</v>
      </c>
      <c r="E208" s="7" t="s">
        <v>31</v>
      </c>
      <c r="F208" s="4" t="s">
        <v>14</v>
      </c>
      <c r="G208" s="6" t="s">
        <v>442</v>
      </c>
      <c r="H208" s="4"/>
      <c r="I208" s="4" t="s">
        <v>702</v>
      </c>
      <c r="J208" s="4"/>
      <c r="K208" s="4"/>
      <c r="L208" s="4"/>
      <c r="M208" s="4"/>
      <c r="N208" s="4" t="s">
        <v>49</v>
      </c>
      <c r="O208" s="4"/>
      <c r="P208" s="7" t="s">
        <v>441</v>
      </c>
    </row>
    <row r="209" spans="1:16" s="13" customFormat="1" ht="72" customHeight="1" x14ac:dyDescent="0.35">
      <c r="A209" s="108"/>
      <c r="B209" s="4" t="s">
        <v>690</v>
      </c>
      <c r="C209" s="4" t="s">
        <v>13</v>
      </c>
      <c r="D209" s="4" t="s">
        <v>691</v>
      </c>
      <c r="E209" s="7" t="s">
        <v>10</v>
      </c>
      <c r="F209" s="4" t="s">
        <v>226</v>
      </c>
      <c r="G209" s="6" t="s">
        <v>707</v>
      </c>
      <c r="H209" s="4"/>
      <c r="I209" s="4"/>
      <c r="J209" s="4"/>
      <c r="K209" s="4" t="s">
        <v>706</v>
      </c>
      <c r="L209" s="4"/>
      <c r="M209" s="4"/>
      <c r="N209" s="4" t="s">
        <v>49</v>
      </c>
      <c r="O209" s="4"/>
      <c r="P209" s="7" t="s">
        <v>705</v>
      </c>
    </row>
    <row r="210" spans="1:16" s="13" customFormat="1" ht="108" x14ac:dyDescent="0.35">
      <c r="A210" s="108"/>
      <c r="B210" s="4" t="s">
        <v>692</v>
      </c>
      <c r="C210" s="4" t="s">
        <v>13</v>
      </c>
      <c r="D210" s="7" t="s">
        <v>10</v>
      </c>
      <c r="E210" s="7" t="s">
        <v>10</v>
      </c>
      <c r="F210" s="4" t="s">
        <v>36</v>
      </c>
      <c r="G210" s="6" t="s">
        <v>532</v>
      </c>
      <c r="H210" s="4"/>
      <c r="I210" s="4" t="s">
        <v>708</v>
      </c>
      <c r="J210" s="4"/>
      <c r="K210" s="4"/>
      <c r="L210" s="4"/>
      <c r="M210" s="4"/>
      <c r="N210" s="57">
        <v>96713.65</v>
      </c>
      <c r="O210" s="4" t="s">
        <v>710</v>
      </c>
      <c r="P210" s="7" t="s">
        <v>669</v>
      </c>
    </row>
    <row r="211" spans="1:16" s="13" customFormat="1" ht="67.95" customHeight="1" x14ac:dyDescent="0.35">
      <c r="A211" s="108"/>
      <c r="B211" s="4" t="s">
        <v>693</v>
      </c>
      <c r="C211" s="4" t="s">
        <v>12</v>
      </c>
      <c r="D211" s="7" t="s">
        <v>10</v>
      </c>
      <c r="E211" s="7" t="s">
        <v>10</v>
      </c>
      <c r="F211" s="4" t="s">
        <v>25</v>
      </c>
      <c r="G211" s="6" t="s">
        <v>664</v>
      </c>
      <c r="H211" s="4"/>
      <c r="I211" s="4"/>
      <c r="J211" s="4" t="s">
        <v>712</v>
      </c>
      <c r="K211" s="4"/>
      <c r="L211" s="4"/>
      <c r="M211" s="4"/>
      <c r="N211" s="4" t="s">
        <v>49</v>
      </c>
      <c r="O211" s="4"/>
      <c r="P211" s="7" t="s">
        <v>711</v>
      </c>
    </row>
    <row r="212" spans="1:16" s="13" customFormat="1" ht="72" customHeight="1" x14ac:dyDescent="0.35">
      <c r="A212" s="109"/>
      <c r="B212" s="4" t="s">
        <v>694</v>
      </c>
      <c r="C212" s="4" t="s">
        <v>13</v>
      </c>
      <c r="D212" s="7" t="s">
        <v>10</v>
      </c>
      <c r="E212" s="7" t="s">
        <v>10</v>
      </c>
      <c r="F212" s="4" t="s">
        <v>15</v>
      </c>
      <c r="G212" s="6" t="s">
        <v>584</v>
      </c>
      <c r="H212" s="4"/>
      <c r="I212" s="4"/>
      <c r="J212" s="4" t="s">
        <v>713</v>
      </c>
      <c r="K212" s="4"/>
      <c r="L212" s="4"/>
      <c r="M212" s="4"/>
      <c r="N212" s="57">
        <v>25726.45</v>
      </c>
      <c r="O212" s="4" t="s">
        <v>716</v>
      </c>
      <c r="P212" s="7" t="s">
        <v>714</v>
      </c>
    </row>
    <row r="213" spans="1:16" s="13" customFormat="1" x14ac:dyDescent="0.35">
      <c r="A213" s="52"/>
      <c r="B213" s="53"/>
      <c r="C213" s="53"/>
      <c r="D213" s="55"/>
      <c r="E213" s="55"/>
      <c r="F213" s="53"/>
      <c r="G213" s="56"/>
      <c r="H213" s="53"/>
      <c r="I213" s="53"/>
      <c r="J213" s="53"/>
      <c r="K213" s="53"/>
      <c r="L213" s="53"/>
      <c r="M213" s="53"/>
      <c r="N213" s="53"/>
      <c r="O213" s="53"/>
      <c r="P213" s="55"/>
    </row>
    <row r="214" spans="1:16" s="13" customFormat="1" ht="135" customHeight="1" x14ac:dyDescent="0.35">
      <c r="A214" s="107">
        <v>44427</v>
      </c>
      <c r="B214" s="4" t="s">
        <v>717</v>
      </c>
      <c r="C214" s="4" t="s">
        <v>12</v>
      </c>
      <c r="D214" s="4" t="s">
        <v>718</v>
      </c>
      <c r="E214" s="7" t="s">
        <v>10</v>
      </c>
      <c r="F214" s="4" t="s">
        <v>386</v>
      </c>
      <c r="G214" s="6" t="s">
        <v>736</v>
      </c>
      <c r="H214" s="4" t="s">
        <v>735</v>
      </c>
      <c r="I214" s="4"/>
      <c r="J214" s="4"/>
      <c r="K214" s="4"/>
      <c r="L214" s="4"/>
      <c r="M214" s="4"/>
      <c r="N214" s="4" t="s">
        <v>49</v>
      </c>
      <c r="O214" s="4"/>
      <c r="P214" s="7" t="s">
        <v>700</v>
      </c>
    </row>
    <row r="215" spans="1:16" s="13" customFormat="1" ht="79.5" customHeight="1" x14ac:dyDescent="0.35">
      <c r="A215" s="108"/>
      <c r="B215" s="4" t="s">
        <v>719</v>
      </c>
      <c r="C215" s="4" t="s">
        <v>13</v>
      </c>
      <c r="D215" s="7" t="s">
        <v>10</v>
      </c>
      <c r="E215" s="7" t="s">
        <v>10</v>
      </c>
      <c r="F215" s="4" t="s">
        <v>226</v>
      </c>
      <c r="G215" s="6" t="s">
        <v>707</v>
      </c>
      <c r="H215" s="4"/>
      <c r="I215" s="4"/>
      <c r="J215" s="4"/>
      <c r="K215" s="4" t="s">
        <v>737</v>
      </c>
      <c r="L215" s="4"/>
      <c r="M215" s="4"/>
      <c r="N215" s="4"/>
      <c r="O215" s="4"/>
      <c r="P215" s="7" t="s">
        <v>738</v>
      </c>
    </row>
    <row r="216" spans="1:16" s="13" customFormat="1" ht="54" x14ac:dyDescent="0.35">
      <c r="A216" s="108"/>
      <c r="B216" s="4" t="s">
        <v>720</v>
      </c>
      <c r="C216" s="4" t="s">
        <v>13</v>
      </c>
      <c r="D216" s="7" t="s">
        <v>721</v>
      </c>
      <c r="E216" s="7" t="s">
        <v>10</v>
      </c>
      <c r="F216" s="4" t="s">
        <v>722</v>
      </c>
      <c r="G216" s="6">
        <v>110866</v>
      </c>
      <c r="H216" s="4"/>
      <c r="I216" s="4"/>
      <c r="J216" s="4"/>
      <c r="K216" s="4" t="s">
        <v>739</v>
      </c>
      <c r="L216" s="4"/>
      <c r="M216" s="4"/>
      <c r="N216" s="45">
        <f>316060/410.00001</f>
        <v>770.87802997858466</v>
      </c>
      <c r="O216" s="4" t="s">
        <v>742</v>
      </c>
      <c r="P216" s="7" t="s">
        <v>740</v>
      </c>
    </row>
    <row r="217" spans="1:16" s="13" customFormat="1" ht="157.5" customHeight="1" x14ac:dyDescent="0.35">
      <c r="A217" s="108"/>
      <c r="B217" s="4" t="s">
        <v>723</v>
      </c>
      <c r="C217" s="4" t="s">
        <v>13</v>
      </c>
      <c r="D217" s="7" t="s">
        <v>724</v>
      </c>
      <c r="E217" s="7" t="s">
        <v>10</v>
      </c>
      <c r="F217" s="4" t="s">
        <v>725</v>
      </c>
      <c r="G217" s="6" t="s">
        <v>745</v>
      </c>
      <c r="H217" s="4"/>
      <c r="I217" s="4"/>
      <c r="J217" s="4"/>
      <c r="K217" s="4" t="s">
        <v>744</v>
      </c>
      <c r="L217" s="4"/>
      <c r="M217" s="4"/>
      <c r="N217" s="57">
        <v>20925.13</v>
      </c>
      <c r="O217" s="4" t="s">
        <v>747</v>
      </c>
      <c r="P217" s="7" t="s">
        <v>743</v>
      </c>
    </row>
    <row r="218" spans="1:16" s="13" customFormat="1" ht="72" x14ac:dyDescent="0.35">
      <c r="A218" s="108"/>
      <c r="B218" s="4" t="s">
        <v>726</v>
      </c>
      <c r="C218" s="4" t="s">
        <v>13</v>
      </c>
      <c r="D218" s="7" t="s">
        <v>727</v>
      </c>
      <c r="E218" s="7" t="s">
        <v>10</v>
      </c>
      <c r="F218" s="4" t="s">
        <v>15</v>
      </c>
      <c r="G218" s="6" t="s">
        <v>750</v>
      </c>
      <c r="H218" s="4"/>
      <c r="I218" s="4"/>
      <c r="J218" s="4" t="s">
        <v>749</v>
      </c>
      <c r="K218" s="4"/>
      <c r="L218" s="4"/>
      <c r="M218" s="4"/>
      <c r="N218" s="57">
        <v>123952.48</v>
      </c>
      <c r="O218" s="4" t="s">
        <v>752</v>
      </c>
      <c r="P218" s="7" t="s">
        <v>748</v>
      </c>
    </row>
    <row r="219" spans="1:16" s="13" customFormat="1" ht="72" customHeight="1" x14ac:dyDescent="0.35">
      <c r="A219" s="108"/>
      <c r="B219" s="4" t="s">
        <v>728</v>
      </c>
      <c r="C219" s="4" t="s">
        <v>13</v>
      </c>
      <c r="D219" s="7" t="s">
        <v>10</v>
      </c>
      <c r="E219" s="7" t="s">
        <v>10</v>
      </c>
      <c r="F219" s="4" t="s">
        <v>22</v>
      </c>
      <c r="G219" s="6" t="s">
        <v>755</v>
      </c>
      <c r="H219" s="4"/>
      <c r="I219" s="4"/>
      <c r="J219" s="4" t="s">
        <v>753</v>
      </c>
      <c r="K219" s="4"/>
      <c r="L219" s="4"/>
      <c r="M219" s="4"/>
      <c r="N219" s="4" t="s">
        <v>49</v>
      </c>
      <c r="O219" s="4"/>
      <c r="P219" s="7" t="s">
        <v>754</v>
      </c>
    </row>
    <row r="220" spans="1:16" s="13" customFormat="1" ht="72.45" customHeight="1" x14ac:dyDescent="0.35">
      <c r="A220" s="108"/>
      <c r="B220" s="4" t="s">
        <v>729</v>
      </c>
      <c r="C220" s="4" t="s">
        <v>13</v>
      </c>
      <c r="D220" s="7" t="s">
        <v>730</v>
      </c>
      <c r="E220" s="7" t="s">
        <v>10</v>
      </c>
      <c r="F220" s="4" t="s">
        <v>25</v>
      </c>
      <c r="G220" s="6" t="s">
        <v>757</v>
      </c>
      <c r="H220" s="4"/>
      <c r="I220" s="4" t="s">
        <v>756</v>
      </c>
      <c r="J220" s="4"/>
      <c r="K220" s="4"/>
      <c r="L220" s="4"/>
      <c r="M220" s="4"/>
      <c r="N220" s="4" t="s">
        <v>49</v>
      </c>
      <c r="O220" s="4"/>
      <c r="P220" s="7" t="s">
        <v>441</v>
      </c>
    </row>
    <row r="221" spans="1:16" s="13" customFormat="1" ht="103.95" customHeight="1" x14ac:dyDescent="0.35">
      <c r="A221" s="108"/>
      <c r="B221" s="4" t="s">
        <v>731</v>
      </c>
      <c r="C221" s="4" t="s">
        <v>13</v>
      </c>
      <c r="D221" s="7" t="s">
        <v>730</v>
      </c>
      <c r="E221" s="7" t="s">
        <v>10</v>
      </c>
      <c r="F221" s="4" t="s">
        <v>732</v>
      </c>
      <c r="G221" s="6" t="s">
        <v>759</v>
      </c>
      <c r="H221" s="4" t="s">
        <v>758</v>
      </c>
      <c r="I221" s="4"/>
      <c r="J221" s="4"/>
      <c r="K221" s="4"/>
      <c r="L221" s="4"/>
      <c r="M221" s="4"/>
      <c r="N221" s="4" t="s">
        <v>49</v>
      </c>
      <c r="O221" s="4"/>
      <c r="P221" s="7" t="s">
        <v>441</v>
      </c>
    </row>
    <row r="222" spans="1:16" s="13" customFormat="1" ht="67.95" customHeight="1" x14ac:dyDescent="0.35">
      <c r="A222" s="108"/>
      <c r="B222" s="4" t="s">
        <v>733</v>
      </c>
      <c r="C222" s="4" t="s">
        <v>12</v>
      </c>
      <c r="D222" s="7" t="s">
        <v>10</v>
      </c>
      <c r="E222" s="7" t="s">
        <v>10</v>
      </c>
      <c r="F222" s="4" t="s">
        <v>15</v>
      </c>
      <c r="G222" s="6" t="s">
        <v>584</v>
      </c>
      <c r="H222" s="4"/>
      <c r="I222" s="4"/>
      <c r="J222" s="4" t="s">
        <v>760</v>
      </c>
      <c r="K222" s="4"/>
      <c r="L222" s="4"/>
      <c r="M222" s="4"/>
      <c r="N222" s="57">
        <v>117417.71</v>
      </c>
      <c r="O222" s="4" t="s">
        <v>762</v>
      </c>
      <c r="P222" s="7" t="s">
        <v>714</v>
      </c>
    </row>
    <row r="223" spans="1:16" s="13" customFormat="1" ht="36" hidden="1" x14ac:dyDescent="0.35">
      <c r="A223" s="109"/>
      <c r="B223" s="4" t="s">
        <v>8</v>
      </c>
      <c r="C223" s="4"/>
      <c r="D223" s="4" t="s">
        <v>734</v>
      </c>
      <c r="E223" s="7"/>
      <c r="F223" s="4"/>
      <c r="G223" s="6"/>
      <c r="H223" s="4"/>
      <c r="I223" s="4"/>
      <c r="J223" s="4"/>
      <c r="K223" s="4"/>
      <c r="L223" s="4"/>
      <c r="M223" s="4"/>
      <c r="N223" s="4"/>
      <c r="O223" s="4"/>
      <c r="P223" s="7"/>
    </row>
    <row r="224" spans="1:16" s="13" customFormat="1" x14ac:dyDescent="0.35">
      <c r="A224" s="25"/>
      <c r="B224" s="21"/>
      <c r="C224" s="21"/>
      <c r="D224" s="21"/>
      <c r="E224" s="22"/>
      <c r="F224" s="21"/>
      <c r="G224" s="23"/>
      <c r="H224" s="21"/>
      <c r="I224" s="21"/>
      <c r="J224" s="21"/>
      <c r="K224" s="21"/>
      <c r="L224" s="21"/>
      <c r="M224" s="21"/>
      <c r="N224" s="21"/>
      <c r="O224" s="21"/>
      <c r="P224" s="22"/>
    </row>
    <row r="225" spans="1:16" s="13" customFormat="1" ht="324" x14ac:dyDescent="0.35">
      <c r="A225" s="107">
        <v>44434</v>
      </c>
      <c r="B225" s="41" t="s">
        <v>763</v>
      </c>
      <c r="C225" s="41" t="s">
        <v>12</v>
      </c>
      <c r="D225" s="41" t="s">
        <v>764</v>
      </c>
      <c r="E225" s="46" t="s">
        <v>10</v>
      </c>
      <c r="F225" s="41" t="s">
        <v>14</v>
      </c>
      <c r="G225" s="6" t="s">
        <v>442</v>
      </c>
      <c r="H225" s="4"/>
      <c r="I225" s="4" t="s">
        <v>702</v>
      </c>
      <c r="J225" s="4"/>
      <c r="K225" s="4"/>
      <c r="L225" s="4"/>
      <c r="M225" s="4"/>
      <c r="N225" s="41" t="s">
        <v>49</v>
      </c>
      <c r="O225" s="4"/>
      <c r="P225" s="46" t="s">
        <v>441</v>
      </c>
    </row>
    <row r="226" spans="1:16" s="13" customFormat="1" ht="106.5" customHeight="1" x14ac:dyDescent="0.35">
      <c r="A226" s="108"/>
      <c r="B226" s="4" t="s">
        <v>765</v>
      </c>
      <c r="C226" s="4" t="s">
        <v>12</v>
      </c>
      <c r="D226" s="4" t="s">
        <v>764</v>
      </c>
      <c r="E226" s="7" t="s">
        <v>10</v>
      </c>
      <c r="F226" s="4" t="s">
        <v>25</v>
      </c>
      <c r="G226" s="6" t="s">
        <v>626</v>
      </c>
      <c r="H226" s="4"/>
      <c r="I226" s="4"/>
      <c r="J226" s="4" t="s">
        <v>703</v>
      </c>
      <c r="K226" s="4"/>
      <c r="L226" s="4"/>
      <c r="M226" s="4"/>
      <c r="N226" s="96">
        <v>42345.22</v>
      </c>
      <c r="O226" s="4" t="s">
        <v>769</v>
      </c>
      <c r="P226" s="7" t="s">
        <v>441</v>
      </c>
    </row>
    <row r="227" spans="1:16" s="13" customFormat="1" ht="72" x14ac:dyDescent="0.35">
      <c r="A227" s="109"/>
      <c r="B227" s="4" t="s">
        <v>767</v>
      </c>
      <c r="C227" s="4" t="s">
        <v>13</v>
      </c>
      <c r="D227" s="4" t="s">
        <v>766</v>
      </c>
      <c r="E227" s="7" t="s">
        <v>10</v>
      </c>
      <c r="F227" s="4" t="s">
        <v>722</v>
      </c>
      <c r="G227" s="6" t="s">
        <v>772</v>
      </c>
      <c r="H227" s="4"/>
      <c r="I227" s="4"/>
      <c r="J227" s="4"/>
      <c r="K227" s="4" t="s">
        <v>771</v>
      </c>
      <c r="L227" s="4"/>
      <c r="M227" s="4"/>
      <c r="N227" s="96">
        <f>552078.13/410</f>
        <v>1346.5320243902438</v>
      </c>
      <c r="O227" s="4" t="s">
        <v>774</v>
      </c>
      <c r="P227" s="7" t="s">
        <v>770</v>
      </c>
    </row>
    <row r="228" spans="1:16" s="13" customFormat="1" x14ac:dyDescent="0.35">
      <c r="A228" s="25"/>
      <c r="B228" s="21"/>
      <c r="C228" s="21"/>
      <c r="D228" s="21"/>
      <c r="E228" s="22"/>
      <c r="F228" s="21"/>
      <c r="G228" s="23"/>
      <c r="H228" s="21"/>
      <c r="I228" s="21"/>
      <c r="J228" s="21"/>
      <c r="K228" s="21"/>
      <c r="L228" s="21"/>
      <c r="M228" s="21"/>
      <c r="N228" s="21"/>
      <c r="O228" s="21"/>
      <c r="P228" s="22"/>
    </row>
    <row r="229" spans="1:16" s="13" customFormat="1" ht="54" x14ac:dyDescent="0.35">
      <c r="A229" s="107">
        <v>44441</v>
      </c>
      <c r="B229" s="4" t="s">
        <v>775</v>
      </c>
      <c r="C229" s="4" t="s">
        <v>13</v>
      </c>
      <c r="D229" s="4" t="s">
        <v>776</v>
      </c>
      <c r="E229" s="7" t="s">
        <v>10</v>
      </c>
      <c r="F229" s="4" t="s">
        <v>44</v>
      </c>
      <c r="G229" s="6" t="s">
        <v>532</v>
      </c>
      <c r="H229" s="4"/>
      <c r="I229" s="4" t="s">
        <v>782</v>
      </c>
      <c r="J229" s="4"/>
      <c r="K229" s="4"/>
      <c r="L229" s="4"/>
      <c r="M229" s="4"/>
      <c r="N229" s="4" t="s">
        <v>49</v>
      </c>
      <c r="O229" s="4"/>
      <c r="P229" s="7" t="s">
        <v>441</v>
      </c>
    </row>
    <row r="230" spans="1:16" s="13" customFormat="1" ht="54" x14ac:dyDescent="0.35">
      <c r="A230" s="108"/>
      <c r="B230" s="4" t="s">
        <v>777</v>
      </c>
      <c r="C230" s="4" t="s">
        <v>13</v>
      </c>
      <c r="D230" s="4" t="s">
        <v>778</v>
      </c>
      <c r="E230" s="7" t="s">
        <v>10</v>
      </c>
      <c r="F230" s="4" t="s">
        <v>25</v>
      </c>
      <c r="G230" s="6" t="s">
        <v>626</v>
      </c>
      <c r="H230" s="4"/>
      <c r="I230" s="4"/>
      <c r="J230" s="4" t="s">
        <v>783</v>
      </c>
      <c r="K230" s="4"/>
      <c r="L230" s="4"/>
      <c r="M230" s="4"/>
      <c r="N230" s="4" t="s">
        <v>49</v>
      </c>
      <c r="O230" s="4"/>
      <c r="P230" s="7" t="s">
        <v>441</v>
      </c>
    </row>
    <row r="231" spans="1:16" s="13" customFormat="1" ht="69.45" customHeight="1" x14ac:dyDescent="0.35">
      <c r="A231" s="108"/>
      <c r="B231" s="4" t="s">
        <v>779</v>
      </c>
      <c r="C231" s="4" t="s">
        <v>13</v>
      </c>
      <c r="D231" s="4" t="s">
        <v>780</v>
      </c>
      <c r="E231" s="7" t="s">
        <v>10</v>
      </c>
      <c r="F231" s="4" t="s">
        <v>25</v>
      </c>
      <c r="G231" s="6" t="s">
        <v>785</v>
      </c>
      <c r="H231" s="4"/>
      <c r="I231" s="4"/>
      <c r="J231" s="4" t="s">
        <v>784</v>
      </c>
      <c r="K231" s="4"/>
      <c r="L231" s="4"/>
      <c r="M231" s="4"/>
      <c r="N231" s="4" t="s">
        <v>49</v>
      </c>
      <c r="O231" s="4"/>
      <c r="P231" s="7" t="s">
        <v>441</v>
      </c>
    </row>
    <row r="232" spans="1:16" s="13" customFormat="1" ht="72" x14ac:dyDescent="0.35">
      <c r="A232" s="109"/>
      <c r="B232" s="4" t="s">
        <v>8</v>
      </c>
      <c r="C232" s="4"/>
      <c r="D232" s="4" t="s">
        <v>781</v>
      </c>
      <c r="E232" s="7"/>
      <c r="F232" s="4"/>
      <c r="G232" s="6"/>
      <c r="H232" s="4"/>
      <c r="I232" s="4"/>
      <c r="J232" s="4"/>
      <c r="K232" s="4"/>
      <c r="L232" s="4"/>
      <c r="M232" s="4"/>
      <c r="N232" s="4"/>
      <c r="O232" s="4"/>
      <c r="P232" s="7"/>
    </row>
    <row r="233" spans="1:16" s="13" customFormat="1" x14ac:dyDescent="0.35">
      <c r="A233" s="25"/>
      <c r="B233" s="21"/>
      <c r="C233" s="21"/>
      <c r="D233" s="21"/>
      <c r="E233" s="22"/>
      <c r="F233" s="21"/>
      <c r="G233" s="23"/>
      <c r="H233" s="21"/>
      <c r="I233" s="21"/>
      <c r="J233" s="21"/>
      <c r="K233" s="21"/>
      <c r="L233" s="21"/>
      <c r="M233" s="21"/>
      <c r="N233" s="21"/>
      <c r="O233" s="21"/>
      <c r="P233" s="22"/>
    </row>
    <row r="234" spans="1:16" s="48" customFormat="1" ht="250.5" hidden="1" customHeight="1" x14ac:dyDescent="0.3">
      <c r="A234" s="65">
        <v>44448</v>
      </c>
      <c r="B234" s="41" t="s">
        <v>786</v>
      </c>
      <c r="C234" s="41" t="s">
        <v>13</v>
      </c>
      <c r="D234" s="41" t="s">
        <v>787</v>
      </c>
      <c r="E234" s="46" t="s">
        <v>21</v>
      </c>
      <c r="F234" s="41" t="s">
        <v>36</v>
      </c>
      <c r="G234" s="6" t="s">
        <v>532</v>
      </c>
      <c r="H234" s="41"/>
      <c r="I234" s="41" t="s">
        <v>788</v>
      </c>
      <c r="J234" s="41"/>
      <c r="K234" s="41"/>
      <c r="L234" s="41"/>
      <c r="M234" s="41"/>
      <c r="N234" s="41" t="s">
        <v>49</v>
      </c>
      <c r="O234" s="41"/>
      <c r="P234" s="46" t="s">
        <v>789</v>
      </c>
    </row>
    <row r="235" spans="1:16" s="13" customFormat="1" hidden="1" x14ac:dyDescent="0.35">
      <c r="A235" s="25"/>
      <c r="B235" s="21"/>
      <c r="C235" s="21"/>
      <c r="D235" s="21"/>
      <c r="E235" s="22"/>
      <c r="F235" s="21"/>
      <c r="G235" s="23"/>
      <c r="H235" s="21"/>
      <c r="I235" s="21"/>
      <c r="J235" s="21"/>
      <c r="K235" s="21"/>
      <c r="L235" s="21"/>
      <c r="M235" s="21"/>
      <c r="N235" s="21"/>
      <c r="O235" s="21"/>
      <c r="P235" s="22"/>
    </row>
    <row r="236" spans="1:16" s="75" customFormat="1" ht="109.05" hidden="1" customHeight="1" x14ac:dyDescent="0.3">
      <c r="A236" s="110">
        <v>44455</v>
      </c>
      <c r="B236" s="46" t="s">
        <v>790</v>
      </c>
      <c r="C236" s="46" t="s">
        <v>12</v>
      </c>
      <c r="D236" s="46" t="s">
        <v>791</v>
      </c>
      <c r="E236" s="46" t="s">
        <v>21</v>
      </c>
      <c r="F236" s="46" t="s">
        <v>792</v>
      </c>
      <c r="G236" s="46" t="s">
        <v>160</v>
      </c>
      <c r="H236" s="46"/>
      <c r="I236" s="46" t="s">
        <v>800</v>
      </c>
      <c r="J236" s="46"/>
      <c r="K236" s="46"/>
      <c r="L236" s="46"/>
      <c r="M236" s="46"/>
      <c r="N236" s="46" t="s">
        <v>49</v>
      </c>
      <c r="O236" s="46"/>
      <c r="P236" s="46" t="s">
        <v>441</v>
      </c>
    </row>
    <row r="237" spans="1:16" s="48" customFormat="1" ht="54" hidden="1" x14ac:dyDescent="0.3">
      <c r="A237" s="111"/>
      <c r="B237" s="41" t="s">
        <v>793</v>
      </c>
      <c r="C237" s="41" t="s">
        <v>13</v>
      </c>
      <c r="D237" s="50" t="s">
        <v>794</v>
      </c>
      <c r="E237" s="76" t="s">
        <v>794</v>
      </c>
      <c r="F237" s="41" t="s">
        <v>792</v>
      </c>
      <c r="G237" s="6"/>
      <c r="H237" s="41"/>
      <c r="I237" s="41"/>
      <c r="J237" s="41"/>
      <c r="K237" s="41"/>
      <c r="L237" s="41"/>
      <c r="M237" s="41"/>
      <c r="N237" s="41"/>
      <c r="O237" s="41"/>
      <c r="P237" s="46"/>
    </row>
    <row r="238" spans="1:16" s="48" customFormat="1" ht="72" hidden="1" x14ac:dyDescent="0.3">
      <c r="A238" s="111"/>
      <c r="B238" s="41" t="s">
        <v>795</v>
      </c>
      <c r="C238" s="41" t="s">
        <v>13</v>
      </c>
      <c r="D238" s="41" t="s">
        <v>796</v>
      </c>
      <c r="E238" s="46" t="s">
        <v>21</v>
      </c>
      <c r="F238" s="41" t="s">
        <v>732</v>
      </c>
      <c r="G238" s="6" t="s">
        <v>803</v>
      </c>
      <c r="H238" s="41"/>
      <c r="I238" s="41" t="s">
        <v>802</v>
      </c>
      <c r="J238" s="41"/>
      <c r="K238" s="41"/>
      <c r="L238" s="41"/>
      <c r="M238" s="41"/>
      <c r="N238" s="41" t="s">
        <v>49</v>
      </c>
      <c r="O238" s="41"/>
      <c r="P238" s="46" t="s">
        <v>441</v>
      </c>
    </row>
    <row r="239" spans="1:16" s="48" customFormat="1" ht="76.95" hidden="1" customHeight="1" x14ac:dyDescent="0.3">
      <c r="A239" s="111"/>
      <c r="B239" s="41" t="s">
        <v>797</v>
      </c>
      <c r="C239" s="41" t="s">
        <v>13</v>
      </c>
      <c r="D239" s="41" t="s">
        <v>798</v>
      </c>
      <c r="E239" s="46" t="s">
        <v>21</v>
      </c>
      <c r="F239" s="41" t="s">
        <v>15</v>
      </c>
      <c r="G239" s="6" t="s">
        <v>342</v>
      </c>
      <c r="H239" s="41"/>
      <c r="I239" s="41" t="s">
        <v>801</v>
      </c>
      <c r="J239" s="41"/>
      <c r="K239" s="41"/>
      <c r="L239" s="41"/>
      <c r="M239" s="41"/>
      <c r="N239" s="41" t="s">
        <v>49</v>
      </c>
      <c r="O239" s="41"/>
      <c r="P239" s="46" t="s">
        <v>441</v>
      </c>
    </row>
    <row r="240" spans="1:16" s="48" customFormat="1" ht="36" hidden="1" x14ac:dyDescent="0.3">
      <c r="A240" s="112"/>
      <c r="B240" s="41" t="s">
        <v>8</v>
      </c>
      <c r="C240" s="41"/>
      <c r="D240" s="41" t="s">
        <v>799</v>
      </c>
      <c r="E240" s="46"/>
      <c r="F240" s="41"/>
      <c r="G240" s="6"/>
      <c r="H240" s="41"/>
      <c r="I240" s="41"/>
      <c r="J240" s="41"/>
      <c r="K240" s="41"/>
      <c r="L240" s="41"/>
      <c r="M240" s="41"/>
      <c r="N240" s="41"/>
      <c r="O240" s="41"/>
      <c r="P240" s="46"/>
    </row>
    <row r="241" spans="1:16" s="13" customFormat="1" hidden="1" x14ac:dyDescent="0.35">
      <c r="A241" s="52"/>
      <c r="B241" s="53"/>
      <c r="C241" s="53"/>
      <c r="D241" s="53"/>
      <c r="E241" s="55"/>
      <c r="F241" s="53"/>
      <c r="G241" s="56"/>
      <c r="H241" s="53"/>
      <c r="I241" s="53"/>
      <c r="J241" s="53"/>
      <c r="K241" s="53"/>
      <c r="L241" s="53"/>
      <c r="M241" s="53"/>
      <c r="N241" s="53"/>
      <c r="O241" s="53"/>
      <c r="P241" s="55"/>
    </row>
    <row r="242" spans="1:16" s="13" customFormat="1" ht="124.5" customHeight="1" thickBot="1" x14ac:dyDescent="0.4">
      <c r="A242" s="107" t="s">
        <v>807</v>
      </c>
      <c r="B242" s="4" t="s">
        <v>804</v>
      </c>
      <c r="C242" s="4" t="s">
        <v>13</v>
      </c>
      <c r="D242" s="4" t="s">
        <v>805</v>
      </c>
      <c r="E242" s="7" t="s">
        <v>10</v>
      </c>
      <c r="F242" s="4" t="s">
        <v>16</v>
      </c>
      <c r="G242" s="6" t="s">
        <v>40</v>
      </c>
      <c r="H242" s="4" t="s">
        <v>809</v>
      </c>
      <c r="I242" s="4"/>
      <c r="J242" s="4"/>
      <c r="K242" s="4"/>
      <c r="L242" s="4"/>
      <c r="M242" s="4"/>
      <c r="N242" s="4" t="s">
        <v>49</v>
      </c>
      <c r="O242" s="4"/>
      <c r="P242" s="7" t="s">
        <v>808</v>
      </c>
    </row>
    <row r="243" spans="1:16" s="13" customFormat="1" ht="54" hidden="1" x14ac:dyDescent="0.35">
      <c r="A243" s="109"/>
      <c r="B243" s="4" t="s">
        <v>8</v>
      </c>
      <c r="C243" s="4"/>
      <c r="D243" s="4" t="s">
        <v>806</v>
      </c>
      <c r="E243" s="7"/>
      <c r="F243" s="4"/>
      <c r="G243" s="6"/>
      <c r="H243" s="4"/>
      <c r="I243" s="4"/>
      <c r="J243" s="4"/>
      <c r="K243" s="4"/>
      <c r="L243" s="4"/>
      <c r="M243" s="4"/>
      <c r="N243" s="4"/>
      <c r="O243" s="4"/>
      <c r="P243" s="7"/>
    </row>
    <row r="244" spans="1:16" s="13" customFormat="1" ht="18.600000000000001" thickBot="1" x14ac:dyDescent="0.4">
      <c r="A244" s="91"/>
      <c r="B244" s="92"/>
      <c r="C244" s="92"/>
      <c r="D244" s="92"/>
      <c r="E244" s="93"/>
      <c r="F244" s="92"/>
      <c r="G244" s="94"/>
      <c r="H244" s="92">
        <f>0</f>
        <v>0</v>
      </c>
      <c r="I244" s="95">
        <f>N210</f>
        <v>96713.65</v>
      </c>
      <c r="J244" s="95">
        <f>N188+N202+N212+N218+N222+N226</f>
        <v>377770.41000000003</v>
      </c>
      <c r="K244" s="97">
        <f>N216+N217+N227</f>
        <v>23042.540054368827</v>
      </c>
      <c r="L244" s="92">
        <f>SUM(H244:K244)</f>
        <v>497526.6000543689</v>
      </c>
      <c r="M244" s="99">
        <f>L244*0.3*0.97</f>
        <v>144780.24061582136</v>
      </c>
      <c r="N244" s="98">
        <f>N188+N202+N210+N212+N216+N217+N218+N222+N226+N227</f>
        <v>497526.6000543689</v>
      </c>
      <c r="O244" s="92"/>
      <c r="P244" s="93"/>
    </row>
    <row r="245" spans="1:16" s="13" customFormat="1" x14ac:dyDescent="0.35">
      <c r="A245" s="24"/>
      <c r="B245" s="4"/>
      <c r="C245" s="4"/>
      <c r="D245" s="4"/>
      <c r="E245" s="7"/>
      <c r="F245" s="4"/>
      <c r="G245" s="6"/>
      <c r="H245" s="4"/>
      <c r="I245" s="4"/>
      <c r="J245" s="4"/>
      <c r="K245" s="4"/>
      <c r="L245" s="4"/>
      <c r="M245" s="4"/>
      <c r="N245" s="4"/>
      <c r="O245" s="4"/>
      <c r="P245" s="7"/>
    </row>
    <row r="246" spans="1:16" x14ac:dyDescent="0.35">
      <c r="A246" s="5"/>
      <c r="B246" s="5"/>
      <c r="C246" s="5"/>
      <c r="D246" s="5"/>
      <c r="E246" s="8"/>
      <c r="F246" s="5"/>
      <c r="G246" s="10"/>
      <c r="H246" s="5"/>
      <c r="I246" s="5"/>
      <c r="J246" s="5"/>
      <c r="K246" s="5"/>
      <c r="L246" s="5"/>
      <c r="M246" s="5"/>
      <c r="N246" s="5"/>
      <c r="O246" s="5"/>
      <c r="P246" s="8"/>
    </row>
  </sheetData>
  <autoFilter ref="A1:P246" xr:uid="{71D21601-DC23-43FB-AD50-F1B8CB276C3D}">
    <filterColumn colId="7" showButton="0"/>
    <filterColumn colId="8" showButton="0"/>
    <filterColumn colId="9" showButton="0"/>
    <filterColumn colId="10" showButton="0"/>
    <filterColumn colId="11" showButton="0"/>
  </autoFilter>
  <mergeCells count="45">
    <mergeCell ref="E1:E2"/>
    <mergeCell ref="F1:F2"/>
    <mergeCell ref="A6:A12"/>
    <mergeCell ref="A1:A2"/>
    <mergeCell ref="B1:B2"/>
    <mergeCell ref="C1:C2"/>
    <mergeCell ref="D1:D2"/>
    <mergeCell ref="G1:G2"/>
    <mergeCell ref="H1:M1"/>
    <mergeCell ref="N1:N2"/>
    <mergeCell ref="O1:O2"/>
    <mergeCell ref="P1:P2"/>
    <mergeCell ref="A104:A107"/>
    <mergeCell ref="A14:A22"/>
    <mergeCell ref="A24:A31"/>
    <mergeCell ref="A35:A39"/>
    <mergeCell ref="A41:A50"/>
    <mergeCell ref="A52:A57"/>
    <mergeCell ref="A59:A68"/>
    <mergeCell ref="A70:A78"/>
    <mergeCell ref="A80:A83"/>
    <mergeCell ref="A85:A94"/>
    <mergeCell ref="A96:A99"/>
    <mergeCell ref="A101:A102"/>
    <mergeCell ref="A177:A182"/>
    <mergeCell ref="A109:A116"/>
    <mergeCell ref="A118:A120"/>
    <mergeCell ref="A122:A128"/>
    <mergeCell ref="A130:A134"/>
    <mergeCell ref="A136:A140"/>
    <mergeCell ref="A142:A148"/>
    <mergeCell ref="A150:A156"/>
    <mergeCell ref="A158:A163"/>
    <mergeCell ref="A165:A169"/>
    <mergeCell ref="A171:A172"/>
    <mergeCell ref="A174:A175"/>
    <mergeCell ref="A229:A232"/>
    <mergeCell ref="A236:A240"/>
    <mergeCell ref="A242:A243"/>
    <mergeCell ref="A184:A188"/>
    <mergeCell ref="A192:A197"/>
    <mergeCell ref="A199:A200"/>
    <mergeCell ref="A202:A212"/>
    <mergeCell ref="A214:A223"/>
    <mergeCell ref="A225:A227"/>
  </mergeCells>
  <pageMargins left="0.7" right="0.7" top="0.75" bottom="0.75" header="0.3" footer="0.3"/>
  <pageSetup scale="2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B1163-056D-42AD-9C0B-D4E880C265B4}">
  <dimension ref="A1:P246"/>
  <sheetViews>
    <sheetView view="pageBreakPreview" zoomScale="52" zoomScaleNormal="90" zoomScaleSheetLayoutView="52" workbookViewId="0">
      <pane xSplit="5" ySplit="2" topLeftCell="F237" activePane="bottomRight" state="frozen"/>
      <selection pane="topRight" activeCell="F1" sqref="F1"/>
      <selection pane="bottomLeft" activeCell="A3" sqref="A3"/>
      <selection pane="bottomRight" activeCell="B107" sqref="B107"/>
    </sheetView>
  </sheetViews>
  <sheetFormatPr defaultColWidth="9.109375" defaultRowHeight="18" x14ac:dyDescent="0.35"/>
  <cols>
    <col min="1" max="1" width="15.109375" style="2" customWidth="1"/>
    <col min="2" max="2" width="43.88671875" style="2" customWidth="1"/>
    <col min="3" max="3" width="19.88671875" style="2" customWidth="1"/>
    <col min="4" max="4" width="56" style="2" customWidth="1"/>
    <col min="5" max="5" width="17.33203125" style="9" customWidth="1"/>
    <col min="6" max="6" width="20.6640625" style="2" customWidth="1"/>
    <col min="7" max="7" width="36.33203125" style="11" customWidth="1"/>
    <col min="8" max="8" width="21.6640625" style="2" customWidth="1"/>
    <col min="9" max="9" width="21.109375" style="2" customWidth="1"/>
    <col min="10" max="10" width="24.21875" style="2" customWidth="1"/>
    <col min="11" max="11" width="26.44140625" style="2" customWidth="1"/>
    <col min="12" max="12" width="14.88671875" style="2" customWidth="1"/>
    <col min="13" max="13" width="12.109375" style="2" customWidth="1"/>
    <col min="14" max="14" width="18.88671875" style="2" customWidth="1"/>
    <col min="15" max="15" width="29.44140625" style="2" customWidth="1"/>
    <col min="16" max="16" width="32.88671875" style="9" customWidth="1"/>
    <col min="17" max="16384" width="9.109375" style="2"/>
  </cols>
  <sheetData>
    <row r="1" spans="1:16" ht="42" customHeight="1" x14ac:dyDescent="0.35">
      <c r="A1" s="115" t="s">
        <v>5</v>
      </c>
      <c r="B1" s="115" t="s">
        <v>9</v>
      </c>
      <c r="C1" s="115" t="s">
        <v>11</v>
      </c>
      <c r="D1" s="115" t="s">
        <v>41</v>
      </c>
      <c r="E1" s="123" t="s">
        <v>6</v>
      </c>
      <c r="F1" s="115" t="s">
        <v>7</v>
      </c>
      <c r="G1" s="115" t="s">
        <v>0</v>
      </c>
      <c r="H1" s="117" t="s">
        <v>18</v>
      </c>
      <c r="I1" s="118"/>
      <c r="J1" s="118"/>
      <c r="K1" s="118"/>
      <c r="L1" s="118"/>
      <c r="M1" s="119"/>
      <c r="N1" s="115" t="s">
        <v>3</v>
      </c>
      <c r="O1" s="120" t="s">
        <v>23</v>
      </c>
      <c r="P1" s="122" t="s">
        <v>19</v>
      </c>
    </row>
    <row r="2" spans="1:16" ht="36" x14ac:dyDescent="0.35">
      <c r="A2" s="116"/>
      <c r="B2" s="116"/>
      <c r="C2" s="116"/>
      <c r="D2" s="116"/>
      <c r="E2" s="124"/>
      <c r="F2" s="116"/>
      <c r="G2" s="116"/>
      <c r="H2" s="1" t="s">
        <v>1</v>
      </c>
      <c r="I2" s="1" t="s">
        <v>4</v>
      </c>
      <c r="J2" s="1" t="s">
        <v>27</v>
      </c>
      <c r="K2" s="20" t="s">
        <v>42</v>
      </c>
      <c r="L2" s="3" t="s">
        <v>17</v>
      </c>
      <c r="M2" s="3" t="s">
        <v>2</v>
      </c>
      <c r="N2" s="116"/>
      <c r="O2" s="121"/>
      <c r="P2" s="122"/>
    </row>
    <row r="3" spans="1:16" s="13" customFormat="1" x14ac:dyDescent="0.35">
      <c r="A3" s="16"/>
      <c r="B3" s="16"/>
      <c r="C3" s="16"/>
      <c r="D3" s="16"/>
      <c r="E3" s="14"/>
      <c r="F3" s="16"/>
      <c r="G3" s="16"/>
      <c r="H3" s="16"/>
      <c r="I3" s="16"/>
      <c r="J3" s="16"/>
      <c r="K3" s="16"/>
      <c r="L3" s="17"/>
      <c r="M3" s="17"/>
      <c r="N3" s="16"/>
      <c r="O3" s="15"/>
      <c r="P3" s="18"/>
    </row>
    <row r="4" spans="1:16" s="13" customFormat="1" x14ac:dyDescent="0.35">
      <c r="A4" s="38">
        <v>44203</v>
      </c>
      <c r="B4" s="64" t="s">
        <v>650</v>
      </c>
      <c r="C4" s="16"/>
      <c r="D4" s="16"/>
      <c r="E4" s="14"/>
      <c r="F4" s="16"/>
      <c r="G4" s="16"/>
      <c r="H4" s="16"/>
      <c r="I4" s="16"/>
      <c r="J4" s="16"/>
      <c r="K4" s="16"/>
      <c r="L4" s="17"/>
      <c r="M4" s="17"/>
      <c r="N4" s="16"/>
      <c r="O4" s="15"/>
      <c r="P4" s="18"/>
    </row>
    <row r="5" spans="1:16" s="13" customFormat="1" x14ac:dyDescent="0.35">
      <c r="A5" s="27"/>
      <c r="B5" s="28"/>
      <c r="C5" s="28"/>
      <c r="D5" s="28"/>
      <c r="E5" s="29"/>
      <c r="F5" s="28"/>
      <c r="G5" s="28"/>
      <c r="H5" s="28"/>
      <c r="I5" s="28"/>
      <c r="J5" s="28"/>
      <c r="K5" s="28"/>
      <c r="L5" s="30"/>
      <c r="M5" s="30"/>
      <c r="N5" s="28"/>
      <c r="O5" s="31"/>
      <c r="P5" s="32"/>
    </row>
    <row r="6" spans="1:16" s="13" customFormat="1" ht="248.55" customHeight="1" x14ac:dyDescent="0.35">
      <c r="A6" s="114">
        <v>44210</v>
      </c>
      <c r="B6" s="16" t="s">
        <v>277</v>
      </c>
      <c r="C6" s="16" t="s">
        <v>13</v>
      </c>
      <c r="D6" s="16" t="s">
        <v>293</v>
      </c>
      <c r="E6" s="14" t="s">
        <v>21</v>
      </c>
      <c r="F6" s="16" t="s">
        <v>25</v>
      </c>
      <c r="G6" s="16" t="s">
        <v>67</v>
      </c>
      <c r="H6" s="16"/>
      <c r="I6" s="16" t="s">
        <v>278</v>
      </c>
      <c r="J6" s="16"/>
      <c r="K6" s="16"/>
      <c r="L6" s="17"/>
      <c r="M6" s="17"/>
      <c r="N6" s="16" t="s">
        <v>51</v>
      </c>
      <c r="O6" s="15"/>
      <c r="P6" s="18" t="s">
        <v>279</v>
      </c>
    </row>
    <row r="7" spans="1:16" s="13" customFormat="1" ht="102.45" customHeight="1" x14ac:dyDescent="0.35">
      <c r="A7" s="111"/>
      <c r="B7" s="16" t="s">
        <v>280</v>
      </c>
      <c r="C7" s="16" t="s">
        <v>13</v>
      </c>
      <c r="D7" s="16" t="s">
        <v>294</v>
      </c>
      <c r="E7" s="14" t="s">
        <v>10</v>
      </c>
      <c r="F7" s="16" t="s">
        <v>25</v>
      </c>
      <c r="G7" s="16">
        <v>102155</v>
      </c>
      <c r="H7" s="16"/>
      <c r="I7" s="16"/>
      <c r="J7" s="16" t="s">
        <v>281</v>
      </c>
      <c r="K7" s="16"/>
      <c r="L7" s="17"/>
      <c r="M7" s="17"/>
      <c r="N7" s="16" t="s">
        <v>51</v>
      </c>
      <c r="O7" s="15"/>
      <c r="P7" s="18" t="s">
        <v>121</v>
      </c>
    </row>
    <row r="8" spans="1:16" s="13" customFormat="1" ht="61.05" customHeight="1" x14ac:dyDescent="0.35">
      <c r="A8" s="111"/>
      <c r="B8" s="16" t="s">
        <v>282</v>
      </c>
      <c r="C8" s="16" t="s">
        <v>13</v>
      </c>
      <c r="D8" s="16" t="s">
        <v>10</v>
      </c>
      <c r="E8" s="14" t="s">
        <v>10</v>
      </c>
      <c r="F8" s="16" t="s">
        <v>22</v>
      </c>
      <c r="G8" s="16" t="s">
        <v>284</v>
      </c>
      <c r="H8" s="16"/>
      <c r="I8" s="16"/>
      <c r="J8" s="16" t="s">
        <v>283</v>
      </c>
      <c r="K8" s="16"/>
      <c r="L8" s="17"/>
      <c r="M8" s="17"/>
      <c r="N8" s="16" t="s">
        <v>51</v>
      </c>
      <c r="O8" s="15"/>
      <c r="P8" s="18" t="s">
        <v>43</v>
      </c>
    </row>
    <row r="9" spans="1:16" s="13" customFormat="1" ht="136.5" customHeight="1" x14ac:dyDescent="0.35">
      <c r="A9" s="111"/>
      <c r="B9" s="16" t="s">
        <v>285</v>
      </c>
      <c r="C9" s="16" t="s">
        <v>13</v>
      </c>
      <c r="D9" s="16" t="s">
        <v>295</v>
      </c>
      <c r="E9" s="14" t="s">
        <v>10</v>
      </c>
      <c r="F9" s="16" t="s">
        <v>22</v>
      </c>
      <c r="G9" s="16" t="s">
        <v>287</v>
      </c>
      <c r="H9" s="16"/>
      <c r="I9" s="16"/>
      <c r="J9" s="16" t="s">
        <v>286</v>
      </c>
      <c r="K9" s="16"/>
      <c r="L9" s="17"/>
      <c r="M9" s="17"/>
      <c r="N9" s="16" t="s">
        <v>51</v>
      </c>
      <c r="O9" s="15"/>
      <c r="P9" s="18" t="s">
        <v>43</v>
      </c>
    </row>
    <row r="10" spans="1:16" s="13" customFormat="1" ht="115.95" customHeight="1" x14ac:dyDescent="0.35">
      <c r="A10" s="111"/>
      <c r="B10" s="16" t="s">
        <v>288</v>
      </c>
      <c r="C10" s="16" t="s">
        <v>13</v>
      </c>
      <c r="D10" s="16" t="s">
        <v>292</v>
      </c>
      <c r="E10" s="14" t="s">
        <v>10</v>
      </c>
      <c r="F10" s="16" t="s">
        <v>22</v>
      </c>
      <c r="G10" s="16">
        <v>102155</v>
      </c>
      <c r="H10" s="16"/>
      <c r="I10" s="16"/>
      <c r="J10" s="16" t="s">
        <v>296</v>
      </c>
      <c r="K10" s="16"/>
      <c r="L10" s="17"/>
      <c r="M10" s="17"/>
      <c r="N10" s="33" t="s">
        <v>298</v>
      </c>
      <c r="O10" s="15" t="s">
        <v>299</v>
      </c>
      <c r="P10" s="18" t="s">
        <v>297</v>
      </c>
    </row>
    <row r="11" spans="1:16" s="13" customFormat="1" ht="133.5" customHeight="1" x14ac:dyDescent="0.35">
      <c r="A11" s="111"/>
      <c r="B11" s="16" t="s">
        <v>289</v>
      </c>
      <c r="C11" s="16" t="s">
        <v>13</v>
      </c>
      <c r="D11" s="16" t="s">
        <v>291</v>
      </c>
      <c r="E11" s="14" t="s">
        <v>21</v>
      </c>
      <c r="F11" s="16" t="s">
        <v>22</v>
      </c>
      <c r="G11" s="16">
        <v>102155</v>
      </c>
      <c r="H11" s="16"/>
      <c r="I11" s="16"/>
      <c r="J11" s="16" t="s">
        <v>300</v>
      </c>
      <c r="K11" s="16"/>
      <c r="L11" s="17"/>
      <c r="M11" s="17"/>
      <c r="N11" s="16" t="s">
        <v>302</v>
      </c>
      <c r="O11" s="15" t="s">
        <v>303</v>
      </c>
      <c r="P11" s="18" t="s">
        <v>301</v>
      </c>
    </row>
    <row r="12" spans="1:16" s="13" customFormat="1" ht="133.05000000000001" customHeight="1" x14ac:dyDescent="0.35">
      <c r="A12" s="112"/>
      <c r="B12" s="35" t="s">
        <v>8</v>
      </c>
      <c r="C12" s="16"/>
      <c r="D12" s="16" t="s">
        <v>290</v>
      </c>
      <c r="E12" s="14"/>
      <c r="F12" s="16"/>
      <c r="G12" s="16"/>
      <c r="H12" s="16"/>
      <c r="I12" s="16"/>
      <c r="J12" s="16"/>
      <c r="K12" s="16"/>
      <c r="L12" s="17"/>
      <c r="M12" s="17"/>
      <c r="N12" s="16"/>
      <c r="O12" s="15"/>
      <c r="P12" s="18"/>
    </row>
    <row r="13" spans="1:16" s="13" customFormat="1" x14ac:dyDescent="0.35">
      <c r="A13" s="27"/>
      <c r="B13" s="28"/>
      <c r="C13" s="28"/>
      <c r="D13" s="28"/>
      <c r="E13" s="29"/>
      <c r="F13" s="28"/>
      <c r="G13" s="28"/>
      <c r="H13" s="28"/>
      <c r="I13" s="28"/>
      <c r="J13" s="28"/>
      <c r="K13" s="28"/>
      <c r="L13" s="30"/>
      <c r="M13" s="30"/>
      <c r="N13" s="28"/>
      <c r="O13" s="31"/>
      <c r="P13" s="32"/>
    </row>
    <row r="14" spans="1:16" s="13" customFormat="1" ht="102" customHeight="1" x14ac:dyDescent="0.35">
      <c r="A14" s="114">
        <v>44217</v>
      </c>
      <c r="B14" s="16" t="s">
        <v>269</v>
      </c>
      <c r="C14" s="16" t="s">
        <v>12</v>
      </c>
      <c r="D14" s="16" t="s">
        <v>10</v>
      </c>
      <c r="E14" s="14" t="s">
        <v>10</v>
      </c>
      <c r="F14" s="16" t="s">
        <v>22</v>
      </c>
      <c r="G14" s="16">
        <v>102155</v>
      </c>
      <c r="H14" s="16"/>
      <c r="I14" s="16"/>
      <c r="J14" s="16" t="s">
        <v>304</v>
      </c>
      <c r="K14" s="16"/>
      <c r="L14" s="17"/>
      <c r="M14" s="17"/>
      <c r="N14" s="33" t="s">
        <v>302</v>
      </c>
      <c r="O14" s="15" t="s">
        <v>303</v>
      </c>
      <c r="P14" s="18" t="s">
        <v>305</v>
      </c>
    </row>
    <row r="15" spans="1:16" s="13" customFormat="1" ht="135.44999999999999" customHeight="1" x14ac:dyDescent="0.35">
      <c r="A15" s="111"/>
      <c r="B15" s="16" t="s">
        <v>255</v>
      </c>
      <c r="C15" s="16" t="s">
        <v>12</v>
      </c>
      <c r="D15" s="16" t="s">
        <v>272</v>
      </c>
      <c r="E15" s="14" t="s">
        <v>31</v>
      </c>
      <c r="F15" s="16" t="s">
        <v>15</v>
      </c>
      <c r="G15" s="16">
        <v>102155</v>
      </c>
      <c r="H15" s="16"/>
      <c r="I15" s="16" t="s">
        <v>257</v>
      </c>
      <c r="J15" s="16"/>
      <c r="K15" s="16"/>
      <c r="L15" s="17"/>
      <c r="M15" s="17"/>
      <c r="N15" s="16" t="s">
        <v>51</v>
      </c>
      <c r="O15" s="15"/>
      <c r="P15" s="18" t="s">
        <v>256</v>
      </c>
    </row>
    <row r="16" spans="1:16" s="13" customFormat="1" ht="157.5" customHeight="1" x14ac:dyDescent="0.35">
      <c r="A16" s="111"/>
      <c r="B16" s="16" t="s">
        <v>258</v>
      </c>
      <c r="C16" s="16" t="s">
        <v>13</v>
      </c>
      <c r="D16" s="16" t="s">
        <v>271</v>
      </c>
      <c r="E16" s="14" t="s">
        <v>31</v>
      </c>
      <c r="F16" s="16" t="s">
        <v>36</v>
      </c>
      <c r="G16" s="16" t="s">
        <v>67</v>
      </c>
      <c r="H16" s="16"/>
      <c r="I16" s="16" t="s">
        <v>259</v>
      </c>
      <c r="J16" s="16"/>
      <c r="K16" s="16"/>
      <c r="L16" s="17"/>
      <c r="M16" s="17"/>
      <c r="N16" s="16" t="s">
        <v>51</v>
      </c>
      <c r="O16" s="15"/>
      <c r="P16" s="18" t="s">
        <v>28</v>
      </c>
    </row>
    <row r="17" spans="1:16" s="13" customFormat="1" ht="79.5" customHeight="1" x14ac:dyDescent="0.35">
      <c r="A17" s="111"/>
      <c r="B17" s="39" t="s">
        <v>260</v>
      </c>
      <c r="C17" s="16" t="s">
        <v>13</v>
      </c>
      <c r="D17" s="16"/>
      <c r="E17" s="14"/>
      <c r="F17" s="16" t="s">
        <v>26</v>
      </c>
      <c r="G17" s="16" t="s">
        <v>40</v>
      </c>
      <c r="H17" s="16" t="s">
        <v>238</v>
      </c>
      <c r="I17" s="16"/>
      <c r="J17" s="16"/>
      <c r="K17" s="16"/>
      <c r="L17" s="17"/>
      <c r="M17" s="17"/>
      <c r="N17" s="16" t="s">
        <v>51</v>
      </c>
      <c r="O17" s="15"/>
      <c r="P17" s="18" t="s">
        <v>237</v>
      </c>
    </row>
    <row r="18" spans="1:16" s="13" customFormat="1" ht="85.95" customHeight="1" x14ac:dyDescent="0.35">
      <c r="A18" s="111"/>
      <c r="B18" s="39" t="s">
        <v>261</v>
      </c>
      <c r="C18" s="16" t="s">
        <v>13</v>
      </c>
      <c r="D18" s="16"/>
      <c r="E18" s="14"/>
      <c r="F18" s="16" t="s">
        <v>26</v>
      </c>
      <c r="G18" s="16" t="s">
        <v>40</v>
      </c>
      <c r="H18" s="16" t="s">
        <v>239</v>
      </c>
      <c r="I18" s="16"/>
      <c r="J18" s="16"/>
      <c r="K18" s="16"/>
      <c r="L18" s="17"/>
      <c r="M18" s="17"/>
      <c r="N18" s="16" t="s">
        <v>51</v>
      </c>
      <c r="O18" s="15"/>
      <c r="P18" s="18" t="s">
        <v>216</v>
      </c>
    </row>
    <row r="19" spans="1:16" s="13" customFormat="1" ht="147" customHeight="1" x14ac:dyDescent="0.35">
      <c r="A19" s="111"/>
      <c r="B19" s="16" t="s">
        <v>262</v>
      </c>
      <c r="C19" s="16" t="s">
        <v>13</v>
      </c>
      <c r="D19" s="16" t="s">
        <v>270</v>
      </c>
      <c r="E19" s="14" t="s">
        <v>31</v>
      </c>
      <c r="F19" s="16" t="s">
        <v>24</v>
      </c>
      <c r="G19" s="16" t="s">
        <v>49</v>
      </c>
      <c r="H19" s="16"/>
      <c r="I19" s="16" t="s">
        <v>263</v>
      </c>
      <c r="J19" s="16"/>
      <c r="K19" s="16"/>
      <c r="L19" s="17"/>
      <c r="M19" s="17"/>
      <c r="N19" s="16" t="s">
        <v>51</v>
      </c>
      <c r="O19" s="15"/>
      <c r="P19" s="18" t="s">
        <v>264</v>
      </c>
    </row>
    <row r="20" spans="1:16" s="13" customFormat="1" ht="126.45" customHeight="1" x14ac:dyDescent="0.35">
      <c r="A20" s="111"/>
      <c r="B20" s="16" t="s">
        <v>265</v>
      </c>
      <c r="C20" s="16" t="s">
        <v>13</v>
      </c>
      <c r="D20" s="16" t="s">
        <v>271</v>
      </c>
      <c r="E20" s="14" t="s">
        <v>31</v>
      </c>
      <c r="F20" s="16" t="s">
        <v>32</v>
      </c>
      <c r="G20" s="16" t="s">
        <v>241</v>
      </c>
      <c r="H20" s="16"/>
      <c r="I20" s="16"/>
      <c r="J20" s="16" t="s">
        <v>276</v>
      </c>
      <c r="K20" s="16"/>
      <c r="L20" s="17"/>
      <c r="M20" s="17"/>
      <c r="N20" s="16" t="s">
        <v>51</v>
      </c>
      <c r="O20" s="15"/>
      <c r="P20" s="18" t="s">
        <v>275</v>
      </c>
    </row>
    <row r="21" spans="1:16" s="13" customFormat="1" ht="108.45" customHeight="1" x14ac:dyDescent="0.35">
      <c r="A21" s="111"/>
      <c r="B21" s="16" t="s">
        <v>266</v>
      </c>
      <c r="C21" s="16" t="s">
        <v>13</v>
      </c>
      <c r="D21" s="16" t="s">
        <v>273</v>
      </c>
      <c r="E21" s="14" t="s">
        <v>31</v>
      </c>
      <c r="F21" s="16" t="s">
        <v>226</v>
      </c>
      <c r="G21" s="16" t="s">
        <v>267</v>
      </c>
      <c r="H21" s="16"/>
      <c r="I21" s="16"/>
      <c r="J21" s="16"/>
      <c r="K21" s="16" t="s">
        <v>243</v>
      </c>
      <c r="L21" s="17"/>
      <c r="M21" s="17"/>
      <c r="N21" s="16" t="s">
        <v>268</v>
      </c>
      <c r="O21" s="15" t="s">
        <v>245</v>
      </c>
      <c r="P21" s="18" t="s">
        <v>242</v>
      </c>
    </row>
    <row r="22" spans="1:16" s="13" customFormat="1" ht="72" customHeight="1" x14ac:dyDescent="0.35">
      <c r="A22" s="112"/>
      <c r="B22" s="35" t="s">
        <v>8</v>
      </c>
      <c r="C22" s="16"/>
      <c r="D22" s="16" t="s">
        <v>274</v>
      </c>
      <c r="E22" s="14"/>
      <c r="F22" s="16"/>
      <c r="G22" s="16"/>
      <c r="H22" s="16"/>
      <c r="I22" s="16"/>
      <c r="J22" s="16"/>
      <c r="K22" s="16"/>
      <c r="L22" s="17"/>
      <c r="M22" s="17"/>
      <c r="N22" s="16"/>
      <c r="O22" s="15"/>
      <c r="P22" s="18"/>
    </row>
    <row r="23" spans="1:16" s="13" customFormat="1" x14ac:dyDescent="0.35">
      <c r="A23" s="27"/>
      <c r="B23" s="28"/>
      <c r="C23" s="28"/>
      <c r="D23" s="28"/>
      <c r="E23" s="29"/>
      <c r="F23" s="28"/>
      <c r="G23" s="28"/>
      <c r="H23" s="28"/>
      <c r="I23" s="28"/>
      <c r="J23" s="28"/>
      <c r="K23" s="28"/>
      <c r="L23" s="30"/>
      <c r="M23" s="30"/>
      <c r="N23" s="28"/>
      <c r="O23" s="31"/>
      <c r="P23" s="32"/>
    </row>
    <row r="24" spans="1:16" s="13" customFormat="1" ht="169.5" customHeight="1" x14ac:dyDescent="0.35">
      <c r="A24" s="114">
        <v>44224</v>
      </c>
      <c r="B24" s="16" t="s">
        <v>222</v>
      </c>
      <c r="C24" s="16" t="s">
        <v>13</v>
      </c>
      <c r="D24" s="16" t="s">
        <v>223</v>
      </c>
      <c r="E24" s="14" t="s">
        <v>21</v>
      </c>
      <c r="F24" s="16" t="s">
        <v>16</v>
      </c>
      <c r="G24" s="16" t="s">
        <v>40</v>
      </c>
      <c r="H24" s="16" t="s">
        <v>251</v>
      </c>
      <c r="I24" s="16"/>
      <c r="J24" s="16"/>
      <c r="K24" s="16"/>
      <c r="L24" s="17"/>
      <c r="M24" s="17"/>
      <c r="N24" s="16" t="s">
        <v>51</v>
      </c>
      <c r="O24" s="15"/>
      <c r="P24" s="18" t="s">
        <v>250</v>
      </c>
    </row>
    <row r="25" spans="1:16" s="13" customFormat="1" ht="75.45" customHeight="1" x14ac:dyDescent="0.35">
      <c r="A25" s="111"/>
      <c r="B25" s="16" t="s">
        <v>224</v>
      </c>
      <c r="C25" s="16" t="s">
        <v>12</v>
      </c>
      <c r="D25" s="16" t="s">
        <v>225</v>
      </c>
      <c r="E25" s="14" t="s">
        <v>10</v>
      </c>
      <c r="F25" s="16" t="s">
        <v>226</v>
      </c>
      <c r="G25" s="16">
        <v>110854</v>
      </c>
      <c r="H25" s="16"/>
      <c r="I25" s="16"/>
      <c r="J25" s="16"/>
      <c r="K25" s="16" t="s">
        <v>243</v>
      </c>
      <c r="L25" s="17"/>
      <c r="M25" s="17"/>
      <c r="N25" s="33" t="s">
        <v>244</v>
      </c>
      <c r="O25" s="15" t="s">
        <v>245</v>
      </c>
      <c r="P25" s="18" t="s">
        <v>242</v>
      </c>
    </row>
    <row r="26" spans="1:16" s="13" customFormat="1" ht="75.45" customHeight="1" x14ac:dyDescent="0.35">
      <c r="A26" s="111"/>
      <c r="B26" s="16" t="s">
        <v>227</v>
      </c>
      <c r="C26" s="16" t="s">
        <v>13</v>
      </c>
      <c r="D26" s="16" t="s">
        <v>228</v>
      </c>
      <c r="E26" s="14" t="s">
        <v>10</v>
      </c>
      <c r="F26" s="16" t="s">
        <v>226</v>
      </c>
      <c r="G26" s="16" t="s">
        <v>248</v>
      </c>
      <c r="H26" s="16"/>
      <c r="I26" s="16"/>
      <c r="J26" s="16"/>
      <c r="K26" s="16" t="s">
        <v>246</v>
      </c>
      <c r="L26" s="17"/>
      <c r="M26" s="17"/>
      <c r="N26" s="33" t="s">
        <v>249</v>
      </c>
      <c r="O26" s="15" t="s">
        <v>64</v>
      </c>
      <c r="P26" s="18" t="s">
        <v>247</v>
      </c>
    </row>
    <row r="27" spans="1:16" s="13" customFormat="1" ht="75.45" customHeight="1" x14ac:dyDescent="0.35">
      <c r="A27" s="111"/>
      <c r="B27" s="16" t="s">
        <v>229</v>
      </c>
      <c r="C27" s="16" t="s">
        <v>12</v>
      </c>
      <c r="D27" s="16" t="s">
        <v>230</v>
      </c>
      <c r="E27" s="14" t="s">
        <v>10</v>
      </c>
      <c r="F27" s="16" t="s">
        <v>32</v>
      </c>
      <c r="G27" s="16" t="s">
        <v>241</v>
      </c>
      <c r="H27" s="16"/>
      <c r="I27" s="16"/>
      <c r="J27" s="16" t="s">
        <v>240</v>
      </c>
      <c r="K27" s="16"/>
      <c r="L27" s="17"/>
      <c r="M27" s="17"/>
      <c r="N27" s="16" t="s">
        <v>51</v>
      </c>
      <c r="O27" s="15"/>
      <c r="P27" s="18" t="s">
        <v>68</v>
      </c>
    </row>
    <row r="28" spans="1:16" s="13" customFormat="1" ht="188.55" customHeight="1" x14ac:dyDescent="0.35">
      <c r="A28" s="111"/>
      <c r="B28" s="16" t="s">
        <v>231</v>
      </c>
      <c r="C28" s="16" t="s">
        <v>13</v>
      </c>
      <c r="D28" s="16" t="s">
        <v>232</v>
      </c>
      <c r="E28" s="14" t="s">
        <v>21</v>
      </c>
      <c r="F28" s="16" t="s">
        <v>26</v>
      </c>
      <c r="G28" s="16" t="s">
        <v>40</v>
      </c>
      <c r="H28" s="16" t="s">
        <v>238</v>
      </c>
      <c r="I28" s="16"/>
      <c r="J28" s="16"/>
      <c r="K28" s="16"/>
      <c r="L28" s="17"/>
      <c r="M28" s="17"/>
      <c r="N28" s="16" t="s">
        <v>51</v>
      </c>
      <c r="O28" s="15"/>
      <c r="P28" s="18" t="s">
        <v>237</v>
      </c>
    </row>
    <row r="29" spans="1:16" s="13" customFormat="1" ht="172.95" customHeight="1" x14ac:dyDescent="0.35">
      <c r="A29" s="111"/>
      <c r="B29" s="16" t="s">
        <v>233</v>
      </c>
      <c r="C29" s="16" t="s">
        <v>13</v>
      </c>
      <c r="D29" s="16" t="s">
        <v>234</v>
      </c>
      <c r="E29" s="14" t="s">
        <v>21</v>
      </c>
      <c r="F29" s="16" t="s">
        <v>26</v>
      </c>
      <c r="G29" s="16" t="s">
        <v>40</v>
      </c>
      <c r="H29" s="16" t="s">
        <v>239</v>
      </c>
      <c r="I29" s="16"/>
      <c r="J29" s="16"/>
      <c r="K29" s="16"/>
      <c r="L29" s="17"/>
      <c r="M29" s="17"/>
      <c r="N29" s="16" t="s">
        <v>51</v>
      </c>
      <c r="O29" s="15"/>
      <c r="P29" s="18" t="s">
        <v>216</v>
      </c>
    </row>
    <row r="30" spans="1:16" s="13" customFormat="1" ht="172.95" customHeight="1" x14ac:dyDescent="0.35">
      <c r="A30" s="111"/>
      <c r="B30" s="16" t="s">
        <v>235</v>
      </c>
      <c r="C30" s="16" t="s">
        <v>12</v>
      </c>
      <c r="D30" s="16" t="s">
        <v>225</v>
      </c>
      <c r="E30" s="14" t="s">
        <v>10</v>
      </c>
      <c r="F30" s="14" t="s">
        <v>36</v>
      </c>
      <c r="G30" s="16" t="s">
        <v>67</v>
      </c>
      <c r="H30" s="16"/>
      <c r="I30" s="16" t="s">
        <v>252</v>
      </c>
      <c r="J30" s="16"/>
      <c r="K30" s="16"/>
      <c r="L30" s="17"/>
      <c r="M30" s="17"/>
      <c r="N30" s="16" t="s">
        <v>51</v>
      </c>
      <c r="O30" s="15"/>
      <c r="P30" s="18" t="s">
        <v>38</v>
      </c>
    </row>
    <row r="31" spans="1:16" s="13" customFormat="1" ht="172.95" customHeight="1" x14ac:dyDescent="0.35">
      <c r="A31" s="112"/>
      <c r="B31" s="16" t="s">
        <v>236</v>
      </c>
      <c r="C31" s="16" t="s">
        <v>12</v>
      </c>
      <c r="D31" s="16" t="s">
        <v>225</v>
      </c>
      <c r="E31" s="14" t="s">
        <v>10</v>
      </c>
      <c r="F31" s="16" t="s">
        <v>24</v>
      </c>
      <c r="G31" s="16" t="s">
        <v>49</v>
      </c>
      <c r="H31" s="16"/>
      <c r="I31" s="16" t="s">
        <v>253</v>
      </c>
      <c r="J31" s="16"/>
      <c r="K31" s="16"/>
      <c r="L31" s="17"/>
      <c r="M31" s="17"/>
      <c r="N31" s="16" t="s">
        <v>51</v>
      </c>
      <c r="O31" s="15"/>
      <c r="P31" s="18" t="s">
        <v>254</v>
      </c>
    </row>
    <row r="32" spans="1:16" s="13" customFormat="1" x14ac:dyDescent="0.35">
      <c r="A32" s="27"/>
      <c r="B32" s="28"/>
      <c r="C32" s="28"/>
      <c r="D32" s="28"/>
      <c r="E32" s="29"/>
      <c r="F32" s="28"/>
      <c r="G32" s="28"/>
      <c r="H32" s="28"/>
      <c r="I32" s="28"/>
      <c r="J32" s="28"/>
      <c r="K32" s="28"/>
      <c r="L32" s="30"/>
      <c r="M32" s="30"/>
      <c r="N32" s="28"/>
      <c r="O32" s="31"/>
      <c r="P32" s="32"/>
    </row>
    <row r="33" spans="1:16" s="13" customFormat="1" ht="216.45" customHeight="1" x14ac:dyDescent="0.35">
      <c r="A33" s="26">
        <v>44231</v>
      </c>
      <c r="B33" s="16" t="s">
        <v>218</v>
      </c>
      <c r="C33" s="16" t="s">
        <v>13</v>
      </c>
      <c r="D33" s="16" t="s">
        <v>219</v>
      </c>
      <c r="E33" s="14" t="s">
        <v>21</v>
      </c>
      <c r="F33" s="16" t="s">
        <v>14</v>
      </c>
      <c r="G33" s="16" t="s">
        <v>49</v>
      </c>
      <c r="H33" s="16"/>
      <c r="I33" s="16" t="s">
        <v>220</v>
      </c>
      <c r="J33" s="16"/>
      <c r="K33" s="16"/>
      <c r="L33" s="17"/>
      <c r="M33" s="17"/>
      <c r="N33" s="16" t="s">
        <v>51</v>
      </c>
      <c r="O33" s="15"/>
      <c r="P33" s="18" t="s">
        <v>221</v>
      </c>
    </row>
    <row r="34" spans="1:16" s="13" customFormat="1" x14ac:dyDescent="0.35">
      <c r="A34" s="27"/>
      <c r="B34" s="28"/>
      <c r="C34" s="28"/>
      <c r="D34" s="28"/>
      <c r="E34" s="29"/>
      <c r="F34" s="28"/>
      <c r="G34" s="28"/>
      <c r="H34" s="28"/>
      <c r="I34" s="28"/>
      <c r="J34" s="28"/>
      <c r="K34" s="28"/>
      <c r="L34" s="30"/>
      <c r="M34" s="30"/>
      <c r="N34" s="28"/>
      <c r="O34" s="31"/>
      <c r="P34" s="32"/>
    </row>
    <row r="35" spans="1:16" s="13" customFormat="1" ht="237.45" customHeight="1" x14ac:dyDescent="0.35">
      <c r="A35" s="114">
        <v>44238</v>
      </c>
      <c r="B35" s="16" t="s">
        <v>199</v>
      </c>
      <c r="C35" s="16" t="s">
        <v>13</v>
      </c>
      <c r="D35" s="16" t="s">
        <v>200</v>
      </c>
      <c r="E35" s="14" t="s">
        <v>21</v>
      </c>
      <c r="F35" s="16" t="s">
        <v>15</v>
      </c>
      <c r="G35" s="16" t="s">
        <v>209</v>
      </c>
      <c r="H35" s="16"/>
      <c r="I35" s="16"/>
      <c r="J35" s="16" t="s">
        <v>208</v>
      </c>
      <c r="K35" s="16"/>
      <c r="L35" s="17"/>
      <c r="M35" s="17"/>
      <c r="N35" s="16" t="s">
        <v>51</v>
      </c>
      <c r="O35" s="15"/>
      <c r="P35" s="18" t="s">
        <v>207</v>
      </c>
    </row>
    <row r="36" spans="1:16" s="13" customFormat="1" ht="91.05" customHeight="1" x14ac:dyDescent="0.35">
      <c r="A36" s="111"/>
      <c r="B36" s="16" t="s">
        <v>201</v>
      </c>
      <c r="C36" s="16" t="s">
        <v>13</v>
      </c>
      <c r="D36" s="16" t="s">
        <v>202</v>
      </c>
      <c r="E36" s="14" t="s">
        <v>10</v>
      </c>
      <c r="F36" s="16" t="s">
        <v>26</v>
      </c>
      <c r="G36" s="16" t="s">
        <v>40</v>
      </c>
      <c r="H36" s="16" t="s">
        <v>211</v>
      </c>
      <c r="I36" s="16"/>
      <c r="J36" s="16"/>
      <c r="K36" s="16"/>
      <c r="L36" s="17"/>
      <c r="M36" s="17"/>
      <c r="N36" s="19">
        <v>8280.0400000000009</v>
      </c>
      <c r="O36" s="15" t="s">
        <v>212</v>
      </c>
      <c r="P36" s="18" t="s">
        <v>210</v>
      </c>
    </row>
    <row r="37" spans="1:16" s="13" customFormat="1" ht="91.05" customHeight="1" x14ac:dyDescent="0.35">
      <c r="A37" s="111"/>
      <c r="B37" s="16" t="s">
        <v>203</v>
      </c>
      <c r="C37" s="16" t="s">
        <v>13</v>
      </c>
      <c r="D37" s="16" t="s">
        <v>30</v>
      </c>
      <c r="E37" s="14" t="s">
        <v>10</v>
      </c>
      <c r="F37" s="16" t="s">
        <v>26</v>
      </c>
      <c r="G37" s="16" t="s">
        <v>72</v>
      </c>
      <c r="H37" s="16" t="s">
        <v>214</v>
      </c>
      <c r="I37" s="16"/>
      <c r="J37" s="16"/>
      <c r="K37" s="16"/>
      <c r="L37" s="17"/>
      <c r="M37" s="17"/>
      <c r="N37" s="19">
        <v>12508.36</v>
      </c>
      <c r="O37" s="15" t="s">
        <v>215</v>
      </c>
      <c r="P37" s="18" t="s">
        <v>213</v>
      </c>
    </row>
    <row r="38" spans="1:16" s="13" customFormat="1" ht="152.55000000000001" customHeight="1" x14ac:dyDescent="0.35">
      <c r="A38" s="111"/>
      <c r="B38" s="16" t="s">
        <v>204</v>
      </c>
      <c r="C38" s="16" t="s">
        <v>12</v>
      </c>
      <c r="D38" s="16" t="s">
        <v>205</v>
      </c>
      <c r="E38" s="14" t="s">
        <v>10</v>
      </c>
      <c r="F38" s="16" t="s">
        <v>191</v>
      </c>
      <c r="G38" s="16" t="s">
        <v>40</v>
      </c>
      <c r="H38" s="16" t="s">
        <v>217</v>
      </c>
      <c r="I38" s="16"/>
      <c r="J38" s="16"/>
      <c r="K38" s="16"/>
      <c r="L38" s="17"/>
      <c r="M38" s="17"/>
      <c r="N38" s="16" t="s">
        <v>51</v>
      </c>
      <c r="O38" s="15"/>
      <c r="P38" s="18" t="s">
        <v>216</v>
      </c>
    </row>
    <row r="39" spans="1:16" s="13" customFormat="1" ht="342.45" customHeight="1" x14ac:dyDescent="0.35">
      <c r="A39" s="112"/>
      <c r="B39" s="35" t="s">
        <v>8</v>
      </c>
      <c r="C39" s="16"/>
      <c r="D39" s="16" t="s">
        <v>206</v>
      </c>
      <c r="E39" s="14"/>
      <c r="F39" s="16"/>
      <c r="G39" s="16"/>
      <c r="H39" s="16"/>
      <c r="I39" s="16"/>
      <c r="J39" s="16"/>
      <c r="K39" s="16"/>
      <c r="L39" s="17"/>
      <c r="M39" s="17"/>
      <c r="N39" s="16"/>
      <c r="O39" s="15"/>
      <c r="P39" s="18"/>
    </row>
    <row r="40" spans="1:16" s="13" customFormat="1" x14ac:dyDescent="0.35">
      <c r="A40" s="27"/>
      <c r="B40" s="28"/>
      <c r="C40" s="28"/>
      <c r="D40" s="28"/>
      <c r="E40" s="29"/>
      <c r="F40" s="28"/>
      <c r="G40" s="28"/>
      <c r="H40" s="28"/>
      <c r="I40" s="28"/>
      <c r="J40" s="28"/>
      <c r="K40" s="28"/>
      <c r="L40" s="30"/>
      <c r="M40" s="30"/>
      <c r="N40" s="28"/>
      <c r="O40" s="31"/>
      <c r="P40" s="32"/>
    </row>
    <row r="41" spans="1:16" s="13" customFormat="1" ht="82.05" customHeight="1" x14ac:dyDescent="0.35">
      <c r="A41" s="114">
        <v>44245</v>
      </c>
      <c r="B41" s="16" t="s">
        <v>166</v>
      </c>
      <c r="C41" s="16" t="s">
        <v>13</v>
      </c>
      <c r="D41" s="16" t="s">
        <v>188</v>
      </c>
      <c r="E41" s="14" t="s">
        <v>10</v>
      </c>
      <c r="F41" s="16" t="s">
        <v>37</v>
      </c>
      <c r="G41" s="16" t="s">
        <v>48</v>
      </c>
      <c r="H41" s="16"/>
      <c r="I41" s="16"/>
      <c r="J41" s="16"/>
      <c r="K41" s="16" t="s">
        <v>167</v>
      </c>
      <c r="L41" s="17"/>
      <c r="M41" s="17"/>
      <c r="N41" s="33" t="s">
        <v>168</v>
      </c>
      <c r="O41" s="15" t="s">
        <v>169</v>
      </c>
      <c r="P41" s="18" t="s">
        <v>39</v>
      </c>
    </row>
    <row r="42" spans="1:16" s="13" customFormat="1" ht="200.55" customHeight="1" x14ac:dyDescent="0.35">
      <c r="A42" s="111"/>
      <c r="B42" s="16" t="s">
        <v>170</v>
      </c>
      <c r="C42" s="16" t="s">
        <v>13</v>
      </c>
      <c r="D42" s="16" t="s">
        <v>198</v>
      </c>
      <c r="E42" s="14"/>
      <c r="F42" s="16" t="s">
        <v>16</v>
      </c>
      <c r="G42" s="16">
        <v>102155</v>
      </c>
      <c r="H42" s="16" t="s">
        <v>116</v>
      </c>
      <c r="I42" s="16"/>
      <c r="J42" s="16"/>
      <c r="K42" s="16"/>
      <c r="L42" s="17"/>
      <c r="M42" s="17"/>
      <c r="N42" s="16" t="s">
        <v>51</v>
      </c>
      <c r="O42" s="15"/>
      <c r="P42" s="18" t="s">
        <v>115</v>
      </c>
    </row>
    <row r="43" spans="1:16" s="13" customFormat="1" ht="72" x14ac:dyDescent="0.35">
      <c r="A43" s="111"/>
      <c r="B43" s="16" t="s">
        <v>171</v>
      </c>
      <c r="C43" s="16" t="s">
        <v>13</v>
      </c>
      <c r="D43" s="16" t="s">
        <v>198</v>
      </c>
      <c r="E43" s="14"/>
      <c r="F43" s="16" t="s">
        <v>16</v>
      </c>
      <c r="G43" s="16">
        <v>102155</v>
      </c>
      <c r="H43" s="16" t="s">
        <v>172</v>
      </c>
      <c r="I43" s="16"/>
      <c r="J43" s="16"/>
      <c r="K43" s="16"/>
      <c r="L43" s="17"/>
      <c r="M43" s="17"/>
      <c r="N43" s="16" t="s">
        <v>51</v>
      </c>
      <c r="O43" s="15"/>
      <c r="P43" s="18" t="s">
        <v>45</v>
      </c>
    </row>
    <row r="44" spans="1:16" s="13" customFormat="1" ht="72" x14ac:dyDescent="0.35">
      <c r="A44" s="111"/>
      <c r="B44" s="16" t="s">
        <v>173</v>
      </c>
      <c r="C44" s="16" t="s">
        <v>13</v>
      </c>
      <c r="D44" s="16" t="s">
        <v>198</v>
      </c>
      <c r="E44" s="14"/>
      <c r="F44" s="16" t="s">
        <v>16</v>
      </c>
      <c r="G44" s="16">
        <v>102155</v>
      </c>
      <c r="H44" s="16" t="s">
        <v>174</v>
      </c>
      <c r="I44" s="16"/>
      <c r="J44" s="16"/>
      <c r="K44" s="16"/>
      <c r="L44" s="17"/>
      <c r="M44" s="17"/>
      <c r="N44" s="16" t="s">
        <v>51</v>
      </c>
      <c r="O44" s="15"/>
      <c r="P44" s="18" t="s">
        <v>175</v>
      </c>
    </row>
    <row r="45" spans="1:16" s="13" customFormat="1" ht="214.5" customHeight="1" x14ac:dyDescent="0.35">
      <c r="A45" s="111"/>
      <c r="B45" s="16" t="s">
        <v>176</v>
      </c>
      <c r="C45" s="16" t="s">
        <v>13</v>
      </c>
      <c r="D45" s="16" t="s">
        <v>189</v>
      </c>
      <c r="E45" s="14" t="s">
        <v>21</v>
      </c>
      <c r="F45" s="16" t="s">
        <v>191</v>
      </c>
      <c r="G45" s="16" t="s">
        <v>49</v>
      </c>
      <c r="H45" s="16" t="s">
        <v>178</v>
      </c>
      <c r="I45" s="16"/>
      <c r="J45" s="16"/>
      <c r="K45" s="16"/>
      <c r="L45" s="17"/>
      <c r="M45" s="17"/>
      <c r="N45" s="16" t="s">
        <v>51</v>
      </c>
      <c r="O45" s="15"/>
      <c r="P45" s="18" t="s">
        <v>177</v>
      </c>
    </row>
    <row r="46" spans="1:16" s="13" customFormat="1" ht="72" customHeight="1" x14ac:dyDescent="0.35">
      <c r="A46" s="111"/>
      <c r="B46" s="16" t="s">
        <v>145</v>
      </c>
      <c r="C46" s="16" t="s">
        <v>13</v>
      </c>
      <c r="D46" s="16" t="s">
        <v>192</v>
      </c>
      <c r="E46" s="14" t="s">
        <v>193</v>
      </c>
      <c r="F46" s="16" t="s">
        <v>24</v>
      </c>
      <c r="G46" s="16" t="s">
        <v>49</v>
      </c>
      <c r="H46" s="16"/>
      <c r="I46" s="16" t="s">
        <v>179</v>
      </c>
      <c r="J46" s="16"/>
      <c r="K46" s="16"/>
      <c r="L46" s="17"/>
      <c r="M46" s="17"/>
      <c r="N46" s="16" t="s">
        <v>51</v>
      </c>
      <c r="O46" s="15"/>
      <c r="P46" s="18" t="s">
        <v>143</v>
      </c>
    </row>
    <row r="47" spans="1:16" s="13" customFormat="1" ht="115.5" customHeight="1" x14ac:dyDescent="0.35">
      <c r="A47" s="111"/>
      <c r="B47" s="16" t="s">
        <v>180</v>
      </c>
      <c r="C47" s="16" t="s">
        <v>13</v>
      </c>
      <c r="D47" s="16" t="s">
        <v>194</v>
      </c>
      <c r="E47" s="14" t="s">
        <v>10</v>
      </c>
      <c r="F47" s="16" t="s">
        <v>24</v>
      </c>
      <c r="G47" s="16" t="s">
        <v>46</v>
      </c>
      <c r="H47" s="16"/>
      <c r="I47" s="16"/>
      <c r="J47" s="16" t="s">
        <v>181</v>
      </c>
      <c r="K47" s="16"/>
      <c r="L47" s="17"/>
      <c r="M47" s="17"/>
      <c r="N47" s="16" t="s">
        <v>51</v>
      </c>
      <c r="O47" s="15"/>
      <c r="P47" s="18" t="s">
        <v>43</v>
      </c>
    </row>
    <row r="48" spans="1:16" s="13" customFormat="1" ht="90" x14ac:dyDescent="0.35">
      <c r="A48" s="111"/>
      <c r="B48" s="16" t="s">
        <v>50</v>
      </c>
      <c r="C48" s="16" t="s">
        <v>13</v>
      </c>
      <c r="D48" s="16" t="s">
        <v>195</v>
      </c>
      <c r="E48" s="14" t="s">
        <v>31</v>
      </c>
      <c r="F48" s="16" t="s">
        <v>183</v>
      </c>
      <c r="G48" s="16" t="s">
        <v>49</v>
      </c>
      <c r="H48" s="16"/>
      <c r="I48" s="16" t="s">
        <v>184</v>
      </c>
      <c r="J48" s="16"/>
      <c r="K48" s="16"/>
      <c r="L48" s="17"/>
      <c r="M48" s="17"/>
      <c r="N48" s="16" t="s">
        <v>51</v>
      </c>
      <c r="O48" s="15"/>
      <c r="P48" s="18" t="s">
        <v>182</v>
      </c>
    </row>
    <row r="49" spans="1:16" s="13" customFormat="1" ht="143.55000000000001" customHeight="1" x14ac:dyDescent="0.35">
      <c r="A49" s="111"/>
      <c r="B49" s="16" t="s">
        <v>185</v>
      </c>
      <c r="C49" s="16" t="s">
        <v>13</v>
      </c>
      <c r="D49" s="16" t="s">
        <v>190</v>
      </c>
      <c r="E49" s="14" t="s">
        <v>10</v>
      </c>
      <c r="F49" s="16" t="s">
        <v>26</v>
      </c>
      <c r="G49" s="16" t="s">
        <v>72</v>
      </c>
      <c r="H49" s="16" t="s">
        <v>186</v>
      </c>
      <c r="I49" s="16"/>
      <c r="J49" s="16"/>
      <c r="K49" s="16"/>
      <c r="L49" s="17"/>
      <c r="M49" s="17"/>
      <c r="N49" s="37">
        <v>14800</v>
      </c>
      <c r="O49" s="15" t="s">
        <v>187</v>
      </c>
      <c r="P49" s="18" t="s">
        <v>29</v>
      </c>
    </row>
    <row r="50" spans="1:16" s="13" customFormat="1" ht="112.95" customHeight="1" x14ac:dyDescent="0.35">
      <c r="A50" s="112"/>
      <c r="B50" s="16" t="s">
        <v>196</v>
      </c>
      <c r="C50" s="16" t="s">
        <v>12</v>
      </c>
      <c r="D50" s="16" t="s">
        <v>197</v>
      </c>
      <c r="E50" s="14" t="s">
        <v>10</v>
      </c>
      <c r="F50" s="16" t="s">
        <v>15</v>
      </c>
      <c r="G50" s="16" t="s">
        <v>312</v>
      </c>
      <c r="H50" s="16"/>
      <c r="I50" s="16"/>
      <c r="J50" s="16" t="s">
        <v>311</v>
      </c>
      <c r="K50" s="16"/>
      <c r="L50" s="17"/>
      <c r="M50" s="17"/>
      <c r="N50" s="16" t="s">
        <v>51</v>
      </c>
      <c r="O50" s="15"/>
      <c r="P50" s="18" t="s">
        <v>256</v>
      </c>
    </row>
    <row r="51" spans="1:16" s="13" customFormat="1" x14ac:dyDescent="0.35">
      <c r="A51" s="27"/>
      <c r="B51" s="28"/>
      <c r="C51" s="28"/>
      <c r="D51" s="28"/>
      <c r="E51" s="29"/>
      <c r="F51" s="28"/>
      <c r="G51" s="28"/>
      <c r="H51" s="28"/>
      <c r="I51" s="28"/>
      <c r="J51" s="28"/>
      <c r="K51" s="28"/>
      <c r="L51" s="30"/>
      <c r="M51" s="30"/>
      <c r="N51" s="28"/>
      <c r="O51" s="31"/>
      <c r="P51" s="32"/>
    </row>
    <row r="52" spans="1:16" s="13" customFormat="1" ht="90" x14ac:dyDescent="0.35">
      <c r="A52" s="114">
        <v>44252</v>
      </c>
      <c r="B52" s="16" t="s">
        <v>145</v>
      </c>
      <c r="C52" s="16" t="s">
        <v>12</v>
      </c>
      <c r="D52" s="16" t="s">
        <v>152</v>
      </c>
      <c r="E52" s="14" t="s">
        <v>21</v>
      </c>
      <c r="F52" s="16" t="s">
        <v>24</v>
      </c>
      <c r="G52" s="16" t="s">
        <v>49</v>
      </c>
      <c r="H52" s="16"/>
      <c r="I52" s="16" t="s">
        <v>144</v>
      </c>
      <c r="J52" s="16"/>
      <c r="K52" s="16"/>
      <c r="L52" s="17"/>
      <c r="M52" s="17"/>
      <c r="N52" s="16" t="s">
        <v>51</v>
      </c>
      <c r="O52" s="15"/>
      <c r="P52" s="18" t="s">
        <v>143</v>
      </c>
    </row>
    <row r="53" spans="1:16" s="13" customFormat="1" ht="121.5" customHeight="1" x14ac:dyDescent="0.35">
      <c r="A53" s="111"/>
      <c r="B53" s="16" t="s">
        <v>146</v>
      </c>
      <c r="C53" s="16" t="s">
        <v>13</v>
      </c>
      <c r="D53" s="16" t="s">
        <v>153</v>
      </c>
      <c r="E53" s="14" t="s">
        <v>31</v>
      </c>
      <c r="F53" s="16" t="s">
        <v>24</v>
      </c>
      <c r="G53" s="16" t="s">
        <v>49</v>
      </c>
      <c r="H53" s="16"/>
      <c r="I53" s="16"/>
      <c r="J53" s="16" t="s">
        <v>148</v>
      </c>
      <c r="K53" s="16"/>
      <c r="L53" s="17"/>
      <c r="M53" s="17"/>
      <c r="N53" s="16" t="s">
        <v>51</v>
      </c>
      <c r="O53" s="15"/>
      <c r="P53" s="18" t="s">
        <v>147</v>
      </c>
    </row>
    <row r="54" spans="1:16" s="13" customFormat="1" ht="109.95" customHeight="1" x14ac:dyDescent="0.35">
      <c r="A54" s="111"/>
      <c r="B54" s="16" t="s">
        <v>149</v>
      </c>
      <c r="C54" s="16" t="s">
        <v>13</v>
      </c>
      <c r="D54" s="16" t="s">
        <v>154</v>
      </c>
      <c r="E54" s="14" t="s">
        <v>10</v>
      </c>
      <c r="F54" s="16" t="s">
        <v>36</v>
      </c>
      <c r="G54" s="16" t="s">
        <v>151</v>
      </c>
      <c r="H54" s="16"/>
      <c r="I54" s="16" t="s">
        <v>150</v>
      </c>
      <c r="J54" s="16"/>
      <c r="K54" s="16"/>
      <c r="L54" s="17"/>
      <c r="M54" s="17"/>
      <c r="N54" s="16" t="s">
        <v>51</v>
      </c>
      <c r="O54" s="15"/>
      <c r="P54" s="18" t="s">
        <v>38</v>
      </c>
    </row>
    <row r="55" spans="1:16" s="13" customFormat="1" ht="109.95" customHeight="1" x14ac:dyDescent="0.35">
      <c r="A55" s="111"/>
      <c r="B55" s="16" t="s">
        <v>155</v>
      </c>
      <c r="C55" s="16" t="s">
        <v>13</v>
      </c>
      <c r="D55" s="16" t="s">
        <v>156</v>
      </c>
      <c r="E55" s="14" t="s">
        <v>10</v>
      </c>
      <c r="F55" s="16" t="s">
        <v>44</v>
      </c>
      <c r="G55" s="16" t="s">
        <v>160</v>
      </c>
      <c r="H55" s="16"/>
      <c r="I55" s="16" t="s">
        <v>159</v>
      </c>
      <c r="J55" s="16"/>
      <c r="K55" s="16"/>
      <c r="L55" s="17"/>
      <c r="M55" s="17"/>
      <c r="N55" s="33" t="s">
        <v>161</v>
      </c>
      <c r="O55" s="15" t="s">
        <v>162</v>
      </c>
      <c r="P55" s="18" t="s">
        <v>20</v>
      </c>
    </row>
    <row r="56" spans="1:16" s="13" customFormat="1" ht="109.95" customHeight="1" x14ac:dyDescent="0.35">
      <c r="A56" s="111"/>
      <c r="B56" s="16" t="s">
        <v>157</v>
      </c>
      <c r="C56" s="16" t="s">
        <v>13</v>
      </c>
      <c r="D56" s="16" t="s">
        <v>10</v>
      </c>
      <c r="E56" s="14" t="s">
        <v>10</v>
      </c>
      <c r="F56" s="16" t="s">
        <v>25</v>
      </c>
      <c r="G56" s="16" t="s">
        <v>164</v>
      </c>
      <c r="H56" s="16"/>
      <c r="I56" s="16"/>
      <c r="J56" s="16" t="s">
        <v>163</v>
      </c>
      <c r="K56" s="16"/>
      <c r="L56" s="17"/>
      <c r="M56" s="17"/>
      <c r="N56" s="36">
        <v>23907.23</v>
      </c>
      <c r="O56" s="15" t="s">
        <v>165</v>
      </c>
      <c r="P56" s="18" t="s">
        <v>33</v>
      </c>
    </row>
    <row r="57" spans="1:16" s="13" customFormat="1" ht="99" customHeight="1" x14ac:dyDescent="0.35">
      <c r="A57" s="112"/>
      <c r="B57" s="35" t="s">
        <v>8</v>
      </c>
      <c r="C57" s="16"/>
      <c r="D57" s="16" t="s">
        <v>158</v>
      </c>
      <c r="E57" s="14"/>
      <c r="F57" s="16"/>
      <c r="G57" s="16"/>
      <c r="H57" s="16"/>
      <c r="I57" s="16"/>
      <c r="J57" s="16"/>
      <c r="K57" s="16"/>
      <c r="L57" s="17"/>
      <c r="M57" s="17"/>
      <c r="N57" s="16"/>
      <c r="O57" s="15"/>
      <c r="P57" s="18"/>
    </row>
    <row r="58" spans="1:16" s="13" customFormat="1" x14ac:dyDescent="0.35">
      <c r="A58" s="27"/>
      <c r="B58" s="28"/>
      <c r="C58" s="28"/>
      <c r="D58" s="28"/>
      <c r="E58" s="29"/>
      <c r="F58" s="28"/>
      <c r="G58" s="28"/>
      <c r="H58" s="28"/>
      <c r="I58" s="28"/>
      <c r="J58" s="28"/>
      <c r="K58" s="28"/>
      <c r="L58" s="30"/>
      <c r="M58" s="30"/>
      <c r="N58" s="28"/>
      <c r="O58" s="31"/>
      <c r="P58" s="32"/>
    </row>
    <row r="59" spans="1:16" s="13" customFormat="1" ht="172.5" customHeight="1" x14ac:dyDescent="0.35">
      <c r="A59" s="114">
        <v>44259</v>
      </c>
      <c r="B59" s="16" t="s">
        <v>108</v>
      </c>
      <c r="C59" s="16" t="s">
        <v>13</v>
      </c>
      <c r="D59" s="16" t="s">
        <v>132</v>
      </c>
      <c r="E59" s="14" t="s">
        <v>10</v>
      </c>
      <c r="F59" s="16" t="s">
        <v>15</v>
      </c>
      <c r="G59" s="16" t="s">
        <v>111</v>
      </c>
      <c r="H59" s="16"/>
      <c r="I59" s="16"/>
      <c r="J59" s="16" t="s">
        <v>110</v>
      </c>
      <c r="K59" s="16"/>
      <c r="L59" s="17"/>
      <c r="M59" s="17"/>
      <c r="N59" s="16" t="s">
        <v>51</v>
      </c>
      <c r="O59" s="15"/>
      <c r="P59" s="18" t="s">
        <v>109</v>
      </c>
    </row>
    <row r="60" spans="1:16" s="13" customFormat="1" ht="270" customHeight="1" x14ac:dyDescent="0.35">
      <c r="A60" s="111"/>
      <c r="B60" s="16" t="s">
        <v>112</v>
      </c>
      <c r="C60" s="16" t="s">
        <v>13</v>
      </c>
      <c r="D60" s="16" t="s">
        <v>133</v>
      </c>
      <c r="E60" s="14" t="s">
        <v>21</v>
      </c>
      <c r="F60" s="16" t="s">
        <v>16</v>
      </c>
      <c r="G60" s="16">
        <v>102155</v>
      </c>
      <c r="H60" s="16" t="s">
        <v>113</v>
      </c>
      <c r="I60" s="16"/>
      <c r="J60" s="16"/>
      <c r="K60" s="16"/>
      <c r="L60" s="17"/>
      <c r="M60" s="17"/>
      <c r="N60" s="16" t="s">
        <v>51</v>
      </c>
      <c r="O60" s="15"/>
      <c r="P60" s="18" t="s">
        <v>29</v>
      </c>
    </row>
    <row r="61" spans="1:16" s="13" customFormat="1" ht="246" customHeight="1" x14ac:dyDescent="0.35">
      <c r="A61" s="111"/>
      <c r="B61" s="16" t="s">
        <v>114</v>
      </c>
      <c r="C61" s="16" t="s">
        <v>13</v>
      </c>
      <c r="D61" s="16" t="s">
        <v>133</v>
      </c>
      <c r="E61" s="14" t="s">
        <v>21</v>
      </c>
      <c r="F61" s="16" t="s">
        <v>16</v>
      </c>
      <c r="G61" s="16">
        <v>102155</v>
      </c>
      <c r="H61" s="16" t="s">
        <v>116</v>
      </c>
      <c r="I61" s="16"/>
      <c r="J61" s="16"/>
      <c r="K61" s="16"/>
      <c r="L61" s="17"/>
      <c r="M61" s="17"/>
      <c r="N61" s="16" t="s">
        <v>51</v>
      </c>
      <c r="O61" s="15"/>
      <c r="P61" s="18" t="s">
        <v>115</v>
      </c>
    </row>
    <row r="62" spans="1:16" s="13" customFormat="1" ht="256.05" customHeight="1" x14ac:dyDescent="0.35">
      <c r="A62" s="111"/>
      <c r="B62" s="16" t="s">
        <v>117</v>
      </c>
      <c r="C62" s="16" t="s">
        <v>13</v>
      </c>
      <c r="D62" s="16" t="s">
        <v>133</v>
      </c>
      <c r="E62" s="14" t="s">
        <v>21</v>
      </c>
      <c r="F62" s="16" t="s">
        <v>16</v>
      </c>
      <c r="G62" s="16">
        <v>102155</v>
      </c>
      <c r="H62" s="16" t="s">
        <v>118</v>
      </c>
      <c r="I62" s="16"/>
      <c r="J62" s="16"/>
      <c r="K62" s="16"/>
      <c r="L62" s="17"/>
      <c r="M62" s="17"/>
      <c r="N62" s="16" t="s">
        <v>51</v>
      </c>
      <c r="O62" s="15"/>
      <c r="P62" s="18" t="s">
        <v>34</v>
      </c>
    </row>
    <row r="63" spans="1:16" s="13" customFormat="1" ht="142.5" customHeight="1" x14ac:dyDescent="0.35">
      <c r="A63" s="111"/>
      <c r="B63" s="16" t="s">
        <v>119</v>
      </c>
      <c r="C63" s="16" t="s">
        <v>13</v>
      </c>
      <c r="D63" s="16" t="s">
        <v>134</v>
      </c>
      <c r="E63" s="14" t="s">
        <v>10</v>
      </c>
      <c r="F63" s="16" t="s">
        <v>25</v>
      </c>
      <c r="G63" s="16">
        <v>102155</v>
      </c>
      <c r="H63" s="16"/>
      <c r="I63" s="16"/>
      <c r="J63" s="16" t="s">
        <v>120</v>
      </c>
      <c r="K63" s="16"/>
      <c r="L63" s="17"/>
      <c r="M63" s="17"/>
      <c r="N63" s="33" t="s">
        <v>122</v>
      </c>
      <c r="O63" s="15" t="s">
        <v>123</v>
      </c>
      <c r="P63" s="18" t="s">
        <v>121</v>
      </c>
    </row>
    <row r="64" spans="1:16" s="13" customFormat="1" ht="101.55" customHeight="1" x14ac:dyDescent="0.35">
      <c r="A64" s="111"/>
      <c r="B64" s="16" t="s">
        <v>124</v>
      </c>
      <c r="C64" s="16" t="s">
        <v>13</v>
      </c>
      <c r="D64" s="16" t="s">
        <v>135</v>
      </c>
      <c r="E64" s="14" t="s">
        <v>10</v>
      </c>
      <c r="F64" s="16" t="s">
        <v>25</v>
      </c>
      <c r="G64" s="16" t="s">
        <v>67</v>
      </c>
      <c r="H64" s="16"/>
      <c r="I64" s="16"/>
      <c r="J64" s="16" t="s">
        <v>125</v>
      </c>
      <c r="K64" s="16"/>
      <c r="L64" s="17"/>
      <c r="M64" s="17"/>
      <c r="N64" s="33" t="s">
        <v>128</v>
      </c>
      <c r="O64" s="15" t="s">
        <v>127</v>
      </c>
      <c r="P64" s="18" t="s">
        <v>126</v>
      </c>
    </row>
    <row r="65" spans="1:16" s="13" customFormat="1" ht="54" x14ac:dyDescent="0.35">
      <c r="A65" s="111"/>
      <c r="B65" s="16" t="s">
        <v>129</v>
      </c>
      <c r="C65" s="16" t="s">
        <v>13</v>
      </c>
      <c r="D65" s="16" t="s">
        <v>136</v>
      </c>
      <c r="E65" s="14" t="s">
        <v>137</v>
      </c>
      <c r="F65" s="16" t="s">
        <v>14</v>
      </c>
      <c r="G65" s="16" t="s">
        <v>131</v>
      </c>
      <c r="H65" s="16"/>
      <c r="I65" s="16" t="s">
        <v>130</v>
      </c>
      <c r="J65" s="16"/>
      <c r="K65" s="16"/>
      <c r="L65" s="17"/>
      <c r="M65" s="17"/>
      <c r="N65" s="16" t="s">
        <v>51</v>
      </c>
      <c r="O65" s="15"/>
      <c r="P65" s="18" t="s">
        <v>85</v>
      </c>
    </row>
    <row r="66" spans="1:16" s="13" customFormat="1" ht="54.45" customHeight="1" x14ac:dyDescent="0.35">
      <c r="A66" s="111"/>
      <c r="B66" s="16" t="s">
        <v>138</v>
      </c>
      <c r="C66" s="16" t="s">
        <v>13</v>
      </c>
      <c r="D66" s="16" t="s">
        <v>136</v>
      </c>
      <c r="E66" s="14" t="s">
        <v>137</v>
      </c>
      <c r="F66" s="16" t="s">
        <v>14</v>
      </c>
      <c r="G66" s="16"/>
      <c r="H66" s="16"/>
      <c r="I66" s="16"/>
      <c r="J66" s="16"/>
      <c r="K66" s="16"/>
      <c r="L66" s="17"/>
      <c r="M66" s="17"/>
      <c r="N66" s="16"/>
      <c r="O66" s="15"/>
      <c r="P66" s="18"/>
    </row>
    <row r="67" spans="1:16" s="13" customFormat="1" ht="100.5" customHeight="1" x14ac:dyDescent="0.35">
      <c r="A67" s="111"/>
      <c r="B67" s="16" t="s">
        <v>139</v>
      </c>
      <c r="C67" s="16" t="s">
        <v>140</v>
      </c>
      <c r="D67" s="16" t="s">
        <v>141</v>
      </c>
      <c r="E67" s="14" t="s">
        <v>10</v>
      </c>
      <c r="F67" s="16" t="s">
        <v>24</v>
      </c>
      <c r="G67" s="16" t="s">
        <v>49</v>
      </c>
      <c r="H67" s="16"/>
      <c r="I67" s="16" t="s">
        <v>144</v>
      </c>
      <c r="J67" s="16"/>
      <c r="K67" s="16"/>
      <c r="L67" s="17"/>
      <c r="M67" s="17"/>
      <c r="N67" s="16" t="s">
        <v>51</v>
      </c>
      <c r="O67" s="15"/>
      <c r="P67" s="18" t="s">
        <v>143</v>
      </c>
    </row>
    <row r="68" spans="1:16" s="13" customFormat="1" ht="262.95" customHeight="1" x14ac:dyDescent="0.35">
      <c r="A68" s="112"/>
      <c r="B68" s="35" t="s">
        <v>8</v>
      </c>
      <c r="C68" s="16"/>
      <c r="D68" s="16" t="s">
        <v>142</v>
      </c>
      <c r="E68" s="14"/>
      <c r="F68" s="16"/>
      <c r="G68" s="16"/>
      <c r="H68" s="16"/>
      <c r="I68" s="16"/>
      <c r="J68" s="16"/>
      <c r="K68" s="16"/>
      <c r="L68" s="17"/>
      <c r="M68" s="17"/>
      <c r="N68" s="16"/>
      <c r="O68" s="15"/>
      <c r="P68" s="18"/>
    </row>
    <row r="69" spans="1:16" s="13" customFormat="1" x14ac:dyDescent="0.35">
      <c r="A69" s="27"/>
      <c r="B69" s="28"/>
      <c r="C69" s="28"/>
      <c r="D69" s="28"/>
      <c r="E69" s="29"/>
      <c r="F69" s="28"/>
      <c r="G69" s="28"/>
      <c r="H69" s="28"/>
      <c r="I69" s="28"/>
      <c r="J69" s="28"/>
      <c r="K69" s="28"/>
      <c r="L69" s="30"/>
      <c r="M69" s="30"/>
      <c r="N69" s="28"/>
      <c r="O69" s="31"/>
      <c r="P69" s="32"/>
    </row>
    <row r="70" spans="1:16" s="13" customFormat="1" ht="163.05000000000001" customHeight="1" x14ac:dyDescent="0.35">
      <c r="A70" s="114">
        <v>44266</v>
      </c>
      <c r="B70" s="16" t="s">
        <v>59</v>
      </c>
      <c r="C70" s="16" t="s">
        <v>13</v>
      </c>
      <c r="D70" s="16" t="s">
        <v>95</v>
      </c>
      <c r="E70" s="14" t="s">
        <v>10</v>
      </c>
      <c r="F70" s="16" t="s">
        <v>47</v>
      </c>
      <c r="G70" s="16" t="s">
        <v>62</v>
      </c>
      <c r="H70" s="16"/>
      <c r="I70" s="16"/>
      <c r="J70" s="16"/>
      <c r="K70" s="16" t="s">
        <v>61</v>
      </c>
      <c r="L70" s="17"/>
      <c r="M70" s="17"/>
      <c r="N70" s="33" t="s">
        <v>63</v>
      </c>
      <c r="O70" s="15" t="s">
        <v>64</v>
      </c>
      <c r="P70" s="18" t="s">
        <v>60</v>
      </c>
    </row>
    <row r="71" spans="1:16" s="13" customFormat="1" ht="149.55000000000001" customHeight="1" x14ac:dyDescent="0.35">
      <c r="A71" s="111"/>
      <c r="B71" s="16" t="s">
        <v>65</v>
      </c>
      <c r="C71" s="16" t="s">
        <v>13</v>
      </c>
      <c r="D71" s="16" t="s">
        <v>96</v>
      </c>
      <c r="E71" s="14" t="s">
        <v>10</v>
      </c>
      <c r="F71" s="16" t="s">
        <v>32</v>
      </c>
      <c r="G71" s="16" t="s">
        <v>67</v>
      </c>
      <c r="H71" s="16"/>
      <c r="I71" s="16"/>
      <c r="J71" s="16" t="s">
        <v>66</v>
      </c>
      <c r="K71" s="16"/>
      <c r="L71" s="17"/>
      <c r="M71" s="17"/>
      <c r="N71" s="19">
        <v>33891.120000000003</v>
      </c>
      <c r="O71" s="15" t="s">
        <v>69</v>
      </c>
      <c r="P71" s="18" t="s">
        <v>68</v>
      </c>
    </row>
    <row r="72" spans="1:16" s="13" customFormat="1" ht="72" x14ac:dyDescent="0.35">
      <c r="A72" s="111"/>
      <c r="B72" s="16" t="s">
        <v>70</v>
      </c>
      <c r="C72" s="16" t="s">
        <v>13</v>
      </c>
      <c r="D72" s="16" t="s">
        <v>97</v>
      </c>
      <c r="E72" s="14" t="s">
        <v>10</v>
      </c>
      <c r="F72" s="16" t="s">
        <v>26</v>
      </c>
      <c r="G72" s="16" t="s">
        <v>72</v>
      </c>
      <c r="H72" s="16" t="s">
        <v>71</v>
      </c>
      <c r="I72" s="16"/>
      <c r="J72" s="16"/>
      <c r="K72" s="16"/>
      <c r="L72" s="17"/>
      <c r="M72" s="17"/>
      <c r="N72" s="34" t="s">
        <v>73</v>
      </c>
      <c r="O72" s="16" t="s">
        <v>74</v>
      </c>
      <c r="P72" s="18" t="s">
        <v>35</v>
      </c>
    </row>
    <row r="73" spans="1:16" s="13" customFormat="1" ht="126" x14ac:dyDescent="0.35">
      <c r="A73" s="111"/>
      <c r="B73" s="16" t="s">
        <v>75</v>
      </c>
      <c r="C73" s="16" t="s">
        <v>13</v>
      </c>
      <c r="D73" s="16" t="s">
        <v>98</v>
      </c>
      <c r="E73" s="14" t="s">
        <v>10</v>
      </c>
      <c r="F73" s="16" t="s">
        <v>26</v>
      </c>
      <c r="G73" s="16" t="s">
        <v>40</v>
      </c>
      <c r="H73" s="16" t="s">
        <v>77</v>
      </c>
      <c r="I73" s="16"/>
      <c r="J73" s="16"/>
      <c r="K73" s="16"/>
      <c r="L73" s="17"/>
      <c r="M73" s="17"/>
      <c r="N73" s="34" t="s">
        <v>78</v>
      </c>
      <c r="O73" s="16" t="s">
        <v>79</v>
      </c>
      <c r="P73" s="18" t="s">
        <v>76</v>
      </c>
    </row>
    <row r="74" spans="1:16" s="13" customFormat="1" ht="72" x14ac:dyDescent="0.35">
      <c r="A74" s="111"/>
      <c r="B74" s="16" t="s">
        <v>80</v>
      </c>
      <c r="C74" s="16" t="s">
        <v>13</v>
      </c>
      <c r="D74" s="16" t="s">
        <v>30</v>
      </c>
      <c r="E74" s="14" t="s">
        <v>10</v>
      </c>
      <c r="F74" s="16" t="s">
        <v>26</v>
      </c>
      <c r="G74" s="16" t="s">
        <v>40</v>
      </c>
      <c r="H74" s="16" t="s">
        <v>81</v>
      </c>
      <c r="I74" s="16"/>
      <c r="J74" s="16"/>
      <c r="K74" s="16"/>
      <c r="L74" s="17"/>
      <c r="M74" s="17"/>
      <c r="N74" s="34" t="s">
        <v>82</v>
      </c>
      <c r="O74" s="16" t="s">
        <v>83</v>
      </c>
      <c r="P74" s="18" t="s">
        <v>76</v>
      </c>
    </row>
    <row r="75" spans="1:16" s="13" customFormat="1" ht="74.55" customHeight="1" x14ac:dyDescent="0.35">
      <c r="A75" s="111"/>
      <c r="B75" s="16" t="s">
        <v>84</v>
      </c>
      <c r="C75" s="16" t="s">
        <v>13</v>
      </c>
      <c r="D75" s="16" t="s">
        <v>99</v>
      </c>
      <c r="E75" s="14" t="s">
        <v>21</v>
      </c>
      <c r="F75" s="16" t="s">
        <v>88</v>
      </c>
      <c r="G75" s="16" t="s">
        <v>87</v>
      </c>
      <c r="H75" s="16"/>
      <c r="I75" s="16" t="s">
        <v>86</v>
      </c>
      <c r="J75" s="16"/>
      <c r="K75" s="16"/>
      <c r="L75" s="17"/>
      <c r="M75" s="17"/>
      <c r="N75" s="15" t="s">
        <v>51</v>
      </c>
      <c r="O75" s="16"/>
      <c r="P75" s="18" t="s">
        <v>85</v>
      </c>
    </row>
    <row r="76" spans="1:16" s="13" customFormat="1" ht="103.95" customHeight="1" x14ac:dyDescent="0.35">
      <c r="A76" s="111"/>
      <c r="B76" s="16" t="s">
        <v>89</v>
      </c>
      <c r="C76" s="16" t="s">
        <v>13</v>
      </c>
      <c r="D76" s="16" t="s">
        <v>100</v>
      </c>
      <c r="E76" s="14" t="s">
        <v>10</v>
      </c>
      <c r="F76" s="16" t="s">
        <v>22</v>
      </c>
      <c r="G76" s="16" t="s">
        <v>91</v>
      </c>
      <c r="H76" s="16"/>
      <c r="I76" s="16" t="s">
        <v>90</v>
      </c>
      <c r="J76" s="16"/>
      <c r="K76" s="16"/>
      <c r="L76" s="17"/>
      <c r="M76" s="17"/>
      <c r="N76" s="16" t="s">
        <v>51</v>
      </c>
      <c r="O76" s="15"/>
      <c r="P76" s="18" t="s">
        <v>28</v>
      </c>
    </row>
    <row r="77" spans="1:16" s="13" customFormat="1" ht="97.95" customHeight="1" x14ac:dyDescent="0.35">
      <c r="A77" s="111"/>
      <c r="B77" s="16" t="s">
        <v>93</v>
      </c>
      <c r="C77" s="16" t="s">
        <v>13</v>
      </c>
      <c r="D77" s="16" t="s">
        <v>101</v>
      </c>
      <c r="E77" s="14" t="s">
        <v>21</v>
      </c>
      <c r="F77" s="16" t="s">
        <v>25</v>
      </c>
      <c r="G77" s="16" t="s">
        <v>67</v>
      </c>
      <c r="H77" s="16"/>
      <c r="I77" s="16" t="s">
        <v>94</v>
      </c>
      <c r="J77" s="16"/>
      <c r="K77" s="16"/>
      <c r="L77" s="17"/>
      <c r="M77" s="17"/>
      <c r="N77" s="16" t="s">
        <v>51</v>
      </c>
      <c r="O77" s="15"/>
      <c r="P77" s="18" t="s">
        <v>92</v>
      </c>
    </row>
    <row r="78" spans="1:16" s="13" customFormat="1" ht="84.45" customHeight="1" x14ac:dyDescent="0.35">
      <c r="A78" s="112"/>
      <c r="B78" s="16" t="s">
        <v>102</v>
      </c>
      <c r="C78" s="16" t="s">
        <v>13</v>
      </c>
      <c r="D78" s="16" t="s">
        <v>30</v>
      </c>
      <c r="E78" s="14" t="s">
        <v>10</v>
      </c>
      <c r="F78" s="16" t="s">
        <v>88</v>
      </c>
      <c r="G78" s="16" t="s">
        <v>104</v>
      </c>
      <c r="H78" s="16"/>
      <c r="I78" s="16"/>
      <c r="J78" s="16" t="s">
        <v>103</v>
      </c>
      <c r="K78" s="16"/>
      <c r="L78" s="17"/>
      <c r="M78" s="17"/>
      <c r="N78" s="33" t="s">
        <v>106</v>
      </c>
      <c r="O78" s="15" t="s">
        <v>107</v>
      </c>
      <c r="P78" s="18" t="s">
        <v>105</v>
      </c>
    </row>
    <row r="79" spans="1:16" s="13" customFormat="1" x14ac:dyDescent="0.35">
      <c r="A79" s="27"/>
      <c r="B79" s="28"/>
      <c r="C79" s="28"/>
      <c r="D79" s="28"/>
      <c r="E79" s="29"/>
      <c r="F79" s="28"/>
      <c r="G79" s="28"/>
      <c r="H79" s="28"/>
      <c r="I79" s="28"/>
      <c r="J79" s="28"/>
      <c r="K79" s="28"/>
      <c r="L79" s="30"/>
      <c r="M79" s="30"/>
      <c r="N79" s="28"/>
      <c r="O79" s="31"/>
      <c r="P79" s="32"/>
    </row>
    <row r="80" spans="1:16" s="13" customFormat="1" ht="198" customHeight="1" x14ac:dyDescent="0.35">
      <c r="A80" s="114">
        <v>44273</v>
      </c>
      <c r="B80" s="16" t="s">
        <v>50</v>
      </c>
      <c r="C80" s="16" t="s">
        <v>12</v>
      </c>
      <c r="D80" s="16" t="s">
        <v>313</v>
      </c>
      <c r="E80" s="14" t="s">
        <v>21</v>
      </c>
      <c r="F80" s="16" t="s">
        <v>25</v>
      </c>
      <c r="G80" s="16" t="s">
        <v>51</v>
      </c>
      <c r="H80" s="16"/>
      <c r="I80" s="16" t="s">
        <v>52</v>
      </c>
      <c r="J80" s="16"/>
      <c r="K80" s="16"/>
      <c r="L80" s="17"/>
      <c r="M80" s="17"/>
      <c r="N80" s="16" t="s">
        <v>51</v>
      </c>
      <c r="O80" s="15"/>
      <c r="P80" s="18" t="s">
        <v>53</v>
      </c>
    </row>
    <row r="81" spans="1:16" s="13" customFormat="1" ht="193.05" customHeight="1" x14ac:dyDescent="0.35">
      <c r="A81" s="111"/>
      <c r="B81" s="18" t="s">
        <v>54</v>
      </c>
      <c r="C81" s="16" t="s">
        <v>13</v>
      </c>
      <c r="D81" s="16" t="s">
        <v>314</v>
      </c>
      <c r="E81" s="14" t="s">
        <v>10</v>
      </c>
      <c r="F81" s="16" t="s">
        <v>55</v>
      </c>
      <c r="G81" s="16" t="s">
        <v>56</v>
      </c>
      <c r="H81" s="16"/>
      <c r="I81" s="16"/>
      <c r="J81" s="16"/>
      <c r="K81" s="16" t="s">
        <v>57</v>
      </c>
      <c r="L81" s="17"/>
      <c r="M81" s="17"/>
      <c r="N81" s="16" t="s">
        <v>51</v>
      </c>
      <c r="O81" s="15"/>
      <c r="P81" s="18" t="s">
        <v>58</v>
      </c>
    </row>
    <row r="82" spans="1:16" s="13" customFormat="1" ht="70.5" customHeight="1" x14ac:dyDescent="0.35">
      <c r="A82" s="111"/>
      <c r="B82" s="18" t="s">
        <v>306</v>
      </c>
      <c r="C82" s="16" t="s">
        <v>13</v>
      </c>
      <c r="D82" s="16" t="s">
        <v>315</v>
      </c>
      <c r="E82" s="14" t="s">
        <v>10</v>
      </c>
      <c r="F82" s="16" t="s">
        <v>14</v>
      </c>
      <c r="G82" s="16" t="s">
        <v>309</v>
      </c>
      <c r="H82" s="16"/>
      <c r="I82" s="16"/>
      <c r="J82" s="16" t="s">
        <v>308</v>
      </c>
      <c r="K82" s="16"/>
      <c r="L82" s="17"/>
      <c r="M82" s="17"/>
      <c r="N82" s="36">
        <v>9050.7099999999991</v>
      </c>
      <c r="O82" s="15" t="s">
        <v>310</v>
      </c>
      <c r="P82" s="18" t="s">
        <v>105</v>
      </c>
    </row>
    <row r="83" spans="1:16" s="13" customFormat="1" ht="72" customHeight="1" x14ac:dyDescent="0.35">
      <c r="A83" s="112"/>
      <c r="B83" s="40" t="s">
        <v>8</v>
      </c>
      <c r="C83" s="16"/>
      <c r="D83" s="16" t="s">
        <v>307</v>
      </c>
      <c r="E83" s="14"/>
      <c r="F83" s="16"/>
      <c r="G83" s="16"/>
      <c r="H83" s="16"/>
      <c r="I83" s="16"/>
      <c r="J83" s="16"/>
      <c r="K83" s="16"/>
      <c r="L83" s="17"/>
      <c r="M83" s="17"/>
      <c r="N83" s="16"/>
      <c r="O83" s="15"/>
      <c r="P83" s="18"/>
    </row>
    <row r="84" spans="1:16" s="13" customFormat="1" x14ac:dyDescent="0.35">
      <c r="A84" s="25"/>
      <c r="B84" s="21"/>
      <c r="C84" s="21"/>
      <c r="D84" s="21"/>
      <c r="E84" s="22"/>
      <c r="F84" s="21"/>
      <c r="G84" s="23"/>
      <c r="H84" s="21"/>
      <c r="I84" s="21"/>
      <c r="J84" s="21"/>
      <c r="K84" s="21"/>
      <c r="L84" s="21"/>
      <c r="M84" s="21"/>
      <c r="N84" s="21"/>
      <c r="O84" s="21"/>
      <c r="P84" s="22"/>
    </row>
    <row r="85" spans="1:16" s="48" customFormat="1" ht="291.45" customHeight="1" x14ac:dyDescent="0.3">
      <c r="A85" s="110">
        <v>44280</v>
      </c>
      <c r="B85" s="41" t="s">
        <v>316</v>
      </c>
      <c r="C85" s="41" t="s">
        <v>13</v>
      </c>
      <c r="D85" s="41" t="s">
        <v>317</v>
      </c>
      <c r="E85" s="46" t="s">
        <v>10</v>
      </c>
      <c r="F85" s="41" t="s">
        <v>37</v>
      </c>
      <c r="G85" s="6">
        <v>110744</v>
      </c>
      <c r="H85" s="41"/>
      <c r="I85" s="41"/>
      <c r="J85" s="41"/>
      <c r="K85" s="41" t="s">
        <v>335</v>
      </c>
      <c r="L85" s="41"/>
      <c r="M85" s="41"/>
      <c r="N85" s="47" t="s">
        <v>336</v>
      </c>
      <c r="O85" s="41" t="s">
        <v>337</v>
      </c>
      <c r="P85" s="46" t="s">
        <v>334</v>
      </c>
    </row>
    <row r="86" spans="1:16" s="13" customFormat="1" ht="252" x14ac:dyDescent="0.35">
      <c r="A86" s="111"/>
      <c r="B86" s="4" t="s">
        <v>318</v>
      </c>
      <c r="C86" s="4" t="s">
        <v>13</v>
      </c>
      <c r="D86" s="4" t="s">
        <v>317</v>
      </c>
      <c r="E86" s="7" t="s">
        <v>10</v>
      </c>
      <c r="F86" s="4" t="s">
        <v>37</v>
      </c>
      <c r="G86" s="6">
        <v>110744</v>
      </c>
      <c r="H86" s="4"/>
      <c r="I86" s="4"/>
      <c r="J86" s="4"/>
      <c r="K86" s="4" t="s">
        <v>338</v>
      </c>
      <c r="L86" s="4"/>
      <c r="M86" s="4"/>
      <c r="N86" s="45" t="s">
        <v>339</v>
      </c>
      <c r="O86" s="41" t="s">
        <v>337</v>
      </c>
      <c r="P86" s="7" t="s">
        <v>334</v>
      </c>
    </row>
    <row r="87" spans="1:16" s="13" customFormat="1" ht="126" x14ac:dyDescent="0.35">
      <c r="A87" s="111"/>
      <c r="B87" s="4" t="s">
        <v>319</v>
      </c>
      <c r="C87" s="4" t="s">
        <v>13</v>
      </c>
      <c r="D87" s="4" t="s">
        <v>320</v>
      </c>
      <c r="E87" s="7" t="s">
        <v>10</v>
      </c>
      <c r="F87" s="4" t="s">
        <v>22</v>
      </c>
      <c r="G87" s="6" t="s">
        <v>342</v>
      </c>
      <c r="H87" s="4"/>
      <c r="I87" s="4" t="s">
        <v>341</v>
      </c>
      <c r="J87" s="4"/>
      <c r="K87" s="4"/>
      <c r="L87" s="4"/>
      <c r="M87" s="4"/>
      <c r="N87" s="4" t="s">
        <v>51</v>
      </c>
      <c r="O87" s="4"/>
      <c r="P87" s="7" t="s">
        <v>340</v>
      </c>
    </row>
    <row r="88" spans="1:16" s="13" customFormat="1" ht="126" x14ac:dyDescent="0.35">
      <c r="A88" s="111"/>
      <c r="B88" s="4" t="s">
        <v>321</v>
      </c>
      <c r="C88" s="4" t="s">
        <v>13</v>
      </c>
      <c r="D88" s="4" t="s">
        <v>322</v>
      </c>
      <c r="E88" s="7" t="s">
        <v>10</v>
      </c>
      <c r="F88" s="4" t="s">
        <v>15</v>
      </c>
      <c r="G88" s="6" t="s">
        <v>342</v>
      </c>
      <c r="H88" s="4"/>
      <c r="I88" s="4" t="s">
        <v>343</v>
      </c>
      <c r="J88" s="4"/>
      <c r="K88" s="4"/>
      <c r="L88" s="4"/>
      <c r="M88" s="4"/>
      <c r="N88" s="4" t="s">
        <v>51</v>
      </c>
      <c r="O88" s="4"/>
      <c r="P88" s="7" t="s">
        <v>340</v>
      </c>
    </row>
    <row r="89" spans="1:16" s="13" customFormat="1" ht="150" customHeight="1" x14ac:dyDescent="0.35">
      <c r="A89" s="111"/>
      <c r="B89" s="4" t="s">
        <v>323</v>
      </c>
      <c r="C89" s="4" t="s">
        <v>13</v>
      </c>
      <c r="D89" s="4" t="s">
        <v>324</v>
      </c>
      <c r="E89" s="7" t="s">
        <v>10</v>
      </c>
      <c r="F89" s="4" t="s">
        <v>15</v>
      </c>
      <c r="G89" s="6" t="s">
        <v>346</v>
      </c>
      <c r="H89" s="4"/>
      <c r="I89" s="4"/>
      <c r="J89" s="4" t="s">
        <v>345</v>
      </c>
      <c r="K89" s="4"/>
      <c r="L89" s="4"/>
      <c r="M89" s="4"/>
      <c r="N89" s="4" t="s">
        <v>51</v>
      </c>
      <c r="O89" s="4"/>
      <c r="P89" s="7" t="s">
        <v>344</v>
      </c>
    </row>
    <row r="90" spans="1:16" s="13" customFormat="1" ht="115.05" customHeight="1" x14ac:dyDescent="0.35">
      <c r="A90" s="111"/>
      <c r="B90" s="4" t="s">
        <v>325</v>
      </c>
      <c r="C90" s="4" t="s">
        <v>13</v>
      </c>
      <c r="D90" s="4" t="s">
        <v>326</v>
      </c>
      <c r="E90" s="7" t="s">
        <v>10</v>
      </c>
      <c r="F90" s="4" t="s">
        <v>14</v>
      </c>
      <c r="G90" s="6" t="s">
        <v>309</v>
      </c>
      <c r="H90" s="4"/>
      <c r="I90" s="4"/>
      <c r="J90" s="4" t="s">
        <v>347</v>
      </c>
      <c r="K90" s="4"/>
      <c r="L90" s="4"/>
      <c r="M90" s="4"/>
      <c r="N90" s="4" t="s">
        <v>51</v>
      </c>
      <c r="O90" s="4"/>
      <c r="P90" s="7" t="s">
        <v>348</v>
      </c>
    </row>
    <row r="91" spans="1:16" s="13" customFormat="1" ht="124.95" customHeight="1" x14ac:dyDescent="0.35">
      <c r="A91" s="111"/>
      <c r="B91" s="4" t="s">
        <v>327</v>
      </c>
      <c r="C91" s="4" t="s">
        <v>13</v>
      </c>
      <c r="D91" s="4" t="s">
        <v>328</v>
      </c>
      <c r="E91" s="7" t="s">
        <v>31</v>
      </c>
      <c r="F91" s="4" t="s">
        <v>22</v>
      </c>
      <c r="G91" s="6" t="s">
        <v>351</v>
      </c>
      <c r="H91" s="4"/>
      <c r="I91" s="4"/>
      <c r="J91" s="4" t="s">
        <v>350</v>
      </c>
      <c r="K91" s="4"/>
      <c r="L91" s="4"/>
      <c r="M91" s="4"/>
      <c r="N91" s="4" t="s">
        <v>352</v>
      </c>
      <c r="O91" s="4" t="s">
        <v>353</v>
      </c>
      <c r="P91" s="7" t="s">
        <v>349</v>
      </c>
    </row>
    <row r="92" spans="1:16" s="13" customFormat="1" ht="100.05" customHeight="1" x14ac:dyDescent="0.35">
      <c r="A92" s="111"/>
      <c r="B92" s="4" t="s">
        <v>329</v>
      </c>
      <c r="C92" s="4" t="s">
        <v>13</v>
      </c>
      <c r="D92" s="4" t="s">
        <v>330</v>
      </c>
      <c r="E92" s="7" t="s">
        <v>31</v>
      </c>
      <c r="F92" s="4" t="s">
        <v>32</v>
      </c>
      <c r="G92" s="6" t="s">
        <v>355</v>
      </c>
      <c r="H92" s="4"/>
      <c r="I92" s="4"/>
      <c r="J92" s="4" t="s">
        <v>354</v>
      </c>
      <c r="K92" s="4"/>
      <c r="L92" s="4"/>
      <c r="M92" s="4"/>
      <c r="N92" s="4" t="s">
        <v>51</v>
      </c>
      <c r="O92" s="4"/>
      <c r="P92" s="7" t="s">
        <v>356</v>
      </c>
    </row>
    <row r="93" spans="1:16" s="13" customFormat="1" ht="141.44999999999999" customHeight="1" x14ac:dyDescent="0.35">
      <c r="A93" s="111"/>
      <c r="B93" s="4" t="s">
        <v>331</v>
      </c>
      <c r="C93" s="4" t="s">
        <v>13</v>
      </c>
      <c r="D93" s="4" t="s">
        <v>332</v>
      </c>
      <c r="E93" s="7" t="s">
        <v>21</v>
      </c>
      <c r="F93" s="4" t="s">
        <v>22</v>
      </c>
      <c r="G93" s="6" t="s">
        <v>359</v>
      </c>
      <c r="H93" s="4"/>
      <c r="I93" s="4"/>
      <c r="J93" s="4" t="s">
        <v>358</v>
      </c>
      <c r="K93" s="4"/>
      <c r="L93" s="4"/>
      <c r="M93" s="4"/>
      <c r="N93" s="4" t="s">
        <v>360</v>
      </c>
      <c r="O93" s="4" t="s">
        <v>361</v>
      </c>
      <c r="P93" s="46" t="s">
        <v>357</v>
      </c>
    </row>
    <row r="94" spans="1:16" s="13" customFormat="1" ht="51.45" customHeight="1" x14ac:dyDescent="0.35">
      <c r="A94" s="112"/>
      <c r="B94" s="12" t="s">
        <v>8</v>
      </c>
      <c r="C94" s="4"/>
      <c r="D94" s="4" t="s">
        <v>333</v>
      </c>
      <c r="E94" s="7"/>
      <c r="F94" s="4"/>
      <c r="G94" s="6"/>
      <c r="H94" s="4"/>
      <c r="I94" s="4"/>
      <c r="J94" s="4"/>
      <c r="K94" s="4"/>
      <c r="L94" s="4"/>
      <c r="M94" s="4"/>
      <c r="N94" s="4"/>
      <c r="O94" s="4"/>
      <c r="P94" s="7"/>
    </row>
    <row r="95" spans="1:16" s="13" customFormat="1" ht="22.5" customHeight="1" x14ac:dyDescent="0.35">
      <c r="A95" s="42"/>
      <c r="B95" s="43"/>
      <c r="C95" s="43"/>
      <c r="D95" s="43"/>
      <c r="E95" s="44"/>
      <c r="F95" s="43"/>
      <c r="G95" s="28"/>
      <c r="H95" s="43"/>
      <c r="I95" s="43"/>
      <c r="J95" s="43"/>
      <c r="K95" s="43"/>
      <c r="L95" s="43"/>
      <c r="M95" s="43"/>
      <c r="N95" s="43"/>
      <c r="O95" s="43"/>
      <c r="P95" s="44"/>
    </row>
    <row r="96" spans="1:16" s="13" customFormat="1" ht="202.5" customHeight="1" x14ac:dyDescent="0.35">
      <c r="A96" s="107">
        <v>44287</v>
      </c>
      <c r="B96" s="4" t="s">
        <v>362</v>
      </c>
      <c r="C96" s="4" t="s">
        <v>12</v>
      </c>
      <c r="D96" s="4" t="s">
        <v>366</v>
      </c>
      <c r="E96" s="7" t="s">
        <v>10</v>
      </c>
      <c r="F96" s="4" t="s">
        <v>32</v>
      </c>
      <c r="G96" s="6" t="s">
        <v>365</v>
      </c>
      <c r="H96" s="4"/>
      <c r="I96" s="4"/>
      <c r="J96" s="4" t="s">
        <v>363</v>
      </c>
      <c r="K96" s="4"/>
      <c r="L96" s="4"/>
      <c r="M96" s="4"/>
      <c r="N96" s="4" t="s">
        <v>51</v>
      </c>
      <c r="O96" s="4"/>
      <c r="P96" s="7" t="s">
        <v>364</v>
      </c>
    </row>
    <row r="97" spans="1:16" s="13" customFormat="1" ht="73.05" customHeight="1" x14ac:dyDescent="0.35">
      <c r="A97" s="108"/>
      <c r="B97" s="4" t="s">
        <v>367</v>
      </c>
      <c r="C97" s="4" t="s">
        <v>12</v>
      </c>
      <c r="D97" s="4" t="s">
        <v>368</v>
      </c>
      <c r="E97" s="7" t="s">
        <v>10</v>
      </c>
      <c r="F97" s="4" t="s">
        <v>22</v>
      </c>
      <c r="G97" s="6" t="s">
        <v>359</v>
      </c>
      <c r="H97" s="4"/>
      <c r="I97" s="4"/>
      <c r="J97" s="4" t="s">
        <v>372</v>
      </c>
      <c r="K97" s="4"/>
      <c r="L97" s="4"/>
      <c r="M97" s="4"/>
      <c r="N97" s="45" t="s">
        <v>373</v>
      </c>
      <c r="O97" s="4" t="s">
        <v>374</v>
      </c>
      <c r="P97" s="46" t="s">
        <v>357</v>
      </c>
    </row>
    <row r="98" spans="1:16" s="13" customFormat="1" ht="76.95" customHeight="1" x14ac:dyDescent="0.35">
      <c r="A98" s="108"/>
      <c r="B98" s="4" t="s">
        <v>369</v>
      </c>
      <c r="C98" s="4" t="s">
        <v>12</v>
      </c>
      <c r="D98" s="4" t="s">
        <v>370</v>
      </c>
      <c r="E98" s="7" t="s">
        <v>10</v>
      </c>
      <c r="F98" s="4" t="s">
        <v>25</v>
      </c>
      <c r="G98" s="6" t="s">
        <v>67</v>
      </c>
      <c r="H98" s="4"/>
      <c r="I98" s="4" t="s">
        <v>376</v>
      </c>
      <c r="J98" s="4"/>
      <c r="K98" s="4"/>
      <c r="L98" s="4"/>
      <c r="M98" s="4"/>
      <c r="N98" s="4" t="s">
        <v>51</v>
      </c>
      <c r="O98" s="4"/>
      <c r="P98" s="7" t="s">
        <v>375</v>
      </c>
    </row>
    <row r="99" spans="1:16" s="13" customFormat="1" ht="42.45" customHeight="1" x14ac:dyDescent="0.35">
      <c r="A99" s="109"/>
      <c r="B99" s="12" t="s">
        <v>8</v>
      </c>
      <c r="C99" s="4"/>
      <c r="D99" s="4" t="s">
        <v>371</v>
      </c>
      <c r="E99" s="7"/>
      <c r="F99" s="4"/>
      <c r="G99" s="6"/>
      <c r="H99" s="4"/>
      <c r="I99" s="4"/>
      <c r="J99" s="4"/>
      <c r="K99" s="4"/>
      <c r="L99" s="4"/>
      <c r="M99" s="4"/>
      <c r="N99" s="4"/>
      <c r="O99" s="4"/>
      <c r="P99" s="7"/>
    </row>
    <row r="100" spans="1:16" s="13" customFormat="1" ht="23.55" customHeight="1" x14ac:dyDescent="0.35">
      <c r="A100" s="25"/>
      <c r="B100" s="49"/>
      <c r="C100" s="21"/>
      <c r="D100" s="21"/>
      <c r="E100" s="22"/>
      <c r="F100" s="21"/>
      <c r="G100" s="23"/>
      <c r="H100" s="21"/>
      <c r="I100" s="21"/>
      <c r="J100" s="21"/>
      <c r="K100" s="21"/>
      <c r="L100" s="21"/>
      <c r="M100" s="21"/>
      <c r="N100" s="21"/>
      <c r="O100" s="21"/>
      <c r="P100" s="22"/>
    </row>
    <row r="101" spans="1:16" s="13" customFormat="1" ht="108" x14ac:dyDescent="0.35">
      <c r="A101" s="110">
        <v>44294</v>
      </c>
      <c r="B101" s="4" t="s">
        <v>377</v>
      </c>
      <c r="C101" s="4" t="s">
        <v>13</v>
      </c>
      <c r="D101" s="4" t="s">
        <v>378</v>
      </c>
      <c r="E101" s="7" t="s">
        <v>31</v>
      </c>
      <c r="F101" s="4" t="s">
        <v>26</v>
      </c>
      <c r="G101" s="6" t="s">
        <v>40</v>
      </c>
      <c r="H101" s="4" t="s">
        <v>380</v>
      </c>
      <c r="I101" s="4"/>
      <c r="J101" s="4"/>
      <c r="K101" s="4"/>
      <c r="L101" s="4"/>
      <c r="M101" s="4"/>
      <c r="N101" s="60" t="s">
        <v>82</v>
      </c>
      <c r="O101" s="4" t="s">
        <v>381</v>
      </c>
      <c r="P101" s="7" t="s">
        <v>216</v>
      </c>
    </row>
    <row r="102" spans="1:16" s="13" customFormat="1" ht="36" x14ac:dyDescent="0.35">
      <c r="A102" s="113"/>
      <c r="B102" s="12" t="s">
        <v>8</v>
      </c>
      <c r="C102" s="4"/>
      <c r="D102" s="4" t="s">
        <v>379</v>
      </c>
      <c r="E102" s="7"/>
      <c r="F102" s="4"/>
      <c r="G102" s="6"/>
      <c r="H102" s="4"/>
      <c r="I102" s="4"/>
      <c r="J102" s="4"/>
      <c r="K102" s="4"/>
      <c r="L102" s="4"/>
      <c r="M102" s="4"/>
      <c r="N102" s="4"/>
      <c r="O102" s="4"/>
      <c r="P102" s="7"/>
    </row>
    <row r="103" spans="1:16" s="13" customFormat="1" x14ac:dyDescent="0.35">
      <c r="A103" s="25"/>
      <c r="B103" s="21"/>
      <c r="C103" s="21"/>
      <c r="D103" s="49"/>
      <c r="E103" s="22"/>
      <c r="F103" s="21"/>
      <c r="G103" s="23"/>
      <c r="H103" s="21"/>
      <c r="I103" s="21"/>
      <c r="J103" s="21"/>
      <c r="K103" s="21"/>
      <c r="L103" s="21"/>
      <c r="M103" s="21"/>
      <c r="N103" s="21"/>
      <c r="O103" s="21"/>
      <c r="P103" s="22"/>
    </row>
    <row r="104" spans="1:16" s="13" customFormat="1" ht="220.5" customHeight="1" x14ac:dyDescent="0.35">
      <c r="A104" s="107">
        <v>44301</v>
      </c>
      <c r="B104" s="4" t="s">
        <v>382</v>
      </c>
      <c r="C104" s="4" t="s">
        <v>13</v>
      </c>
      <c r="D104" s="4" t="s">
        <v>383</v>
      </c>
      <c r="E104" s="7" t="s">
        <v>21</v>
      </c>
      <c r="F104" s="4" t="s">
        <v>191</v>
      </c>
      <c r="G104" s="6" t="s">
        <v>394</v>
      </c>
      <c r="H104" s="4" t="s">
        <v>395</v>
      </c>
      <c r="I104" s="4"/>
      <c r="J104" s="4"/>
      <c r="K104" s="4"/>
      <c r="L104" s="4"/>
      <c r="M104" s="4"/>
      <c r="N104" s="4" t="s">
        <v>397</v>
      </c>
      <c r="O104" s="4" t="s">
        <v>398</v>
      </c>
      <c r="P104" s="7" t="s">
        <v>396</v>
      </c>
    </row>
    <row r="105" spans="1:16" s="13" customFormat="1" ht="124.95" customHeight="1" x14ac:dyDescent="0.35">
      <c r="A105" s="108"/>
      <c r="B105" s="4" t="s">
        <v>384</v>
      </c>
      <c r="C105" s="4" t="s">
        <v>13</v>
      </c>
      <c r="D105" s="4" t="s">
        <v>385</v>
      </c>
      <c r="E105" s="7" t="s">
        <v>21</v>
      </c>
      <c r="F105" s="4" t="s">
        <v>386</v>
      </c>
      <c r="G105" s="6" t="s">
        <v>394</v>
      </c>
      <c r="H105" s="4" t="s">
        <v>393</v>
      </c>
      <c r="I105" s="4"/>
      <c r="J105" s="4"/>
      <c r="K105" s="4"/>
      <c r="L105" s="4"/>
      <c r="M105" s="4"/>
      <c r="N105" s="4" t="s">
        <v>49</v>
      </c>
      <c r="O105" s="4"/>
      <c r="P105" s="7" t="s">
        <v>391</v>
      </c>
    </row>
    <row r="106" spans="1:16" s="13" customFormat="1" ht="90" x14ac:dyDescent="0.35">
      <c r="A106" s="108"/>
      <c r="B106" s="4" t="s">
        <v>387</v>
      </c>
      <c r="C106" s="4" t="s">
        <v>13</v>
      </c>
      <c r="D106" s="4" t="s">
        <v>388</v>
      </c>
      <c r="E106" s="7" t="s">
        <v>10</v>
      </c>
      <c r="F106" s="4" t="s">
        <v>25</v>
      </c>
      <c r="G106" s="6" t="s">
        <v>392</v>
      </c>
      <c r="H106" s="4"/>
      <c r="I106" s="4" t="s">
        <v>390</v>
      </c>
      <c r="J106" s="4"/>
      <c r="K106" s="4"/>
      <c r="L106" s="4"/>
      <c r="M106" s="4"/>
      <c r="N106" s="4" t="s">
        <v>49</v>
      </c>
      <c r="O106" s="4"/>
      <c r="P106" s="7" t="s">
        <v>391</v>
      </c>
    </row>
    <row r="107" spans="1:16" s="13" customFormat="1" ht="139.94999999999999" customHeight="1" x14ac:dyDescent="0.35">
      <c r="A107" s="109"/>
      <c r="B107" s="50" t="s">
        <v>8</v>
      </c>
      <c r="C107" s="4"/>
      <c r="D107" s="4" t="s">
        <v>389</v>
      </c>
      <c r="E107" s="7"/>
      <c r="F107" s="4"/>
      <c r="G107" s="6"/>
      <c r="H107" s="4"/>
      <c r="I107" s="4"/>
      <c r="J107" s="4"/>
      <c r="K107" s="4"/>
      <c r="L107" s="4"/>
      <c r="M107" s="4"/>
      <c r="N107" s="4"/>
      <c r="O107" s="4"/>
      <c r="P107" s="7"/>
    </row>
    <row r="108" spans="1:16" s="13" customFormat="1" x14ac:dyDescent="0.35">
      <c r="A108" s="25"/>
      <c r="B108" s="21"/>
      <c r="C108" s="21"/>
      <c r="D108" s="49"/>
      <c r="E108" s="22"/>
      <c r="F108" s="21"/>
      <c r="G108" s="23"/>
      <c r="H108" s="21"/>
      <c r="I108" s="21"/>
      <c r="J108" s="21"/>
      <c r="K108" s="21"/>
      <c r="L108" s="21"/>
      <c r="M108" s="21"/>
      <c r="N108" s="21"/>
      <c r="O108" s="21"/>
      <c r="P108" s="22"/>
    </row>
    <row r="109" spans="1:16" s="13" customFormat="1" ht="103.95" customHeight="1" x14ac:dyDescent="0.35">
      <c r="A109" s="107">
        <v>44308</v>
      </c>
      <c r="B109" s="4" t="s">
        <v>399</v>
      </c>
      <c r="C109" s="4" t="s">
        <v>12</v>
      </c>
      <c r="D109" s="4" t="s">
        <v>400</v>
      </c>
      <c r="E109" s="7" t="s">
        <v>10</v>
      </c>
      <c r="F109" s="4" t="s">
        <v>191</v>
      </c>
      <c r="G109" s="6" t="s">
        <v>394</v>
      </c>
      <c r="H109" s="4" t="s">
        <v>395</v>
      </c>
      <c r="I109" s="4"/>
      <c r="J109" s="4"/>
      <c r="K109" s="4"/>
      <c r="L109" s="4"/>
      <c r="M109" s="4"/>
      <c r="N109" s="61">
        <v>7824.72</v>
      </c>
      <c r="O109" s="4" t="s">
        <v>398</v>
      </c>
      <c r="P109" s="7" t="s">
        <v>396</v>
      </c>
    </row>
    <row r="110" spans="1:16" s="13" customFormat="1" ht="143.55000000000001" customHeight="1" x14ac:dyDescent="0.35">
      <c r="A110" s="108"/>
      <c r="B110" s="4" t="s">
        <v>401</v>
      </c>
      <c r="C110" s="4" t="s">
        <v>12</v>
      </c>
      <c r="D110" s="4" t="s">
        <v>402</v>
      </c>
      <c r="E110" s="7" t="s">
        <v>10</v>
      </c>
      <c r="F110" s="4" t="s">
        <v>14</v>
      </c>
      <c r="G110" s="6" t="s">
        <v>414</v>
      </c>
      <c r="H110" s="4"/>
      <c r="I110" s="4"/>
      <c r="J110" s="4" t="s">
        <v>413</v>
      </c>
      <c r="K110" s="4"/>
      <c r="L110" s="4"/>
      <c r="M110" s="4"/>
      <c r="N110" s="4" t="s">
        <v>49</v>
      </c>
      <c r="O110" s="4"/>
      <c r="P110" s="7" t="s">
        <v>412</v>
      </c>
    </row>
    <row r="111" spans="1:16" s="13" customFormat="1" ht="253.05" customHeight="1" x14ac:dyDescent="0.35">
      <c r="A111" s="108"/>
      <c r="B111" s="4" t="s">
        <v>403</v>
      </c>
      <c r="C111" s="4" t="s">
        <v>12</v>
      </c>
      <c r="D111" s="4" t="s">
        <v>404</v>
      </c>
      <c r="E111" s="7" t="s">
        <v>10</v>
      </c>
      <c r="F111" s="4" t="s">
        <v>26</v>
      </c>
      <c r="G111" s="6" t="s">
        <v>40</v>
      </c>
      <c r="H111" s="4" t="s">
        <v>415</v>
      </c>
      <c r="I111" s="4"/>
      <c r="J111" s="4"/>
      <c r="K111" s="4"/>
      <c r="L111" s="4"/>
      <c r="M111" s="4"/>
      <c r="N111" s="4" t="s">
        <v>49</v>
      </c>
      <c r="O111" s="4"/>
      <c r="P111" s="7" t="s">
        <v>216</v>
      </c>
    </row>
    <row r="112" spans="1:16" s="13" customFormat="1" ht="125.55" customHeight="1" x14ac:dyDescent="0.35">
      <c r="A112" s="108"/>
      <c r="B112" s="4" t="s">
        <v>405</v>
      </c>
      <c r="C112" s="4" t="s">
        <v>13</v>
      </c>
      <c r="D112" s="4" t="s">
        <v>10</v>
      </c>
      <c r="E112" s="7" t="s">
        <v>10</v>
      </c>
      <c r="F112" s="4" t="s">
        <v>16</v>
      </c>
      <c r="G112" s="6" t="s">
        <v>40</v>
      </c>
      <c r="H112" s="4" t="s">
        <v>416</v>
      </c>
      <c r="I112" s="4"/>
      <c r="J112" s="4"/>
      <c r="K112" s="4"/>
      <c r="L112" s="4"/>
      <c r="M112" s="4"/>
      <c r="N112" s="45" t="s">
        <v>417</v>
      </c>
      <c r="O112" s="4" t="s">
        <v>418</v>
      </c>
      <c r="P112" s="7" t="s">
        <v>216</v>
      </c>
    </row>
    <row r="113" spans="1:16" s="13" customFormat="1" ht="73.95" customHeight="1" x14ac:dyDescent="0.35">
      <c r="A113" s="108"/>
      <c r="B113" s="4" t="s">
        <v>406</v>
      </c>
      <c r="C113" s="4" t="s">
        <v>13</v>
      </c>
      <c r="D113" s="4" t="s">
        <v>10</v>
      </c>
      <c r="E113" s="7" t="s">
        <v>10</v>
      </c>
      <c r="F113" s="4" t="s">
        <v>15</v>
      </c>
      <c r="G113" s="6" t="s">
        <v>421</v>
      </c>
      <c r="H113" s="4"/>
      <c r="I113" s="4"/>
      <c r="J113" s="4" t="s">
        <v>419</v>
      </c>
      <c r="K113" s="4"/>
      <c r="L113" s="4"/>
      <c r="M113" s="4"/>
      <c r="N113" s="4" t="s">
        <v>49</v>
      </c>
      <c r="O113" s="4"/>
      <c r="P113" s="7" t="s">
        <v>420</v>
      </c>
    </row>
    <row r="114" spans="1:16" s="13" customFormat="1" ht="134.55000000000001" customHeight="1" x14ac:dyDescent="0.35">
      <c r="A114" s="108"/>
      <c r="B114" s="4" t="s">
        <v>407</v>
      </c>
      <c r="C114" s="4" t="s">
        <v>13</v>
      </c>
      <c r="D114" s="4" t="s">
        <v>408</v>
      </c>
      <c r="E114" s="7" t="s">
        <v>10</v>
      </c>
      <c r="F114" s="4" t="s">
        <v>26</v>
      </c>
      <c r="G114" s="6" t="s">
        <v>423</v>
      </c>
      <c r="H114" s="4" t="s">
        <v>422</v>
      </c>
      <c r="I114" s="4"/>
      <c r="J114" s="4"/>
      <c r="K114" s="4"/>
      <c r="L114" s="4"/>
      <c r="M114" s="4"/>
      <c r="N114" s="45" t="s">
        <v>425</v>
      </c>
      <c r="O114" s="4" t="s">
        <v>426</v>
      </c>
      <c r="P114" s="7" t="s">
        <v>424</v>
      </c>
    </row>
    <row r="115" spans="1:16" s="13" customFormat="1" ht="80.55" customHeight="1" x14ac:dyDescent="0.35">
      <c r="A115" s="108"/>
      <c r="B115" s="4" t="s">
        <v>409</v>
      </c>
      <c r="C115" s="4" t="s">
        <v>13</v>
      </c>
      <c r="D115" s="4" t="s">
        <v>10</v>
      </c>
      <c r="E115" s="7" t="s">
        <v>10</v>
      </c>
      <c r="F115" s="4" t="s">
        <v>410</v>
      </c>
      <c r="G115" s="6">
        <v>110744</v>
      </c>
      <c r="H115" s="4"/>
      <c r="I115" s="4"/>
      <c r="J115" s="4"/>
      <c r="K115" s="4" t="s">
        <v>427</v>
      </c>
      <c r="L115" s="4"/>
      <c r="M115" s="4"/>
      <c r="N115" s="45" t="s">
        <v>429</v>
      </c>
      <c r="O115" s="4" t="s">
        <v>430</v>
      </c>
      <c r="P115" s="7" t="s">
        <v>428</v>
      </c>
    </row>
    <row r="116" spans="1:16" s="13" customFormat="1" ht="126" x14ac:dyDescent="0.35">
      <c r="A116" s="109"/>
      <c r="B116" s="50" t="s">
        <v>8</v>
      </c>
      <c r="C116" s="4"/>
      <c r="D116" s="4" t="s">
        <v>411</v>
      </c>
      <c r="E116" s="7"/>
      <c r="F116" s="4"/>
      <c r="G116" s="6"/>
      <c r="H116" s="4"/>
      <c r="I116" s="4"/>
      <c r="J116" s="4"/>
      <c r="K116" s="4"/>
      <c r="L116" s="4"/>
      <c r="M116" s="4"/>
      <c r="N116" s="4"/>
      <c r="O116" s="4"/>
      <c r="P116" s="7"/>
    </row>
    <row r="117" spans="1:16" s="13" customFormat="1" x14ac:dyDescent="0.35">
      <c r="A117" s="25"/>
      <c r="B117" s="21"/>
      <c r="C117" s="21"/>
      <c r="D117" s="49"/>
      <c r="E117" s="22"/>
      <c r="F117" s="21"/>
      <c r="G117" s="23"/>
      <c r="H117" s="21"/>
      <c r="I117" s="21"/>
      <c r="J117" s="21"/>
      <c r="K117" s="21"/>
      <c r="L117" s="21"/>
      <c r="M117" s="21"/>
      <c r="N117" s="21"/>
      <c r="O117" s="21"/>
      <c r="P117" s="22"/>
    </row>
    <row r="118" spans="1:16" s="13" customFormat="1" ht="121.95" customHeight="1" x14ac:dyDescent="0.35">
      <c r="A118" s="107">
        <v>44315</v>
      </c>
      <c r="B118" s="4" t="s">
        <v>431</v>
      </c>
      <c r="C118" s="4" t="s">
        <v>13</v>
      </c>
      <c r="D118" s="4" t="s">
        <v>432</v>
      </c>
      <c r="E118" s="7" t="s">
        <v>21</v>
      </c>
      <c r="F118" s="4" t="s">
        <v>410</v>
      </c>
      <c r="G118" s="6" t="s">
        <v>48</v>
      </c>
      <c r="H118" s="4"/>
      <c r="I118" s="4"/>
      <c r="J118" s="4"/>
      <c r="K118" s="4" t="s">
        <v>443</v>
      </c>
      <c r="L118" s="4"/>
      <c r="M118" s="4"/>
      <c r="N118" s="4" t="s">
        <v>444</v>
      </c>
      <c r="O118" s="4" t="s">
        <v>445</v>
      </c>
      <c r="P118" s="7" t="s">
        <v>39</v>
      </c>
    </row>
    <row r="119" spans="1:16" s="13" customFormat="1" ht="160.94999999999999" customHeight="1" x14ac:dyDescent="0.35">
      <c r="A119" s="108"/>
      <c r="B119" s="4" t="s">
        <v>433</v>
      </c>
      <c r="C119" s="4" t="s">
        <v>13</v>
      </c>
      <c r="D119" s="4" t="s">
        <v>434</v>
      </c>
      <c r="E119" s="7" t="s">
        <v>21</v>
      </c>
      <c r="F119" s="4" t="s">
        <v>14</v>
      </c>
      <c r="G119" s="6" t="s">
        <v>442</v>
      </c>
      <c r="H119" s="4"/>
      <c r="I119" s="4" t="s">
        <v>440</v>
      </c>
      <c r="J119" s="4"/>
      <c r="K119" s="4"/>
      <c r="L119" s="4"/>
      <c r="M119" s="4"/>
      <c r="N119" s="4" t="s">
        <v>49</v>
      </c>
      <c r="O119" s="4"/>
      <c r="P119" s="7" t="s">
        <v>441</v>
      </c>
    </row>
    <row r="120" spans="1:16" s="13" customFormat="1" ht="74.55" customHeight="1" x14ac:dyDescent="0.35">
      <c r="A120" s="109"/>
      <c r="B120" s="4" t="s">
        <v>435</v>
      </c>
      <c r="C120" s="4" t="s">
        <v>13</v>
      </c>
      <c r="D120" s="4" t="s">
        <v>436</v>
      </c>
      <c r="E120" s="7" t="s">
        <v>10</v>
      </c>
      <c r="F120" s="4" t="s">
        <v>437</v>
      </c>
      <c r="G120" s="6" t="s">
        <v>442</v>
      </c>
      <c r="H120" s="4"/>
      <c r="I120" s="4" t="s">
        <v>438</v>
      </c>
      <c r="J120" s="4"/>
      <c r="K120" s="4"/>
      <c r="L120" s="4"/>
      <c r="M120" s="4"/>
      <c r="N120" s="4" t="s">
        <v>49</v>
      </c>
      <c r="O120" s="4"/>
      <c r="P120" s="7" t="s">
        <v>439</v>
      </c>
    </row>
    <row r="121" spans="1:16" s="13" customFormat="1" x14ac:dyDescent="0.35">
      <c r="A121" s="25"/>
      <c r="B121" s="21"/>
      <c r="C121" s="21"/>
      <c r="D121" s="49"/>
      <c r="E121" s="22"/>
      <c r="F121" s="21"/>
      <c r="G121" s="23"/>
      <c r="H121" s="21"/>
      <c r="I121" s="21"/>
      <c r="J121" s="21"/>
      <c r="K121" s="21"/>
      <c r="L121" s="21"/>
      <c r="M121" s="21"/>
      <c r="N121" s="21"/>
      <c r="O121" s="21"/>
      <c r="P121" s="22"/>
    </row>
    <row r="122" spans="1:16" s="13" customFormat="1" ht="108" customHeight="1" x14ac:dyDescent="0.35">
      <c r="A122" s="110">
        <v>44322</v>
      </c>
      <c r="B122" s="4" t="s">
        <v>446</v>
      </c>
      <c r="C122" s="4" t="s">
        <v>13</v>
      </c>
      <c r="D122" s="4" t="s">
        <v>447</v>
      </c>
      <c r="E122" s="7" t="s">
        <v>10</v>
      </c>
      <c r="F122" s="4" t="s">
        <v>14</v>
      </c>
      <c r="G122" s="6" t="s">
        <v>442</v>
      </c>
      <c r="H122" s="4"/>
      <c r="I122" s="4"/>
      <c r="J122" s="4" t="s">
        <v>464</v>
      </c>
      <c r="K122" s="4"/>
      <c r="L122" s="4"/>
      <c r="M122" s="4"/>
      <c r="N122" s="4" t="s">
        <v>49</v>
      </c>
      <c r="O122" s="4"/>
      <c r="P122" s="7" t="s">
        <v>441</v>
      </c>
    </row>
    <row r="123" spans="1:16" s="13" customFormat="1" ht="82.95" customHeight="1" x14ac:dyDescent="0.35">
      <c r="A123" s="111"/>
      <c r="B123" s="4" t="s">
        <v>448</v>
      </c>
      <c r="C123" s="4" t="s">
        <v>13</v>
      </c>
      <c r="D123" s="4" t="s">
        <v>449</v>
      </c>
      <c r="E123" s="7" t="s">
        <v>31</v>
      </c>
      <c r="F123" s="4" t="s">
        <v>14</v>
      </c>
      <c r="G123" s="6" t="s">
        <v>466</v>
      </c>
      <c r="H123" s="4"/>
      <c r="I123" s="4"/>
      <c r="J123" s="4" t="s">
        <v>465</v>
      </c>
      <c r="K123" s="4"/>
      <c r="L123" s="4"/>
      <c r="M123" s="4"/>
      <c r="N123" s="4" t="s">
        <v>49</v>
      </c>
      <c r="O123" s="4"/>
      <c r="P123" s="7" t="s">
        <v>33</v>
      </c>
    </row>
    <row r="124" spans="1:16" s="13" customFormat="1" ht="106.05" customHeight="1" x14ac:dyDescent="0.35">
      <c r="A124" s="111"/>
      <c r="B124" s="4" t="s">
        <v>450</v>
      </c>
      <c r="C124" s="4" t="s">
        <v>13</v>
      </c>
      <c r="D124" s="4" t="s">
        <v>451</v>
      </c>
      <c r="E124" s="7" t="s">
        <v>10</v>
      </c>
      <c r="F124" s="4" t="s">
        <v>14</v>
      </c>
      <c r="G124" s="6" t="s">
        <v>469</v>
      </c>
      <c r="H124" s="4"/>
      <c r="I124" s="4" t="s">
        <v>468</v>
      </c>
      <c r="J124" s="4"/>
      <c r="K124" s="4"/>
      <c r="L124" s="4"/>
      <c r="M124" s="4"/>
      <c r="N124" s="4" t="s">
        <v>49</v>
      </c>
      <c r="O124" s="4"/>
      <c r="P124" s="7" t="s">
        <v>467</v>
      </c>
    </row>
    <row r="125" spans="1:16" s="13" customFormat="1" ht="73.05" customHeight="1" x14ac:dyDescent="0.35">
      <c r="A125" s="111"/>
      <c r="B125" s="4" t="s">
        <v>452</v>
      </c>
      <c r="C125" s="4" t="s">
        <v>13</v>
      </c>
      <c r="D125" s="4" t="s">
        <v>453</v>
      </c>
      <c r="E125" s="7" t="s">
        <v>31</v>
      </c>
      <c r="F125" s="4" t="s">
        <v>454</v>
      </c>
      <c r="G125" s="6" t="s">
        <v>472</v>
      </c>
      <c r="H125" s="4"/>
      <c r="I125" s="4"/>
      <c r="J125" s="4"/>
      <c r="K125" s="4" t="s">
        <v>471</v>
      </c>
      <c r="L125" s="4"/>
      <c r="M125" s="4"/>
      <c r="N125" s="4" t="s">
        <v>473</v>
      </c>
      <c r="O125" s="4" t="s">
        <v>474</v>
      </c>
      <c r="P125" s="7" t="s">
        <v>470</v>
      </c>
    </row>
    <row r="126" spans="1:16" s="13" customFormat="1" ht="118.05" customHeight="1" x14ac:dyDescent="0.35">
      <c r="A126" s="111"/>
      <c r="B126" s="4" t="s">
        <v>455</v>
      </c>
      <c r="C126" s="4" t="s">
        <v>13</v>
      </c>
      <c r="D126" s="4" t="s">
        <v>10</v>
      </c>
      <c r="E126" s="7" t="s">
        <v>10</v>
      </c>
      <c r="F126" s="4" t="s">
        <v>26</v>
      </c>
      <c r="G126" s="6" t="s">
        <v>460</v>
      </c>
      <c r="H126" s="4" t="s">
        <v>461</v>
      </c>
      <c r="I126" s="4"/>
      <c r="J126" s="4"/>
      <c r="K126" s="4"/>
      <c r="L126" s="4"/>
      <c r="M126" s="4"/>
      <c r="N126" s="45" t="s">
        <v>462</v>
      </c>
      <c r="O126" s="4" t="s">
        <v>463</v>
      </c>
      <c r="P126" s="7" t="s">
        <v>35</v>
      </c>
    </row>
    <row r="127" spans="1:16" s="13" customFormat="1" ht="103.95" customHeight="1" x14ac:dyDescent="0.35">
      <c r="A127" s="111"/>
      <c r="B127" s="4" t="s">
        <v>456</v>
      </c>
      <c r="C127" s="4" t="s">
        <v>457</v>
      </c>
      <c r="D127" s="4" t="s">
        <v>458</v>
      </c>
      <c r="E127" s="7" t="s">
        <v>10</v>
      </c>
      <c r="F127" s="4" t="s">
        <v>37</v>
      </c>
      <c r="G127" s="6" t="s">
        <v>48</v>
      </c>
      <c r="H127" s="4"/>
      <c r="I127" s="4"/>
      <c r="J127" s="4"/>
      <c r="K127" s="4" t="s">
        <v>443</v>
      </c>
      <c r="L127" s="4"/>
      <c r="M127" s="4"/>
      <c r="N127" s="45" t="s">
        <v>444</v>
      </c>
      <c r="O127" s="4" t="s">
        <v>445</v>
      </c>
      <c r="P127" s="7" t="s">
        <v>39</v>
      </c>
    </row>
    <row r="128" spans="1:16" s="13" customFormat="1" ht="112.95" customHeight="1" x14ac:dyDescent="0.35">
      <c r="A128" s="112"/>
      <c r="B128" s="4" t="s">
        <v>8</v>
      </c>
      <c r="C128" s="4"/>
      <c r="D128" s="4" t="s">
        <v>459</v>
      </c>
      <c r="E128" s="7"/>
      <c r="F128" s="4"/>
      <c r="G128" s="6"/>
      <c r="H128" s="4"/>
      <c r="I128" s="4"/>
      <c r="J128" s="4"/>
      <c r="K128" s="4"/>
      <c r="L128" s="4"/>
      <c r="M128" s="4"/>
      <c r="N128" s="4"/>
      <c r="O128" s="4"/>
      <c r="P128" s="7"/>
    </row>
    <row r="129" spans="1:16" s="51" customFormat="1" ht="18" customHeight="1" x14ac:dyDescent="0.35">
      <c r="A129" s="42"/>
      <c r="B129" s="43"/>
      <c r="C129" s="43"/>
      <c r="D129" s="43"/>
      <c r="E129" s="44"/>
      <c r="F129" s="43"/>
      <c r="G129" s="28"/>
      <c r="H129" s="43"/>
      <c r="I129" s="43"/>
      <c r="J129" s="43"/>
      <c r="K129" s="43"/>
      <c r="L129" s="43"/>
      <c r="M129" s="43"/>
      <c r="N129" s="43"/>
      <c r="O129" s="43"/>
      <c r="P129" s="44"/>
    </row>
    <row r="130" spans="1:16" s="13" customFormat="1" ht="91.5" customHeight="1" x14ac:dyDescent="0.35">
      <c r="A130" s="107">
        <v>44330</v>
      </c>
      <c r="B130" s="4" t="s">
        <v>475</v>
      </c>
      <c r="C130" s="4" t="s">
        <v>12</v>
      </c>
      <c r="D130" s="4" t="s">
        <v>476</v>
      </c>
      <c r="E130" s="7" t="s">
        <v>10</v>
      </c>
      <c r="F130" s="4" t="s">
        <v>14</v>
      </c>
      <c r="G130" s="6" t="s">
        <v>309</v>
      </c>
      <c r="H130" s="4"/>
      <c r="I130" s="4"/>
      <c r="J130" s="4" t="s">
        <v>483</v>
      </c>
      <c r="K130" s="4"/>
      <c r="L130" s="4"/>
      <c r="M130" s="4"/>
      <c r="N130" s="4" t="s">
        <v>49</v>
      </c>
      <c r="O130" s="4"/>
      <c r="P130" s="7" t="s">
        <v>33</v>
      </c>
    </row>
    <row r="131" spans="1:16" s="13" customFormat="1" ht="109.95" customHeight="1" x14ac:dyDescent="0.35">
      <c r="A131" s="108"/>
      <c r="B131" s="4" t="s">
        <v>477</v>
      </c>
      <c r="C131" s="4" t="s">
        <v>12</v>
      </c>
      <c r="D131" s="4" t="s">
        <v>30</v>
      </c>
      <c r="E131" s="7" t="s">
        <v>10</v>
      </c>
      <c r="F131" s="4" t="s">
        <v>14</v>
      </c>
      <c r="G131" s="6" t="s">
        <v>485</v>
      </c>
      <c r="H131" s="4"/>
      <c r="I131" s="4" t="s">
        <v>484</v>
      </c>
      <c r="J131" s="4"/>
      <c r="K131" s="4"/>
      <c r="L131" s="4"/>
      <c r="M131" s="4"/>
      <c r="N131" s="4" t="s">
        <v>49</v>
      </c>
      <c r="O131" s="4"/>
      <c r="P131" s="7" t="s">
        <v>412</v>
      </c>
    </row>
    <row r="132" spans="1:16" s="13" customFormat="1" ht="198" x14ac:dyDescent="0.35">
      <c r="A132" s="108"/>
      <c r="B132" s="4" t="s">
        <v>478</v>
      </c>
      <c r="C132" s="4" t="s">
        <v>13</v>
      </c>
      <c r="D132" s="4" t="s">
        <v>479</v>
      </c>
      <c r="E132" s="7" t="s">
        <v>10</v>
      </c>
      <c r="F132" s="4" t="s">
        <v>14</v>
      </c>
      <c r="G132" s="6" t="s">
        <v>67</v>
      </c>
      <c r="H132" s="4"/>
      <c r="I132" s="4" t="s">
        <v>487</v>
      </c>
      <c r="J132" s="4"/>
      <c r="K132" s="4"/>
      <c r="L132" s="4"/>
      <c r="M132" s="4"/>
      <c r="N132" s="4" t="s">
        <v>49</v>
      </c>
      <c r="O132" s="4"/>
      <c r="P132" s="7" t="s">
        <v>486</v>
      </c>
    </row>
    <row r="133" spans="1:16" s="13" customFormat="1" ht="95.55" customHeight="1" x14ac:dyDescent="0.35">
      <c r="A133" s="108"/>
      <c r="B133" s="4" t="s">
        <v>480</v>
      </c>
      <c r="C133" s="4" t="s">
        <v>13</v>
      </c>
      <c r="D133" s="4" t="s">
        <v>481</v>
      </c>
      <c r="E133" s="7" t="s">
        <v>21</v>
      </c>
      <c r="F133" s="4" t="s">
        <v>25</v>
      </c>
      <c r="G133" s="6" t="s">
        <v>392</v>
      </c>
      <c r="H133" s="4"/>
      <c r="I133" s="4" t="s">
        <v>488</v>
      </c>
      <c r="J133" s="4"/>
      <c r="K133" s="4"/>
      <c r="L133" s="4"/>
      <c r="M133" s="4"/>
      <c r="N133" s="59">
        <v>25456.77</v>
      </c>
      <c r="O133" s="4" t="s">
        <v>489</v>
      </c>
      <c r="P133" s="7" t="s">
        <v>391</v>
      </c>
    </row>
    <row r="134" spans="1:16" s="13" customFormat="1" ht="49.05" customHeight="1" x14ac:dyDescent="0.35">
      <c r="A134" s="113"/>
      <c r="B134" s="4" t="s">
        <v>8</v>
      </c>
      <c r="C134" s="4"/>
      <c r="D134" s="4" t="s">
        <v>482</v>
      </c>
      <c r="E134" s="7"/>
      <c r="F134" s="4"/>
      <c r="G134" s="6"/>
      <c r="H134" s="4"/>
      <c r="I134" s="4"/>
      <c r="J134" s="4"/>
      <c r="K134" s="4"/>
      <c r="L134" s="4"/>
      <c r="M134" s="4"/>
      <c r="N134" s="4"/>
      <c r="O134" s="4"/>
      <c r="P134" s="7"/>
    </row>
    <row r="135" spans="1:16" s="13" customFormat="1" x14ac:dyDescent="0.35">
      <c r="A135" s="52"/>
      <c r="B135" s="53"/>
      <c r="C135" s="53"/>
      <c r="D135" s="54"/>
      <c r="E135" s="55"/>
      <c r="F135" s="53"/>
      <c r="G135" s="56"/>
      <c r="H135" s="53"/>
      <c r="I135" s="53"/>
      <c r="J135" s="53"/>
      <c r="K135" s="53"/>
      <c r="L135" s="53"/>
      <c r="M135" s="53"/>
      <c r="N135" s="53"/>
      <c r="O135" s="53"/>
      <c r="P135" s="55"/>
    </row>
    <row r="136" spans="1:16" s="13" customFormat="1" ht="225" customHeight="1" x14ac:dyDescent="0.35">
      <c r="A136" s="107">
        <v>44336</v>
      </c>
      <c r="B136" s="4" t="s">
        <v>490</v>
      </c>
      <c r="C136" s="4" t="s">
        <v>12</v>
      </c>
      <c r="D136" s="4" t="s">
        <v>491</v>
      </c>
      <c r="E136" s="7" t="s">
        <v>31</v>
      </c>
      <c r="F136" s="4" t="s">
        <v>24</v>
      </c>
      <c r="G136" s="6" t="s">
        <v>499</v>
      </c>
      <c r="H136" s="4"/>
      <c r="I136" s="4"/>
      <c r="J136" s="4" t="s">
        <v>498</v>
      </c>
      <c r="K136" s="4"/>
      <c r="L136" s="4"/>
      <c r="M136" s="4"/>
      <c r="N136" s="4" t="s">
        <v>49</v>
      </c>
      <c r="O136" s="4"/>
      <c r="P136" s="7" t="s">
        <v>500</v>
      </c>
    </row>
    <row r="137" spans="1:16" s="13" customFormat="1" ht="109.05" customHeight="1" x14ac:dyDescent="0.35">
      <c r="A137" s="108"/>
      <c r="B137" s="4" t="s">
        <v>492</v>
      </c>
      <c r="C137" s="4" t="s">
        <v>13</v>
      </c>
      <c r="D137" s="12"/>
      <c r="E137" s="7" t="s">
        <v>31</v>
      </c>
      <c r="F137" s="4" t="s">
        <v>24</v>
      </c>
      <c r="G137" s="6" t="s">
        <v>46</v>
      </c>
      <c r="H137" s="4"/>
      <c r="I137" s="4"/>
      <c r="J137" s="4" t="s">
        <v>501</v>
      </c>
      <c r="K137" s="4"/>
      <c r="L137" s="4"/>
      <c r="M137" s="4"/>
      <c r="N137" s="4" t="s">
        <v>49</v>
      </c>
      <c r="O137" s="4"/>
      <c r="P137" s="7" t="s">
        <v>502</v>
      </c>
    </row>
    <row r="138" spans="1:16" s="13" customFormat="1" ht="172.05" customHeight="1" x14ac:dyDescent="0.35">
      <c r="A138" s="108"/>
      <c r="B138" s="4" t="s">
        <v>493</v>
      </c>
      <c r="C138" s="4" t="s">
        <v>13</v>
      </c>
      <c r="D138" s="4" t="s">
        <v>494</v>
      </c>
      <c r="E138" s="7" t="s">
        <v>10</v>
      </c>
      <c r="F138" s="4" t="s">
        <v>25</v>
      </c>
      <c r="G138" s="6">
        <v>102155</v>
      </c>
      <c r="H138" s="4"/>
      <c r="I138" s="4"/>
      <c r="J138" s="4" t="s">
        <v>503</v>
      </c>
      <c r="K138" s="4"/>
      <c r="L138" s="4"/>
      <c r="M138" s="4"/>
      <c r="N138" s="45" t="s">
        <v>506</v>
      </c>
      <c r="O138" s="4" t="s">
        <v>505</v>
      </c>
      <c r="P138" s="7" t="s">
        <v>504</v>
      </c>
    </row>
    <row r="139" spans="1:16" s="13" customFormat="1" ht="125.55" customHeight="1" x14ac:dyDescent="0.35">
      <c r="A139" s="108"/>
      <c r="B139" s="4" t="s">
        <v>495</v>
      </c>
      <c r="C139" s="4" t="s">
        <v>13</v>
      </c>
      <c r="D139" s="4" t="s">
        <v>496</v>
      </c>
      <c r="E139" s="7" t="s">
        <v>10</v>
      </c>
      <c r="F139" s="4" t="s">
        <v>26</v>
      </c>
      <c r="G139" s="6" t="s">
        <v>508</v>
      </c>
      <c r="H139" s="4" t="s">
        <v>507</v>
      </c>
      <c r="I139" s="4"/>
      <c r="J139" s="4"/>
      <c r="K139" s="4"/>
      <c r="L139" s="4"/>
      <c r="M139" s="4"/>
      <c r="N139" s="45" t="s">
        <v>510</v>
      </c>
      <c r="O139" s="4" t="s">
        <v>463</v>
      </c>
      <c r="P139" s="7" t="s">
        <v>509</v>
      </c>
    </row>
    <row r="140" spans="1:16" s="13" customFormat="1" ht="135" customHeight="1" x14ac:dyDescent="0.35">
      <c r="A140" s="109"/>
      <c r="B140" s="4" t="s">
        <v>8</v>
      </c>
      <c r="C140" s="4"/>
      <c r="D140" s="4" t="s">
        <v>497</v>
      </c>
      <c r="E140" s="7"/>
      <c r="F140" s="4"/>
      <c r="G140" s="6"/>
      <c r="H140" s="4"/>
      <c r="I140" s="4"/>
      <c r="J140" s="4"/>
      <c r="K140" s="4"/>
      <c r="L140" s="4"/>
      <c r="M140" s="4"/>
      <c r="N140" s="4"/>
      <c r="O140" s="4"/>
      <c r="P140" s="7"/>
    </row>
    <row r="141" spans="1:16" s="13" customFormat="1" x14ac:dyDescent="0.35">
      <c r="A141" s="25"/>
      <c r="B141" s="21"/>
      <c r="C141" s="21"/>
      <c r="D141" s="49"/>
      <c r="E141" s="22"/>
      <c r="F141" s="21"/>
      <c r="G141" s="23"/>
      <c r="H141" s="21"/>
      <c r="I141" s="21"/>
      <c r="J141" s="21"/>
      <c r="K141" s="21"/>
      <c r="L141" s="21"/>
      <c r="M141" s="21"/>
      <c r="N141" s="21"/>
      <c r="O141" s="21"/>
      <c r="P141" s="22"/>
    </row>
    <row r="142" spans="1:16" s="13" customFormat="1" ht="118.05" customHeight="1" x14ac:dyDescent="0.35">
      <c r="A142" s="107">
        <v>44343</v>
      </c>
      <c r="B142" s="4" t="s">
        <v>511</v>
      </c>
      <c r="C142" s="4" t="s">
        <v>12</v>
      </c>
      <c r="D142" s="4" t="s">
        <v>512</v>
      </c>
      <c r="E142" s="7" t="s">
        <v>10</v>
      </c>
      <c r="F142" s="4" t="s">
        <v>25</v>
      </c>
      <c r="G142" s="6" t="s">
        <v>392</v>
      </c>
      <c r="H142" s="4"/>
      <c r="I142" s="4" t="s">
        <v>524</v>
      </c>
      <c r="J142" s="4"/>
      <c r="K142" s="4"/>
      <c r="L142" s="4"/>
      <c r="M142" s="4"/>
      <c r="N142" s="57">
        <v>25456.77</v>
      </c>
      <c r="O142" s="4" t="s">
        <v>526</v>
      </c>
      <c r="P142" s="7" t="s">
        <v>525</v>
      </c>
    </row>
    <row r="143" spans="1:16" s="13" customFormat="1" ht="253.05" customHeight="1" x14ac:dyDescent="0.35">
      <c r="A143" s="108"/>
      <c r="B143" s="4" t="s">
        <v>513</v>
      </c>
      <c r="C143" s="4" t="s">
        <v>12</v>
      </c>
      <c r="D143" s="4" t="s">
        <v>514</v>
      </c>
      <c r="E143" s="7" t="s">
        <v>31</v>
      </c>
      <c r="F143" s="4" t="s">
        <v>25</v>
      </c>
      <c r="G143" s="6" t="s">
        <v>528</v>
      </c>
      <c r="H143" s="4"/>
      <c r="I143" s="4" t="s">
        <v>527</v>
      </c>
      <c r="J143" s="4"/>
      <c r="K143" s="4"/>
      <c r="L143" s="4"/>
      <c r="M143" s="4"/>
      <c r="N143" s="6" t="s">
        <v>49</v>
      </c>
      <c r="O143" s="4"/>
      <c r="P143" s="7" t="s">
        <v>529</v>
      </c>
    </row>
    <row r="144" spans="1:16" s="13" customFormat="1" ht="120" customHeight="1" x14ac:dyDescent="0.35">
      <c r="A144" s="108"/>
      <c r="B144" s="4" t="s">
        <v>515</v>
      </c>
      <c r="C144" s="4" t="s">
        <v>13</v>
      </c>
      <c r="D144" s="4" t="s">
        <v>516</v>
      </c>
      <c r="E144" s="7" t="s">
        <v>10</v>
      </c>
      <c r="F144" s="4" t="s">
        <v>16</v>
      </c>
      <c r="G144" s="6" t="s">
        <v>40</v>
      </c>
      <c r="H144" s="4" t="s">
        <v>530</v>
      </c>
      <c r="I144" s="4"/>
      <c r="J144" s="4"/>
      <c r="K144" s="4"/>
      <c r="L144" s="4"/>
      <c r="M144" s="4"/>
      <c r="N144" s="6" t="s">
        <v>49</v>
      </c>
      <c r="O144" s="4"/>
      <c r="P144" s="7" t="s">
        <v>210</v>
      </c>
    </row>
    <row r="145" spans="1:16" s="13" customFormat="1" ht="106.95" customHeight="1" x14ac:dyDescent="0.35">
      <c r="A145" s="108"/>
      <c r="B145" s="4" t="s">
        <v>517</v>
      </c>
      <c r="C145" s="4" t="s">
        <v>13</v>
      </c>
      <c r="D145" s="4" t="s">
        <v>518</v>
      </c>
      <c r="E145" s="7" t="s">
        <v>31</v>
      </c>
      <c r="F145" s="4" t="s">
        <v>36</v>
      </c>
      <c r="G145" s="6" t="s">
        <v>532</v>
      </c>
      <c r="H145" s="4"/>
      <c r="I145" s="4" t="s">
        <v>531</v>
      </c>
      <c r="J145" s="4"/>
      <c r="K145" s="4"/>
      <c r="L145" s="4"/>
      <c r="M145" s="4"/>
      <c r="N145" s="6" t="s">
        <v>49</v>
      </c>
      <c r="O145" s="4"/>
      <c r="P145" s="7" t="s">
        <v>533</v>
      </c>
    </row>
    <row r="146" spans="1:16" s="13" customFormat="1" ht="90" x14ac:dyDescent="0.35">
      <c r="A146" s="108"/>
      <c r="B146" s="4" t="s">
        <v>519</v>
      </c>
      <c r="C146" s="4" t="s">
        <v>13</v>
      </c>
      <c r="D146" s="4" t="s">
        <v>10</v>
      </c>
      <c r="E146" s="7" t="s">
        <v>10</v>
      </c>
      <c r="F146" s="4" t="s">
        <v>24</v>
      </c>
      <c r="G146" s="6" t="s">
        <v>46</v>
      </c>
      <c r="H146" s="4"/>
      <c r="I146" s="4" t="s">
        <v>534</v>
      </c>
      <c r="J146" s="4"/>
      <c r="K146" s="4"/>
      <c r="L146" s="4"/>
      <c r="M146" s="4"/>
      <c r="N146" s="6" t="s">
        <v>49</v>
      </c>
      <c r="O146" s="4"/>
      <c r="P146" s="7" t="s">
        <v>535</v>
      </c>
    </row>
    <row r="147" spans="1:16" s="13" customFormat="1" ht="103.5" customHeight="1" x14ac:dyDescent="0.35">
      <c r="A147" s="108"/>
      <c r="B147" s="4" t="s">
        <v>520</v>
      </c>
      <c r="C147" s="4" t="s">
        <v>13</v>
      </c>
      <c r="D147" s="4" t="s">
        <v>521</v>
      </c>
      <c r="E147" s="7" t="s">
        <v>10</v>
      </c>
      <c r="F147" s="4" t="s">
        <v>522</v>
      </c>
      <c r="G147" s="6" t="s">
        <v>537</v>
      </c>
      <c r="H147" s="4"/>
      <c r="I147" s="4"/>
      <c r="J147" s="4"/>
      <c r="K147" s="4" t="s">
        <v>536</v>
      </c>
      <c r="L147" s="4"/>
      <c r="M147" s="4"/>
      <c r="N147" s="45" t="s">
        <v>539</v>
      </c>
      <c r="O147" s="4" t="s">
        <v>245</v>
      </c>
      <c r="P147" s="7" t="s">
        <v>538</v>
      </c>
    </row>
    <row r="148" spans="1:16" s="13" customFormat="1" ht="46.05" customHeight="1" x14ac:dyDescent="0.35">
      <c r="A148" s="109"/>
      <c r="B148" s="4" t="s">
        <v>8</v>
      </c>
      <c r="C148" s="4"/>
      <c r="D148" s="4" t="s">
        <v>523</v>
      </c>
      <c r="E148" s="7"/>
      <c r="F148" s="4"/>
      <c r="G148" s="6"/>
      <c r="H148" s="4"/>
      <c r="I148" s="4"/>
      <c r="J148" s="4"/>
      <c r="K148" s="4"/>
      <c r="L148" s="4"/>
      <c r="M148" s="4"/>
      <c r="N148" s="4"/>
      <c r="O148" s="4"/>
      <c r="P148" s="7"/>
    </row>
    <row r="149" spans="1:16" s="13" customFormat="1" x14ac:dyDescent="0.35">
      <c r="A149" s="25"/>
      <c r="B149" s="21"/>
      <c r="C149" s="21"/>
      <c r="D149" s="49"/>
      <c r="E149" s="22"/>
      <c r="F149" s="21"/>
      <c r="G149" s="23"/>
      <c r="H149" s="21"/>
      <c r="I149" s="21"/>
      <c r="J149" s="21"/>
      <c r="K149" s="21"/>
      <c r="L149" s="21"/>
      <c r="M149" s="21"/>
      <c r="N149" s="21"/>
      <c r="O149" s="21"/>
      <c r="P149" s="22"/>
    </row>
    <row r="150" spans="1:16" s="13" customFormat="1" ht="54" x14ac:dyDescent="0.35">
      <c r="A150" s="107">
        <v>44350</v>
      </c>
      <c r="B150" s="4" t="s">
        <v>540</v>
      </c>
      <c r="C150" s="4" t="s">
        <v>13</v>
      </c>
      <c r="D150" s="4" t="s">
        <v>541</v>
      </c>
      <c r="E150" s="7" t="s">
        <v>21</v>
      </c>
      <c r="F150" s="4" t="s">
        <v>26</v>
      </c>
      <c r="G150" s="6" t="s">
        <v>460</v>
      </c>
      <c r="H150" s="4" t="s">
        <v>551</v>
      </c>
      <c r="I150" s="4"/>
      <c r="J150" s="4"/>
      <c r="K150" s="4"/>
      <c r="L150" s="4"/>
      <c r="M150" s="4"/>
      <c r="N150" s="4" t="s">
        <v>552</v>
      </c>
      <c r="O150" s="4" t="s">
        <v>553</v>
      </c>
      <c r="P150" s="7" t="s">
        <v>509</v>
      </c>
    </row>
    <row r="151" spans="1:16" s="13" customFormat="1" ht="90" x14ac:dyDescent="0.35">
      <c r="A151" s="108"/>
      <c r="B151" s="4" t="s">
        <v>542</v>
      </c>
      <c r="C151" s="4" t="s">
        <v>13</v>
      </c>
      <c r="D151" s="4" t="s">
        <v>543</v>
      </c>
      <c r="E151" s="7" t="s">
        <v>21</v>
      </c>
      <c r="F151" s="4" t="s">
        <v>15</v>
      </c>
      <c r="G151" s="6" t="s">
        <v>555</v>
      </c>
      <c r="H151" s="4"/>
      <c r="I151" s="4" t="s">
        <v>554</v>
      </c>
      <c r="J151" s="4"/>
      <c r="K151" s="4"/>
      <c r="L151" s="4"/>
      <c r="M151" s="4"/>
      <c r="N151" s="4" t="s">
        <v>49</v>
      </c>
      <c r="O151" s="4"/>
      <c r="P151" s="7" t="s">
        <v>556</v>
      </c>
    </row>
    <row r="152" spans="1:16" s="13" customFormat="1" ht="90" x14ac:dyDescent="0.35">
      <c r="A152" s="108"/>
      <c r="B152" s="4" t="s">
        <v>544</v>
      </c>
      <c r="C152" s="4" t="s">
        <v>13</v>
      </c>
      <c r="D152" s="4" t="s">
        <v>543</v>
      </c>
      <c r="E152" s="7" t="s">
        <v>21</v>
      </c>
      <c r="F152" s="4" t="s">
        <v>15</v>
      </c>
      <c r="G152" s="6" t="s">
        <v>555</v>
      </c>
      <c r="H152" s="4"/>
      <c r="I152" s="4" t="s">
        <v>558</v>
      </c>
      <c r="J152" s="4"/>
      <c r="K152" s="4"/>
      <c r="L152" s="4"/>
      <c r="M152" s="4"/>
      <c r="N152" s="4" t="s">
        <v>49</v>
      </c>
      <c r="O152" s="4"/>
      <c r="P152" s="7" t="s">
        <v>557</v>
      </c>
    </row>
    <row r="153" spans="1:16" s="13" customFormat="1" ht="108" x14ac:dyDescent="0.35">
      <c r="A153" s="108"/>
      <c r="B153" s="4" t="s">
        <v>545</v>
      </c>
      <c r="C153" s="4" t="s">
        <v>12</v>
      </c>
      <c r="D153" s="4" t="s">
        <v>546</v>
      </c>
      <c r="E153" s="7" t="s">
        <v>10</v>
      </c>
      <c r="F153" s="4" t="s">
        <v>25</v>
      </c>
      <c r="G153" s="6" t="s">
        <v>528</v>
      </c>
      <c r="H153" s="4"/>
      <c r="I153" s="4" t="s">
        <v>559</v>
      </c>
      <c r="J153" s="4"/>
      <c r="K153" s="4"/>
      <c r="L153" s="4"/>
      <c r="M153" s="4"/>
      <c r="N153" s="4" t="s">
        <v>49</v>
      </c>
      <c r="O153" s="4"/>
      <c r="P153" s="7" t="s">
        <v>560</v>
      </c>
    </row>
    <row r="154" spans="1:16" s="13" customFormat="1" ht="72" x14ac:dyDescent="0.35">
      <c r="A154" s="108"/>
      <c r="B154" s="4" t="s">
        <v>547</v>
      </c>
      <c r="C154" s="4" t="s">
        <v>13</v>
      </c>
      <c r="D154" s="4" t="s">
        <v>30</v>
      </c>
      <c r="E154" s="7" t="s">
        <v>10</v>
      </c>
      <c r="F154" s="4" t="s">
        <v>32</v>
      </c>
      <c r="G154" s="6" t="s">
        <v>414</v>
      </c>
      <c r="H154" s="4"/>
      <c r="I154" s="4"/>
      <c r="J154" s="4" t="s">
        <v>561</v>
      </c>
      <c r="K154" s="4"/>
      <c r="L154" s="4"/>
      <c r="M154" s="4"/>
      <c r="N154" s="4" t="s">
        <v>49</v>
      </c>
      <c r="O154" s="4"/>
      <c r="P154" s="7" t="s">
        <v>68</v>
      </c>
    </row>
    <row r="155" spans="1:16" s="13" customFormat="1" ht="76.95" customHeight="1" x14ac:dyDescent="0.35">
      <c r="A155" s="108"/>
      <c r="B155" s="4" t="s">
        <v>548</v>
      </c>
      <c r="C155" s="4" t="s">
        <v>12</v>
      </c>
      <c r="D155" s="4" t="s">
        <v>549</v>
      </c>
      <c r="E155" s="7" t="s">
        <v>10</v>
      </c>
      <c r="F155" s="4" t="s">
        <v>24</v>
      </c>
      <c r="G155" s="6" t="s">
        <v>499</v>
      </c>
      <c r="H155" s="4"/>
      <c r="I155" s="4"/>
      <c r="J155" s="4" t="s">
        <v>562</v>
      </c>
      <c r="K155" s="4"/>
      <c r="L155" s="4"/>
      <c r="M155" s="4"/>
      <c r="N155" s="4" t="s">
        <v>49</v>
      </c>
      <c r="O155" s="4"/>
      <c r="P155" s="7" t="s">
        <v>563</v>
      </c>
    </row>
    <row r="156" spans="1:16" s="13" customFormat="1" ht="36" x14ac:dyDescent="0.35">
      <c r="A156" s="109"/>
      <c r="B156" s="12" t="s">
        <v>8</v>
      </c>
      <c r="C156" s="4"/>
      <c r="D156" s="4" t="s">
        <v>550</v>
      </c>
      <c r="E156" s="7"/>
      <c r="F156" s="4"/>
      <c r="G156" s="6"/>
      <c r="H156" s="4"/>
      <c r="I156" s="4"/>
      <c r="J156" s="4"/>
      <c r="K156" s="4"/>
      <c r="L156" s="4"/>
      <c r="M156" s="4"/>
      <c r="N156" s="4"/>
      <c r="O156" s="4"/>
      <c r="P156" s="7"/>
    </row>
    <row r="157" spans="1:16" s="13" customFormat="1" x14ac:dyDescent="0.35">
      <c r="A157" s="25"/>
      <c r="B157" s="49"/>
      <c r="C157" s="21"/>
      <c r="D157" s="21"/>
      <c r="E157" s="22"/>
      <c r="F157" s="21"/>
      <c r="G157" s="23"/>
      <c r="H157" s="21"/>
      <c r="I157" s="21"/>
      <c r="J157" s="21"/>
      <c r="K157" s="21"/>
      <c r="L157" s="21"/>
      <c r="M157" s="21"/>
      <c r="N157" s="21"/>
      <c r="O157" s="21"/>
      <c r="P157" s="22"/>
    </row>
    <row r="158" spans="1:16" s="13" customFormat="1" ht="90" x14ac:dyDescent="0.35">
      <c r="A158" s="107">
        <v>44357</v>
      </c>
      <c r="B158" s="4" t="s">
        <v>564</v>
      </c>
      <c r="C158" s="4" t="s">
        <v>12</v>
      </c>
      <c r="D158" s="4" t="s">
        <v>565</v>
      </c>
      <c r="E158" s="7" t="s">
        <v>10</v>
      </c>
      <c r="F158" s="4" t="s">
        <v>36</v>
      </c>
      <c r="G158" s="6" t="s">
        <v>532</v>
      </c>
      <c r="H158" s="4"/>
      <c r="I158" s="4" t="s">
        <v>576</v>
      </c>
      <c r="J158" s="4"/>
      <c r="K158" s="4"/>
      <c r="L158" s="4"/>
      <c r="M158" s="4"/>
      <c r="N158" s="4" t="s">
        <v>49</v>
      </c>
      <c r="O158" s="4"/>
      <c r="P158" s="7" t="s">
        <v>34</v>
      </c>
    </row>
    <row r="159" spans="1:16" s="13" customFormat="1" ht="76.05" customHeight="1" x14ac:dyDescent="0.35">
      <c r="A159" s="108"/>
      <c r="B159" s="4" t="s">
        <v>571</v>
      </c>
      <c r="C159" s="4" t="s">
        <v>12</v>
      </c>
      <c r="D159" s="4" t="s">
        <v>566</v>
      </c>
      <c r="E159" s="7" t="s">
        <v>10</v>
      </c>
      <c r="F159" s="4" t="s">
        <v>15</v>
      </c>
      <c r="G159" s="6" t="s">
        <v>578</v>
      </c>
      <c r="H159" s="4"/>
      <c r="I159" s="4" t="s">
        <v>577</v>
      </c>
      <c r="J159" s="4"/>
      <c r="K159" s="4"/>
      <c r="L159" s="4"/>
      <c r="M159" s="4"/>
      <c r="N159" s="45" t="s">
        <v>579</v>
      </c>
      <c r="O159" s="4" t="s">
        <v>580</v>
      </c>
      <c r="P159" s="7" t="s">
        <v>557</v>
      </c>
    </row>
    <row r="160" spans="1:16" s="13" customFormat="1" ht="83.55" customHeight="1" x14ac:dyDescent="0.35">
      <c r="A160" s="108"/>
      <c r="B160" s="4" t="s">
        <v>570</v>
      </c>
      <c r="C160" s="4" t="s">
        <v>12</v>
      </c>
      <c r="D160" s="4" t="s">
        <v>567</v>
      </c>
      <c r="E160" s="7" t="s">
        <v>10</v>
      </c>
      <c r="F160" s="4" t="s">
        <v>15</v>
      </c>
      <c r="G160" s="6" t="s">
        <v>555</v>
      </c>
      <c r="H160" s="4"/>
      <c r="I160" s="4" t="s">
        <v>581</v>
      </c>
      <c r="J160" s="4"/>
      <c r="K160" s="4"/>
      <c r="L160" s="4"/>
      <c r="M160" s="4"/>
      <c r="N160" s="4" t="s">
        <v>49</v>
      </c>
      <c r="O160" s="4"/>
      <c r="P160" s="7" t="s">
        <v>556</v>
      </c>
    </row>
    <row r="161" spans="1:16" s="13" customFormat="1" ht="61.95" customHeight="1" x14ac:dyDescent="0.35">
      <c r="A161" s="108"/>
      <c r="B161" s="4" t="s">
        <v>569</v>
      </c>
      <c r="C161" s="4" t="s">
        <v>13</v>
      </c>
      <c r="D161" s="4" t="s">
        <v>568</v>
      </c>
      <c r="E161" s="7" t="s">
        <v>10</v>
      </c>
      <c r="F161" s="4" t="s">
        <v>15</v>
      </c>
      <c r="G161" s="6" t="s">
        <v>584</v>
      </c>
      <c r="H161" s="4"/>
      <c r="I161" s="4"/>
      <c r="J161" s="4" t="s">
        <v>583</v>
      </c>
      <c r="K161" s="4"/>
      <c r="L161" s="4"/>
      <c r="M161" s="4"/>
      <c r="N161" s="4" t="s">
        <v>49</v>
      </c>
      <c r="O161" s="4"/>
      <c r="P161" s="7" t="s">
        <v>582</v>
      </c>
    </row>
    <row r="162" spans="1:16" s="13" customFormat="1" ht="61.5" customHeight="1" x14ac:dyDescent="0.35">
      <c r="A162" s="108"/>
      <c r="B162" s="4" t="s">
        <v>572</v>
      </c>
      <c r="C162" s="4" t="s">
        <v>13</v>
      </c>
      <c r="D162" s="4" t="s">
        <v>573</v>
      </c>
      <c r="E162" s="7" t="s">
        <v>10</v>
      </c>
      <c r="F162" s="4" t="s">
        <v>14</v>
      </c>
      <c r="G162" s="6" t="s">
        <v>586</v>
      </c>
      <c r="H162" s="4"/>
      <c r="I162" s="4" t="s">
        <v>585</v>
      </c>
      <c r="J162" s="4"/>
      <c r="K162" s="4"/>
      <c r="L162" s="4"/>
      <c r="M162" s="4"/>
      <c r="N162" s="4" t="s">
        <v>49</v>
      </c>
      <c r="O162" s="4"/>
      <c r="P162" s="7" t="s">
        <v>467</v>
      </c>
    </row>
    <row r="163" spans="1:16" s="13" customFormat="1" ht="72" x14ac:dyDescent="0.35">
      <c r="A163" s="109"/>
      <c r="B163" s="4" t="s">
        <v>574</v>
      </c>
      <c r="C163" s="4" t="s">
        <v>13</v>
      </c>
      <c r="D163" s="4" t="s">
        <v>575</v>
      </c>
      <c r="E163" s="7" t="s">
        <v>10</v>
      </c>
      <c r="F163" s="4" t="s">
        <v>25</v>
      </c>
      <c r="G163" s="6" t="s">
        <v>499</v>
      </c>
      <c r="H163" s="4"/>
      <c r="I163" s="4"/>
      <c r="J163" s="4" t="s">
        <v>588</v>
      </c>
      <c r="K163" s="4"/>
      <c r="L163" s="4"/>
      <c r="M163" s="4"/>
      <c r="N163" s="4" t="s">
        <v>49</v>
      </c>
      <c r="O163" s="4"/>
      <c r="P163" s="7" t="s">
        <v>587</v>
      </c>
    </row>
    <row r="164" spans="1:16" s="13" customFormat="1" x14ac:dyDescent="0.35">
      <c r="A164" s="25"/>
      <c r="B164" s="21"/>
      <c r="C164" s="21"/>
      <c r="D164" s="21"/>
      <c r="E164" s="22"/>
      <c r="F164" s="21"/>
      <c r="G164" s="23"/>
      <c r="H164" s="21"/>
      <c r="I164" s="21"/>
      <c r="J164" s="21"/>
      <c r="K164" s="21"/>
      <c r="L164" s="21"/>
      <c r="M164" s="21"/>
      <c r="N164" s="21"/>
      <c r="O164" s="21"/>
      <c r="P164" s="22"/>
    </row>
    <row r="165" spans="1:16" s="13" customFormat="1" ht="144" x14ac:dyDescent="0.35">
      <c r="A165" s="107">
        <v>44364</v>
      </c>
      <c r="B165" s="4" t="s">
        <v>589</v>
      </c>
      <c r="C165" s="4" t="s">
        <v>13</v>
      </c>
      <c r="D165" s="4" t="s">
        <v>590</v>
      </c>
      <c r="E165" s="7" t="s">
        <v>31</v>
      </c>
      <c r="F165" s="4" t="s">
        <v>44</v>
      </c>
      <c r="G165" s="6" t="s">
        <v>160</v>
      </c>
      <c r="H165" s="4"/>
      <c r="I165" s="4" t="s">
        <v>597</v>
      </c>
      <c r="J165" s="4"/>
      <c r="K165" s="4"/>
      <c r="L165" s="4"/>
      <c r="M165" s="4"/>
      <c r="N165" s="4" t="s">
        <v>49</v>
      </c>
      <c r="O165" s="4"/>
      <c r="P165" s="7" t="s">
        <v>441</v>
      </c>
    </row>
    <row r="166" spans="1:16" s="13" customFormat="1" ht="72" x14ac:dyDescent="0.35">
      <c r="A166" s="108"/>
      <c r="B166" s="4" t="s">
        <v>592</v>
      </c>
      <c r="C166" s="4" t="s">
        <v>13</v>
      </c>
      <c r="D166" s="4" t="s">
        <v>591</v>
      </c>
      <c r="E166" s="7" t="s">
        <v>10</v>
      </c>
      <c r="F166" s="4" t="s">
        <v>44</v>
      </c>
      <c r="G166" s="6" t="s">
        <v>532</v>
      </c>
      <c r="H166" s="4"/>
      <c r="I166" s="4" t="s">
        <v>598</v>
      </c>
      <c r="J166" s="4"/>
      <c r="K166" s="4"/>
      <c r="L166" s="4"/>
      <c r="M166" s="4"/>
      <c r="N166" s="4" t="s">
        <v>49</v>
      </c>
      <c r="O166" s="4"/>
      <c r="P166" s="7" t="s">
        <v>441</v>
      </c>
    </row>
    <row r="167" spans="1:16" s="13" customFormat="1" ht="54" x14ac:dyDescent="0.35">
      <c r="A167" s="108"/>
      <c r="B167" s="4" t="s">
        <v>593</v>
      </c>
      <c r="C167" s="4" t="s">
        <v>13</v>
      </c>
      <c r="D167" s="4" t="s">
        <v>595</v>
      </c>
      <c r="E167" s="58" t="s">
        <v>193</v>
      </c>
      <c r="F167" s="4" t="s">
        <v>14</v>
      </c>
      <c r="G167" s="6"/>
      <c r="H167" s="4"/>
      <c r="I167" s="4"/>
      <c r="J167" s="4"/>
      <c r="K167" s="4"/>
      <c r="L167" s="4"/>
      <c r="M167" s="4"/>
      <c r="N167" s="4"/>
      <c r="O167" s="4"/>
      <c r="P167" s="7"/>
    </row>
    <row r="168" spans="1:16" s="13" customFormat="1" ht="54" x14ac:dyDescent="0.35">
      <c r="A168" s="108"/>
      <c r="B168" s="4" t="s">
        <v>594</v>
      </c>
      <c r="C168" s="4" t="s">
        <v>13</v>
      </c>
      <c r="D168" s="4" t="s">
        <v>595</v>
      </c>
      <c r="E168" s="58" t="s">
        <v>193</v>
      </c>
      <c r="F168" s="4" t="s">
        <v>25</v>
      </c>
      <c r="G168" s="6"/>
      <c r="H168" s="4"/>
      <c r="I168" s="4"/>
      <c r="J168" s="4"/>
      <c r="K168" s="4"/>
      <c r="L168" s="4"/>
      <c r="M168" s="4"/>
      <c r="N168" s="4"/>
      <c r="O168" s="4"/>
      <c r="P168" s="7"/>
    </row>
    <row r="169" spans="1:16" s="13" customFormat="1" ht="36" x14ac:dyDescent="0.35">
      <c r="A169" s="109"/>
      <c r="B169" s="4" t="s">
        <v>8</v>
      </c>
      <c r="C169" s="4"/>
      <c r="D169" s="4" t="s">
        <v>596</v>
      </c>
      <c r="E169" s="7"/>
      <c r="F169" s="4"/>
      <c r="G169" s="6"/>
      <c r="H169" s="4"/>
      <c r="I169" s="4"/>
      <c r="J169" s="4"/>
      <c r="K169" s="4"/>
      <c r="L169" s="4"/>
      <c r="M169" s="4"/>
      <c r="N169" s="4"/>
      <c r="O169" s="4"/>
      <c r="P169" s="7"/>
    </row>
    <row r="170" spans="1:16" s="13" customFormat="1" x14ac:dyDescent="0.35">
      <c r="A170" s="25"/>
      <c r="B170" s="21"/>
      <c r="C170" s="21"/>
      <c r="D170" s="21"/>
      <c r="E170" s="22"/>
      <c r="F170" s="21"/>
      <c r="G170" s="23"/>
      <c r="H170" s="21"/>
      <c r="I170" s="21"/>
      <c r="J170" s="21"/>
      <c r="K170" s="21"/>
      <c r="L170" s="21"/>
      <c r="M170" s="21"/>
      <c r="N170" s="21"/>
      <c r="O170" s="21"/>
      <c r="P170" s="22"/>
    </row>
    <row r="171" spans="1:16" s="13" customFormat="1" ht="216" x14ac:dyDescent="0.35">
      <c r="A171" s="107">
        <v>44371</v>
      </c>
      <c r="B171" s="41" t="s">
        <v>599</v>
      </c>
      <c r="C171" s="4" t="s">
        <v>13</v>
      </c>
      <c r="D171" s="4" t="s">
        <v>600</v>
      </c>
      <c r="E171" s="7" t="s">
        <v>21</v>
      </c>
      <c r="F171" s="4" t="s">
        <v>15</v>
      </c>
      <c r="G171" s="6" t="s">
        <v>603</v>
      </c>
      <c r="H171" s="4"/>
      <c r="I171" s="4" t="s">
        <v>602</v>
      </c>
      <c r="J171" s="4"/>
      <c r="K171" s="4"/>
      <c r="L171" s="4"/>
      <c r="M171" s="4"/>
      <c r="N171" s="4" t="s">
        <v>49</v>
      </c>
      <c r="O171" s="4"/>
      <c r="P171" s="7" t="s">
        <v>441</v>
      </c>
    </row>
    <row r="172" spans="1:16" s="13" customFormat="1" ht="28.95" customHeight="1" x14ac:dyDescent="0.35">
      <c r="A172" s="109"/>
      <c r="B172" s="4" t="s">
        <v>601</v>
      </c>
      <c r="C172" s="4" t="s">
        <v>13</v>
      </c>
      <c r="D172" s="4" t="s">
        <v>10</v>
      </c>
      <c r="E172" s="7" t="s">
        <v>10</v>
      </c>
      <c r="F172" s="4" t="s">
        <v>44</v>
      </c>
      <c r="G172" s="6" t="s">
        <v>532</v>
      </c>
      <c r="H172" s="4"/>
      <c r="I172" s="59">
        <v>800661.49</v>
      </c>
      <c r="J172" s="4"/>
      <c r="K172" s="4"/>
      <c r="L172" s="4"/>
      <c r="M172" s="4"/>
      <c r="N172" s="4" t="s">
        <v>49</v>
      </c>
      <c r="O172" s="4"/>
      <c r="P172" s="7" t="s">
        <v>441</v>
      </c>
    </row>
    <row r="173" spans="1:16" s="13" customFormat="1" x14ac:dyDescent="0.35">
      <c r="A173" s="25"/>
      <c r="B173" s="21"/>
      <c r="C173" s="21"/>
      <c r="D173" s="49"/>
      <c r="E173" s="22"/>
      <c r="F173" s="21"/>
      <c r="G173" s="23"/>
      <c r="H173" s="21"/>
      <c r="I173" s="21"/>
      <c r="J173" s="21"/>
      <c r="K173" s="21"/>
      <c r="L173" s="21"/>
      <c r="M173" s="21"/>
      <c r="N173" s="21"/>
      <c r="O173" s="21"/>
      <c r="P173" s="22"/>
    </row>
    <row r="174" spans="1:16" s="13" customFormat="1" ht="165.45" customHeight="1" x14ac:dyDescent="0.35">
      <c r="A174" s="110">
        <v>44378</v>
      </c>
      <c r="B174" s="4" t="s">
        <v>604</v>
      </c>
      <c r="C174" s="4" t="s">
        <v>13</v>
      </c>
      <c r="D174" s="4" t="s">
        <v>605</v>
      </c>
      <c r="E174" s="7" t="s">
        <v>10</v>
      </c>
      <c r="F174" s="4" t="s">
        <v>14</v>
      </c>
      <c r="G174" s="6" t="s">
        <v>309</v>
      </c>
      <c r="H174" s="4"/>
      <c r="I174" s="4"/>
      <c r="J174" s="4" t="s">
        <v>609</v>
      </c>
      <c r="K174" s="4"/>
      <c r="L174" s="4"/>
      <c r="M174" s="4"/>
      <c r="N174" s="4" t="s">
        <v>49</v>
      </c>
      <c r="O174" s="4"/>
      <c r="P174" s="7" t="s">
        <v>610</v>
      </c>
    </row>
    <row r="175" spans="1:16" s="13" customFormat="1" ht="122.55" customHeight="1" x14ac:dyDescent="0.35">
      <c r="A175" s="112"/>
      <c r="B175" s="4" t="s">
        <v>606</v>
      </c>
      <c r="C175" s="4" t="s">
        <v>13</v>
      </c>
      <c r="D175" s="4" t="s">
        <v>607</v>
      </c>
      <c r="E175" s="7" t="s">
        <v>31</v>
      </c>
      <c r="F175" s="4" t="s">
        <v>36</v>
      </c>
      <c r="G175" s="6" t="s">
        <v>67</v>
      </c>
      <c r="H175" s="4"/>
      <c r="I175" s="4" t="s">
        <v>608</v>
      </c>
      <c r="J175" s="4"/>
      <c r="K175" s="4"/>
      <c r="L175" s="4"/>
      <c r="M175" s="4"/>
      <c r="N175" s="4" t="s">
        <v>49</v>
      </c>
      <c r="O175" s="4"/>
      <c r="P175" s="7" t="s">
        <v>38</v>
      </c>
    </row>
    <row r="176" spans="1:16" s="13" customFormat="1" x14ac:dyDescent="0.35">
      <c r="A176" s="25"/>
      <c r="B176" s="21"/>
      <c r="C176" s="21"/>
      <c r="D176" s="49"/>
      <c r="E176" s="22"/>
      <c r="F176" s="21"/>
      <c r="G176" s="23"/>
      <c r="H176" s="21"/>
      <c r="I176" s="21"/>
      <c r="J176" s="21"/>
      <c r="K176" s="21"/>
      <c r="L176" s="21"/>
      <c r="M176" s="21"/>
      <c r="N176" s="21"/>
      <c r="O176" s="21"/>
      <c r="P176" s="22"/>
    </row>
    <row r="177" spans="1:16" s="13" customFormat="1" ht="142.94999999999999" customHeight="1" x14ac:dyDescent="0.35">
      <c r="A177" s="107">
        <v>44385</v>
      </c>
      <c r="B177" s="4" t="s">
        <v>611</v>
      </c>
      <c r="C177" s="4" t="s">
        <v>12</v>
      </c>
      <c r="D177" s="4" t="s">
        <v>612</v>
      </c>
      <c r="E177" s="7" t="s">
        <v>31</v>
      </c>
      <c r="F177" s="4" t="s">
        <v>36</v>
      </c>
      <c r="G177" s="6" t="s">
        <v>67</v>
      </c>
      <c r="H177" s="4"/>
      <c r="I177" s="4" t="s">
        <v>608</v>
      </c>
      <c r="J177" s="4"/>
      <c r="K177" s="4"/>
      <c r="L177" s="4"/>
      <c r="M177" s="4"/>
      <c r="N177" s="4" t="s">
        <v>49</v>
      </c>
      <c r="O177" s="4"/>
      <c r="P177" s="7" t="s">
        <v>38</v>
      </c>
    </row>
    <row r="178" spans="1:16" s="13" customFormat="1" ht="174" customHeight="1" x14ac:dyDescent="0.35">
      <c r="A178" s="108"/>
      <c r="B178" s="4" t="s">
        <v>613</v>
      </c>
      <c r="C178" s="4" t="s">
        <v>12</v>
      </c>
      <c r="D178" s="4" t="s">
        <v>614</v>
      </c>
      <c r="E178" s="7" t="s">
        <v>31</v>
      </c>
      <c r="F178" s="4" t="s">
        <v>15</v>
      </c>
      <c r="G178" s="6" t="s">
        <v>555</v>
      </c>
      <c r="H178" s="4"/>
      <c r="I178" s="4" t="s">
        <v>624</v>
      </c>
      <c r="J178" s="4"/>
      <c r="K178" s="4"/>
      <c r="L178" s="4"/>
      <c r="M178" s="4"/>
      <c r="N178" s="4" t="s">
        <v>49</v>
      </c>
      <c r="O178" s="4"/>
      <c r="P178" s="7" t="s">
        <v>623</v>
      </c>
    </row>
    <row r="179" spans="1:16" s="13" customFormat="1" ht="78" customHeight="1" x14ac:dyDescent="0.35">
      <c r="A179" s="108"/>
      <c r="B179" s="4" t="s">
        <v>615</v>
      </c>
      <c r="C179" s="4" t="s">
        <v>13</v>
      </c>
      <c r="D179" s="4" t="s">
        <v>616</v>
      </c>
      <c r="E179" s="7" t="s">
        <v>31</v>
      </c>
      <c r="F179" s="4" t="s">
        <v>25</v>
      </c>
      <c r="G179" s="6" t="s">
        <v>626</v>
      </c>
      <c r="H179" s="4"/>
      <c r="I179" s="4"/>
      <c r="J179" s="4" t="s">
        <v>625</v>
      </c>
      <c r="K179" s="4"/>
      <c r="L179" s="4"/>
      <c r="M179" s="4"/>
      <c r="N179" s="4" t="s">
        <v>627</v>
      </c>
      <c r="O179" s="4" t="s">
        <v>628</v>
      </c>
      <c r="P179" s="7" t="s">
        <v>441</v>
      </c>
    </row>
    <row r="180" spans="1:16" s="13" customFormat="1" ht="185.55" customHeight="1" x14ac:dyDescent="0.35">
      <c r="A180" s="108"/>
      <c r="B180" s="4" t="s">
        <v>617</v>
      </c>
      <c r="C180" s="4" t="s">
        <v>13</v>
      </c>
      <c r="D180" s="4" t="s">
        <v>618</v>
      </c>
      <c r="E180" s="7" t="s">
        <v>21</v>
      </c>
      <c r="F180" s="4" t="s">
        <v>619</v>
      </c>
      <c r="G180" s="6" t="s">
        <v>442</v>
      </c>
      <c r="H180" s="4"/>
      <c r="I180" s="4" t="s">
        <v>629</v>
      </c>
      <c r="J180" s="4"/>
      <c r="K180" s="4"/>
      <c r="L180" s="4"/>
      <c r="M180" s="4"/>
      <c r="N180" s="4" t="s">
        <v>630</v>
      </c>
      <c r="O180" s="4" t="s">
        <v>631</v>
      </c>
      <c r="P180" s="7" t="s">
        <v>441</v>
      </c>
    </row>
    <row r="181" spans="1:16" s="13" customFormat="1" ht="81.45" customHeight="1" x14ac:dyDescent="0.35">
      <c r="A181" s="108"/>
      <c r="B181" s="4" t="s">
        <v>620</v>
      </c>
      <c r="C181" s="4" t="s">
        <v>13</v>
      </c>
      <c r="D181" s="4" t="s">
        <v>621</v>
      </c>
      <c r="E181" s="7" t="s">
        <v>21</v>
      </c>
      <c r="F181" s="4" t="s">
        <v>37</v>
      </c>
      <c r="G181" s="6" t="s">
        <v>603</v>
      </c>
      <c r="H181" s="4"/>
      <c r="I181" s="4"/>
      <c r="J181" s="4"/>
      <c r="K181" s="4" t="s">
        <v>632</v>
      </c>
      <c r="L181" s="4"/>
      <c r="M181" s="4"/>
      <c r="N181" s="4" t="s">
        <v>633</v>
      </c>
      <c r="O181" s="4" t="s">
        <v>169</v>
      </c>
      <c r="P181" s="7" t="s">
        <v>39</v>
      </c>
    </row>
    <row r="182" spans="1:16" s="13" customFormat="1" ht="81.45" customHeight="1" x14ac:dyDescent="0.35">
      <c r="A182" s="109"/>
      <c r="B182" s="4" t="s">
        <v>8</v>
      </c>
      <c r="C182" s="4"/>
      <c r="D182" s="4" t="s">
        <v>622</v>
      </c>
      <c r="E182" s="7"/>
      <c r="F182" s="4"/>
      <c r="G182" s="6"/>
      <c r="H182" s="4"/>
      <c r="I182" s="4"/>
      <c r="J182" s="4"/>
      <c r="K182" s="4"/>
      <c r="L182" s="4"/>
      <c r="M182" s="4"/>
      <c r="N182" s="4"/>
      <c r="O182" s="4"/>
      <c r="P182" s="7"/>
    </row>
    <row r="183" spans="1:16" s="13" customFormat="1" ht="17.55" customHeight="1" x14ac:dyDescent="0.35">
      <c r="A183" s="42"/>
      <c r="B183" s="43"/>
      <c r="C183" s="43"/>
      <c r="D183" s="43"/>
      <c r="E183" s="44"/>
      <c r="F183" s="43"/>
      <c r="G183" s="28"/>
      <c r="H183" s="43"/>
      <c r="I183" s="43"/>
      <c r="J183" s="43"/>
      <c r="K183" s="43"/>
      <c r="L183" s="43"/>
      <c r="M183" s="43"/>
      <c r="N183" s="43"/>
      <c r="O183" s="43"/>
      <c r="P183" s="44"/>
    </row>
    <row r="184" spans="1:16" s="13" customFormat="1" ht="141" customHeight="1" x14ac:dyDescent="0.35">
      <c r="A184" s="107">
        <v>44392</v>
      </c>
      <c r="B184" s="41" t="s">
        <v>570</v>
      </c>
      <c r="C184" s="4" t="s">
        <v>12</v>
      </c>
      <c r="D184" s="4" t="s">
        <v>634</v>
      </c>
      <c r="E184" s="7" t="s">
        <v>21</v>
      </c>
      <c r="F184" s="4" t="s">
        <v>15</v>
      </c>
      <c r="G184" s="6" t="s">
        <v>578</v>
      </c>
      <c r="H184" s="4"/>
      <c r="I184" s="4" t="s">
        <v>581</v>
      </c>
      <c r="J184" s="4"/>
      <c r="K184" s="4"/>
      <c r="L184" s="4"/>
      <c r="M184" s="4"/>
      <c r="N184" s="4" t="s">
        <v>49</v>
      </c>
      <c r="O184" s="4"/>
      <c r="P184" s="7" t="s">
        <v>642</v>
      </c>
    </row>
    <row r="185" spans="1:16" s="13" customFormat="1" ht="54" x14ac:dyDescent="0.35">
      <c r="A185" s="108"/>
      <c r="B185" s="4" t="s">
        <v>635</v>
      </c>
      <c r="C185" s="4" t="s">
        <v>13</v>
      </c>
      <c r="D185" s="4" t="s">
        <v>10</v>
      </c>
      <c r="E185" s="7" t="s">
        <v>10</v>
      </c>
      <c r="F185" s="4" t="s">
        <v>636</v>
      </c>
      <c r="G185" s="6" t="s">
        <v>309</v>
      </c>
      <c r="H185" s="4"/>
      <c r="I185" s="4"/>
      <c r="J185" s="4" t="s">
        <v>643</v>
      </c>
      <c r="K185" s="4"/>
      <c r="L185" s="4"/>
      <c r="M185" s="4"/>
      <c r="N185" s="4" t="s">
        <v>49</v>
      </c>
      <c r="O185" s="4"/>
      <c r="P185" s="7" t="s">
        <v>364</v>
      </c>
    </row>
    <row r="186" spans="1:16" s="13" customFormat="1" ht="216" x14ac:dyDescent="0.35">
      <c r="A186" s="108"/>
      <c r="B186" s="41" t="s">
        <v>637</v>
      </c>
      <c r="C186" s="41" t="s">
        <v>13</v>
      </c>
      <c r="D186" s="4" t="s">
        <v>638</v>
      </c>
      <c r="E186" s="46" t="s">
        <v>21</v>
      </c>
      <c r="F186" s="41" t="s">
        <v>639</v>
      </c>
      <c r="G186" s="6" t="s">
        <v>532</v>
      </c>
      <c r="H186" s="4"/>
      <c r="I186" s="41" t="s">
        <v>644</v>
      </c>
      <c r="J186" s="4"/>
      <c r="K186" s="4"/>
      <c r="L186" s="4"/>
      <c r="M186" s="4"/>
      <c r="N186" s="41" t="s">
        <v>49</v>
      </c>
      <c r="O186" s="4"/>
      <c r="P186" s="46" t="s">
        <v>441</v>
      </c>
    </row>
    <row r="187" spans="1:16" s="13" customFormat="1" ht="54" x14ac:dyDescent="0.35">
      <c r="A187" s="108"/>
      <c r="B187" s="4" t="s">
        <v>640</v>
      </c>
      <c r="C187" s="4" t="s">
        <v>13</v>
      </c>
      <c r="D187" s="4" t="s">
        <v>10</v>
      </c>
      <c r="E187" s="7" t="s">
        <v>10</v>
      </c>
      <c r="F187" s="4" t="s">
        <v>15</v>
      </c>
      <c r="G187" s="6" t="s">
        <v>414</v>
      </c>
      <c r="H187" s="4"/>
      <c r="I187" s="4"/>
      <c r="J187" s="4" t="s">
        <v>646</v>
      </c>
      <c r="K187" s="4"/>
      <c r="L187" s="4"/>
      <c r="M187" s="4"/>
      <c r="N187" s="4"/>
      <c r="O187" s="4"/>
      <c r="P187" s="7" t="s">
        <v>645</v>
      </c>
    </row>
    <row r="188" spans="1:16" s="13" customFormat="1" ht="54" x14ac:dyDescent="0.35">
      <c r="A188" s="109"/>
      <c r="B188" s="4" t="s">
        <v>641</v>
      </c>
      <c r="C188" s="4" t="s">
        <v>13</v>
      </c>
      <c r="D188" s="4" t="s">
        <v>10</v>
      </c>
      <c r="E188" s="7" t="s">
        <v>10</v>
      </c>
      <c r="F188" s="4" t="s">
        <v>24</v>
      </c>
      <c r="G188" s="6" t="s">
        <v>414</v>
      </c>
      <c r="H188" s="4"/>
      <c r="I188" s="4"/>
      <c r="J188" s="4" t="s">
        <v>647</v>
      </c>
      <c r="K188" s="4"/>
      <c r="L188" s="4"/>
      <c r="M188" s="4"/>
      <c r="N188" s="63">
        <v>20056.18</v>
      </c>
      <c r="O188" s="4" t="s">
        <v>649</v>
      </c>
      <c r="P188" s="7" t="s">
        <v>648</v>
      </c>
    </row>
    <row r="189" spans="1:16" s="13" customFormat="1" x14ac:dyDescent="0.35">
      <c r="A189" s="42"/>
      <c r="B189" s="43"/>
      <c r="C189" s="43"/>
      <c r="D189" s="62"/>
      <c r="E189" s="44"/>
      <c r="F189" s="43"/>
      <c r="G189" s="28"/>
      <c r="H189" s="43"/>
      <c r="I189" s="43"/>
      <c r="J189" s="43"/>
      <c r="K189" s="43"/>
      <c r="L189" s="43"/>
      <c r="M189" s="43"/>
      <c r="N189" s="43"/>
      <c r="O189" s="43"/>
      <c r="P189" s="44"/>
    </row>
    <row r="190" spans="1:16" s="13" customFormat="1" x14ac:dyDescent="0.35">
      <c r="A190" s="65">
        <v>44399</v>
      </c>
      <c r="B190" s="66" t="s">
        <v>650</v>
      </c>
      <c r="C190" s="4"/>
      <c r="D190" s="12"/>
      <c r="E190" s="7"/>
      <c r="F190" s="4"/>
      <c r="G190" s="6"/>
      <c r="H190" s="4"/>
      <c r="I190" s="4"/>
      <c r="J190" s="4"/>
      <c r="K190" s="4"/>
      <c r="L190" s="4"/>
      <c r="M190" s="4"/>
      <c r="N190" s="4"/>
      <c r="O190" s="4"/>
      <c r="P190" s="7"/>
    </row>
    <row r="191" spans="1:16" s="13" customFormat="1" x14ac:dyDescent="0.35">
      <c r="A191" s="25"/>
      <c r="B191" s="21"/>
      <c r="C191" s="21"/>
      <c r="D191" s="49"/>
      <c r="E191" s="22"/>
      <c r="F191" s="21"/>
      <c r="G191" s="23"/>
      <c r="H191" s="21"/>
      <c r="I191" s="21"/>
      <c r="J191" s="21"/>
      <c r="K191" s="21"/>
      <c r="L191" s="21"/>
      <c r="M191" s="21"/>
      <c r="N191" s="21"/>
      <c r="O191" s="21"/>
      <c r="P191" s="22"/>
    </row>
    <row r="192" spans="1:16" s="13" customFormat="1" ht="180" x14ac:dyDescent="0.35">
      <c r="A192" s="107">
        <v>44406</v>
      </c>
      <c r="B192" s="4" t="s">
        <v>651</v>
      </c>
      <c r="C192" s="4" t="s">
        <v>13</v>
      </c>
      <c r="D192" s="4" t="s">
        <v>652</v>
      </c>
      <c r="E192" s="7" t="s">
        <v>21</v>
      </c>
      <c r="F192" s="4" t="s">
        <v>36</v>
      </c>
      <c r="G192" s="6" t="s">
        <v>532</v>
      </c>
      <c r="H192" s="4"/>
      <c r="I192" s="4" t="s">
        <v>668</v>
      </c>
      <c r="J192" s="4"/>
      <c r="K192" s="4"/>
      <c r="L192" s="4"/>
      <c r="M192" s="4"/>
      <c r="N192" s="4" t="s">
        <v>49</v>
      </c>
      <c r="O192" s="4"/>
      <c r="P192" s="7" t="s">
        <v>669</v>
      </c>
    </row>
    <row r="193" spans="1:16" s="13" customFormat="1" ht="72" x14ac:dyDescent="0.35">
      <c r="A193" s="108"/>
      <c r="B193" s="4" t="s">
        <v>653</v>
      </c>
      <c r="C193" s="4" t="s">
        <v>13</v>
      </c>
      <c r="D193" s="4" t="s">
        <v>654</v>
      </c>
      <c r="E193" s="7" t="s">
        <v>10</v>
      </c>
      <c r="F193" s="4" t="s">
        <v>44</v>
      </c>
      <c r="G193" s="6" t="s">
        <v>532</v>
      </c>
      <c r="H193" s="4"/>
      <c r="I193" s="4" t="s">
        <v>661</v>
      </c>
      <c r="J193" s="4"/>
      <c r="K193" s="4"/>
      <c r="L193" s="4"/>
      <c r="M193" s="4"/>
      <c r="N193" s="4" t="s">
        <v>49</v>
      </c>
      <c r="O193" s="4"/>
      <c r="P193" s="7" t="s">
        <v>441</v>
      </c>
    </row>
    <row r="194" spans="1:16" s="13" customFormat="1" ht="90" x14ac:dyDescent="0.35">
      <c r="A194" s="108"/>
      <c r="B194" s="4" t="s">
        <v>655</v>
      </c>
      <c r="C194" s="4" t="s">
        <v>13</v>
      </c>
      <c r="D194" s="4" t="s">
        <v>656</v>
      </c>
      <c r="E194" s="7" t="s">
        <v>10</v>
      </c>
      <c r="F194" s="4" t="s">
        <v>14</v>
      </c>
      <c r="G194" s="6" t="s">
        <v>309</v>
      </c>
      <c r="H194" s="4"/>
      <c r="I194" s="4"/>
      <c r="J194" s="4" t="s">
        <v>666</v>
      </c>
      <c r="K194" s="4"/>
      <c r="L194" s="4"/>
      <c r="M194" s="4"/>
      <c r="N194" s="4" t="s">
        <v>49</v>
      </c>
      <c r="O194" s="4"/>
      <c r="P194" s="7" t="s">
        <v>667</v>
      </c>
    </row>
    <row r="195" spans="1:16" s="13" customFormat="1" ht="160.5" customHeight="1" x14ac:dyDescent="0.35">
      <c r="A195" s="108"/>
      <c r="B195" s="4" t="s">
        <v>657</v>
      </c>
      <c r="C195" s="4" t="s">
        <v>13</v>
      </c>
      <c r="D195" s="4" t="s">
        <v>658</v>
      </c>
      <c r="E195" s="7" t="s">
        <v>10</v>
      </c>
      <c r="F195" s="4" t="s">
        <v>25</v>
      </c>
      <c r="G195" s="6" t="s">
        <v>664</v>
      </c>
      <c r="H195" s="4"/>
      <c r="I195" s="4"/>
      <c r="J195" s="4" t="s">
        <v>663</v>
      </c>
      <c r="K195" s="4"/>
      <c r="L195" s="4"/>
      <c r="M195" s="4"/>
      <c r="N195" s="4" t="s">
        <v>49</v>
      </c>
      <c r="O195" s="4"/>
      <c r="P195" s="7" t="s">
        <v>665</v>
      </c>
    </row>
    <row r="196" spans="1:16" s="13" customFormat="1" ht="54" x14ac:dyDescent="0.35">
      <c r="A196" s="108"/>
      <c r="B196" s="4" t="s">
        <v>659</v>
      </c>
      <c r="C196" s="4" t="s">
        <v>13</v>
      </c>
      <c r="D196" s="4" t="s">
        <v>10</v>
      </c>
      <c r="E196" s="7" t="s">
        <v>10</v>
      </c>
      <c r="F196" s="4" t="s">
        <v>191</v>
      </c>
      <c r="G196" s="6" t="s">
        <v>394</v>
      </c>
      <c r="H196" s="4" t="s">
        <v>662</v>
      </c>
      <c r="I196" s="4"/>
      <c r="J196" s="4"/>
      <c r="K196" s="4"/>
      <c r="L196" s="4"/>
      <c r="M196" s="4"/>
      <c r="N196" s="4" t="s">
        <v>49</v>
      </c>
      <c r="O196" s="4"/>
      <c r="P196" s="7" t="s">
        <v>396</v>
      </c>
    </row>
    <row r="197" spans="1:16" s="13" customFormat="1" ht="87" customHeight="1" x14ac:dyDescent="0.35">
      <c r="A197" s="109"/>
      <c r="B197" s="4" t="s">
        <v>660</v>
      </c>
      <c r="C197" s="4" t="s">
        <v>12</v>
      </c>
      <c r="D197" s="4" t="s">
        <v>670</v>
      </c>
      <c r="E197" s="7" t="s">
        <v>10</v>
      </c>
      <c r="F197" s="4" t="s">
        <v>15</v>
      </c>
      <c r="G197" s="6" t="s">
        <v>578</v>
      </c>
      <c r="H197" s="4"/>
      <c r="I197" s="4" t="s">
        <v>581</v>
      </c>
      <c r="J197" s="4"/>
      <c r="K197" s="4"/>
      <c r="L197" s="4"/>
      <c r="M197" s="4"/>
      <c r="N197" s="4" t="s">
        <v>49</v>
      </c>
      <c r="O197" s="4"/>
      <c r="P197" s="7" t="s">
        <v>642</v>
      </c>
    </row>
    <row r="198" spans="1:16" s="13" customFormat="1" x14ac:dyDescent="0.35">
      <c r="A198" s="67"/>
      <c r="B198" s="68"/>
      <c r="C198" s="68"/>
      <c r="D198" s="68"/>
      <c r="E198" s="69"/>
      <c r="F198" s="68"/>
      <c r="G198" s="70"/>
      <c r="H198" s="68"/>
      <c r="I198" s="68"/>
      <c r="J198" s="68"/>
      <c r="K198" s="68"/>
      <c r="L198" s="68"/>
      <c r="M198" s="68"/>
      <c r="N198" s="68"/>
      <c r="O198" s="68"/>
      <c r="P198" s="69"/>
    </row>
    <row r="199" spans="1:16" s="13" customFormat="1" ht="126" x14ac:dyDescent="0.35">
      <c r="A199" s="107">
        <v>44413</v>
      </c>
      <c r="B199" s="4" t="s">
        <v>671</v>
      </c>
      <c r="C199" s="4" t="s">
        <v>13</v>
      </c>
      <c r="D199" s="4" t="s">
        <v>672</v>
      </c>
      <c r="E199" s="7" t="s">
        <v>21</v>
      </c>
      <c r="F199" s="4" t="s">
        <v>24</v>
      </c>
      <c r="G199" s="6" t="s">
        <v>676</v>
      </c>
      <c r="H199" s="4"/>
      <c r="I199" s="4"/>
      <c r="J199" s="4" t="s">
        <v>674</v>
      </c>
      <c r="K199" s="4"/>
      <c r="L199" s="4"/>
      <c r="M199" s="4"/>
      <c r="N199" s="4"/>
      <c r="O199" s="4"/>
      <c r="P199" s="7" t="s">
        <v>675</v>
      </c>
    </row>
    <row r="200" spans="1:16" s="13" customFormat="1" ht="147.44999999999999" customHeight="1" x14ac:dyDescent="0.35">
      <c r="A200" s="109"/>
      <c r="B200" s="4" t="s">
        <v>8</v>
      </c>
      <c r="C200" s="4"/>
      <c r="D200" s="4" t="s">
        <v>673</v>
      </c>
      <c r="E200" s="7"/>
      <c r="F200" s="4"/>
      <c r="G200" s="6"/>
      <c r="H200" s="4"/>
      <c r="I200" s="4"/>
      <c r="J200" s="4"/>
      <c r="K200" s="4"/>
      <c r="L200" s="4"/>
      <c r="M200" s="4"/>
      <c r="N200" s="4"/>
      <c r="O200" s="4"/>
      <c r="P200" s="7"/>
    </row>
    <row r="201" spans="1:16" s="13" customFormat="1" x14ac:dyDescent="0.35">
      <c r="A201" s="25"/>
      <c r="B201" s="21"/>
      <c r="C201" s="21"/>
      <c r="D201" s="49"/>
      <c r="E201" s="22"/>
      <c r="F201" s="21"/>
      <c r="G201" s="23"/>
      <c r="H201" s="21"/>
      <c r="I201" s="21"/>
      <c r="J201" s="21"/>
      <c r="K201" s="21"/>
      <c r="L201" s="21"/>
      <c r="M201" s="21"/>
      <c r="N201" s="21"/>
      <c r="O201" s="21"/>
      <c r="P201" s="22"/>
    </row>
    <row r="202" spans="1:16" s="13" customFormat="1" ht="112.95" customHeight="1" x14ac:dyDescent="0.35">
      <c r="A202" s="107">
        <v>44420</v>
      </c>
      <c r="B202" s="4" t="s">
        <v>677</v>
      </c>
      <c r="C202" s="4" t="s">
        <v>12</v>
      </c>
      <c r="D202" s="4" t="s">
        <v>678</v>
      </c>
      <c r="E202" s="7" t="s">
        <v>10</v>
      </c>
      <c r="F202" s="4" t="s">
        <v>24</v>
      </c>
      <c r="G202" s="6" t="s">
        <v>676</v>
      </c>
      <c r="H202" s="4"/>
      <c r="I202" s="4"/>
      <c r="J202" s="4" t="s">
        <v>695</v>
      </c>
      <c r="K202" s="4"/>
      <c r="L202" s="4"/>
      <c r="M202" s="4"/>
      <c r="N202" s="45" t="s">
        <v>696</v>
      </c>
      <c r="O202" s="4" t="s">
        <v>697</v>
      </c>
      <c r="P202" s="7" t="s">
        <v>675</v>
      </c>
    </row>
    <row r="203" spans="1:16" s="13" customFormat="1" ht="80.55" customHeight="1" x14ac:dyDescent="0.35">
      <c r="A203" s="108"/>
      <c r="B203" s="4" t="s">
        <v>679</v>
      </c>
      <c r="C203" s="4" t="s">
        <v>12</v>
      </c>
      <c r="D203" s="7" t="s">
        <v>10</v>
      </c>
      <c r="E203" s="7" t="s">
        <v>10</v>
      </c>
      <c r="F203" s="4" t="s">
        <v>36</v>
      </c>
      <c r="G203" s="6" t="s">
        <v>67</v>
      </c>
      <c r="H203" s="4"/>
      <c r="I203" s="4" t="s">
        <v>698</v>
      </c>
      <c r="J203" s="4"/>
      <c r="K203" s="4"/>
      <c r="L203" s="4"/>
      <c r="M203" s="4"/>
      <c r="N203" s="4" t="s">
        <v>49</v>
      </c>
      <c r="O203" s="4"/>
      <c r="P203" s="7" t="s">
        <v>38</v>
      </c>
    </row>
    <row r="204" spans="1:16" s="13" customFormat="1" ht="108" x14ac:dyDescent="0.35">
      <c r="A204" s="108"/>
      <c r="B204" s="4" t="s">
        <v>680</v>
      </c>
      <c r="C204" s="4" t="s">
        <v>12</v>
      </c>
      <c r="D204" s="7" t="s">
        <v>681</v>
      </c>
      <c r="E204" s="7" t="s">
        <v>21</v>
      </c>
      <c r="F204" s="4" t="s">
        <v>25</v>
      </c>
      <c r="G204" s="6" t="s">
        <v>626</v>
      </c>
      <c r="H204" s="4"/>
      <c r="I204" s="4"/>
      <c r="J204" s="4" t="s">
        <v>703</v>
      </c>
      <c r="K204" s="4"/>
      <c r="L204" s="4"/>
      <c r="M204" s="4"/>
      <c r="N204" s="4" t="s">
        <v>627</v>
      </c>
      <c r="O204" s="4" t="s">
        <v>704</v>
      </c>
      <c r="P204" s="7" t="s">
        <v>441</v>
      </c>
    </row>
    <row r="205" spans="1:16" s="13" customFormat="1" ht="72" x14ac:dyDescent="0.35">
      <c r="A205" s="108"/>
      <c r="B205" s="4" t="s">
        <v>682</v>
      </c>
      <c r="C205" s="4" t="s">
        <v>13</v>
      </c>
      <c r="D205" s="4" t="s">
        <v>683</v>
      </c>
      <c r="E205" s="7" t="s">
        <v>31</v>
      </c>
      <c r="F205" s="4" t="s">
        <v>386</v>
      </c>
      <c r="G205" s="6" t="s">
        <v>49</v>
      </c>
      <c r="H205" s="4" t="s">
        <v>699</v>
      </c>
      <c r="I205" s="4"/>
      <c r="J205" s="4"/>
      <c r="K205" s="4"/>
      <c r="L205" s="4"/>
      <c r="M205" s="4"/>
      <c r="N205" s="4"/>
      <c r="O205" s="4"/>
      <c r="P205" s="7" t="s">
        <v>700</v>
      </c>
    </row>
    <row r="206" spans="1:16" s="13" customFormat="1" x14ac:dyDescent="0.35">
      <c r="A206" s="108"/>
      <c r="B206" s="4" t="s">
        <v>684</v>
      </c>
      <c r="C206" s="74"/>
      <c r="D206" s="12" t="s">
        <v>685</v>
      </c>
      <c r="E206" s="71"/>
      <c r="F206" s="72"/>
      <c r="G206" s="73"/>
      <c r="H206" s="72"/>
      <c r="I206" s="72"/>
      <c r="J206" s="72"/>
      <c r="K206" s="72"/>
      <c r="L206" s="72"/>
      <c r="M206" s="72"/>
      <c r="N206" s="72"/>
      <c r="O206" s="72"/>
      <c r="P206" s="71"/>
    </row>
    <row r="207" spans="1:16" s="13" customFormat="1" ht="87.45" customHeight="1" x14ac:dyDescent="0.35">
      <c r="A207" s="108"/>
      <c r="B207" s="4" t="s">
        <v>686</v>
      </c>
      <c r="C207" s="4" t="s">
        <v>13</v>
      </c>
      <c r="D207" s="4" t="s">
        <v>687</v>
      </c>
      <c r="E207" s="7" t="s">
        <v>31</v>
      </c>
      <c r="F207" s="4" t="s">
        <v>25</v>
      </c>
      <c r="G207" s="6" t="s">
        <v>241</v>
      </c>
      <c r="H207" s="4"/>
      <c r="I207" s="4" t="s">
        <v>701</v>
      </c>
      <c r="J207" s="4"/>
      <c r="K207" s="4"/>
      <c r="L207" s="4"/>
      <c r="M207" s="4"/>
      <c r="N207" s="4" t="s">
        <v>49</v>
      </c>
      <c r="O207" s="4"/>
      <c r="P207" s="7" t="s">
        <v>441</v>
      </c>
    </row>
    <row r="208" spans="1:16" s="13" customFormat="1" ht="175.05" customHeight="1" x14ac:dyDescent="0.35">
      <c r="A208" s="108"/>
      <c r="B208" s="4" t="s">
        <v>688</v>
      </c>
      <c r="C208" s="4" t="s">
        <v>13</v>
      </c>
      <c r="D208" s="4" t="s">
        <v>689</v>
      </c>
      <c r="E208" s="7" t="s">
        <v>31</v>
      </c>
      <c r="F208" s="4" t="s">
        <v>14</v>
      </c>
      <c r="G208" s="6" t="s">
        <v>442</v>
      </c>
      <c r="H208" s="4"/>
      <c r="I208" s="4" t="s">
        <v>702</v>
      </c>
      <c r="J208" s="4"/>
      <c r="K208" s="4"/>
      <c r="L208" s="4"/>
      <c r="M208" s="4"/>
      <c r="N208" s="4" t="s">
        <v>49</v>
      </c>
      <c r="O208" s="4"/>
      <c r="P208" s="7" t="s">
        <v>441</v>
      </c>
    </row>
    <row r="209" spans="1:16" s="13" customFormat="1" ht="72" customHeight="1" x14ac:dyDescent="0.35">
      <c r="A209" s="108"/>
      <c r="B209" s="4" t="s">
        <v>690</v>
      </c>
      <c r="C209" s="4" t="s">
        <v>13</v>
      </c>
      <c r="D209" s="4" t="s">
        <v>691</v>
      </c>
      <c r="E209" s="7" t="s">
        <v>10</v>
      </c>
      <c r="F209" s="4" t="s">
        <v>226</v>
      </c>
      <c r="G209" s="6" t="s">
        <v>707</v>
      </c>
      <c r="H209" s="4"/>
      <c r="I209" s="4"/>
      <c r="J209" s="4"/>
      <c r="K209" s="4" t="s">
        <v>706</v>
      </c>
      <c r="L209" s="4"/>
      <c r="M209" s="4"/>
      <c r="N209" s="4" t="s">
        <v>49</v>
      </c>
      <c r="O209" s="4"/>
      <c r="P209" s="7" t="s">
        <v>705</v>
      </c>
    </row>
    <row r="210" spans="1:16" s="13" customFormat="1" ht="108" x14ac:dyDescent="0.35">
      <c r="A210" s="108"/>
      <c r="B210" s="4" t="s">
        <v>692</v>
      </c>
      <c r="C210" s="4" t="s">
        <v>13</v>
      </c>
      <c r="D210" s="7" t="s">
        <v>10</v>
      </c>
      <c r="E210" s="7" t="s">
        <v>10</v>
      </c>
      <c r="F210" s="4" t="s">
        <v>36</v>
      </c>
      <c r="G210" s="6" t="s">
        <v>532</v>
      </c>
      <c r="H210" s="4"/>
      <c r="I210" s="4" t="s">
        <v>708</v>
      </c>
      <c r="J210" s="4"/>
      <c r="K210" s="4"/>
      <c r="L210" s="4"/>
      <c r="M210" s="4"/>
      <c r="N210" s="45" t="s">
        <v>709</v>
      </c>
      <c r="O210" s="4" t="s">
        <v>710</v>
      </c>
      <c r="P210" s="7" t="s">
        <v>669</v>
      </c>
    </row>
    <row r="211" spans="1:16" s="13" customFormat="1" ht="67.95" customHeight="1" x14ac:dyDescent="0.35">
      <c r="A211" s="108"/>
      <c r="B211" s="4" t="s">
        <v>693</v>
      </c>
      <c r="C211" s="4" t="s">
        <v>12</v>
      </c>
      <c r="D211" s="7" t="s">
        <v>10</v>
      </c>
      <c r="E211" s="7" t="s">
        <v>10</v>
      </c>
      <c r="F211" s="4" t="s">
        <v>25</v>
      </c>
      <c r="G211" s="6" t="s">
        <v>664</v>
      </c>
      <c r="H211" s="4"/>
      <c r="I211" s="4"/>
      <c r="J211" s="4" t="s">
        <v>712</v>
      </c>
      <c r="K211" s="4"/>
      <c r="L211" s="4"/>
      <c r="M211" s="4"/>
      <c r="N211" s="4" t="s">
        <v>49</v>
      </c>
      <c r="O211" s="4"/>
      <c r="P211" s="7" t="s">
        <v>711</v>
      </c>
    </row>
    <row r="212" spans="1:16" s="13" customFormat="1" ht="72" customHeight="1" x14ac:dyDescent="0.35">
      <c r="A212" s="109"/>
      <c r="B212" s="4" t="s">
        <v>694</v>
      </c>
      <c r="C212" s="4" t="s">
        <v>13</v>
      </c>
      <c r="D212" s="7" t="s">
        <v>10</v>
      </c>
      <c r="E212" s="7" t="s">
        <v>10</v>
      </c>
      <c r="F212" s="4" t="s">
        <v>15</v>
      </c>
      <c r="G212" s="6" t="s">
        <v>584</v>
      </c>
      <c r="H212" s="4"/>
      <c r="I212" s="4"/>
      <c r="J212" s="4" t="s">
        <v>713</v>
      </c>
      <c r="K212" s="4"/>
      <c r="L212" s="4"/>
      <c r="M212" s="4"/>
      <c r="N212" s="45" t="s">
        <v>715</v>
      </c>
      <c r="O212" s="4" t="s">
        <v>716</v>
      </c>
      <c r="P212" s="7" t="s">
        <v>714</v>
      </c>
    </row>
    <row r="213" spans="1:16" s="13" customFormat="1" x14ac:dyDescent="0.35">
      <c r="A213" s="52"/>
      <c r="B213" s="53"/>
      <c r="C213" s="53"/>
      <c r="D213" s="55"/>
      <c r="E213" s="55"/>
      <c r="F213" s="53"/>
      <c r="G213" s="56"/>
      <c r="H213" s="53"/>
      <c r="I213" s="53"/>
      <c r="J213" s="53"/>
      <c r="K213" s="53"/>
      <c r="L213" s="53"/>
      <c r="M213" s="53"/>
      <c r="N213" s="53"/>
      <c r="O213" s="53"/>
      <c r="P213" s="55"/>
    </row>
    <row r="214" spans="1:16" s="13" customFormat="1" ht="135" customHeight="1" x14ac:dyDescent="0.35">
      <c r="A214" s="107">
        <v>44427</v>
      </c>
      <c r="B214" s="4" t="s">
        <v>717</v>
      </c>
      <c r="C214" s="4" t="s">
        <v>12</v>
      </c>
      <c r="D214" s="4" t="s">
        <v>718</v>
      </c>
      <c r="E214" s="7" t="s">
        <v>10</v>
      </c>
      <c r="F214" s="4" t="s">
        <v>386</v>
      </c>
      <c r="G214" s="6" t="s">
        <v>736</v>
      </c>
      <c r="H214" s="4" t="s">
        <v>735</v>
      </c>
      <c r="I214" s="4"/>
      <c r="J214" s="4"/>
      <c r="K214" s="4"/>
      <c r="L214" s="4"/>
      <c r="M214" s="4"/>
      <c r="N214" s="4" t="s">
        <v>49</v>
      </c>
      <c r="O214" s="4"/>
      <c r="P214" s="7" t="s">
        <v>700</v>
      </c>
    </row>
    <row r="215" spans="1:16" s="13" customFormat="1" ht="79.5" customHeight="1" x14ac:dyDescent="0.35">
      <c r="A215" s="108"/>
      <c r="B215" s="4" t="s">
        <v>719</v>
      </c>
      <c r="C215" s="4" t="s">
        <v>13</v>
      </c>
      <c r="D215" s="7" t="s">
        <v>10</v>
      </c>
      <c r="E215" s="7" t="s">
        <v>10</v>
      </c>
      <c r="F215" s="4" t="s">
        <v>226</v>
      </c>
      <c r="G215" s="6" t="s">
        <v>707</v>
      </c>
      <c r="H215" s="4"/>
      <c r="I215" s="4"/>
      <c r="J215" s="4"/>
      <c r="K215" s="4" t="s">
        <v>737</v>
      </c>
      <c r="L215" s="4"/>
      <c r="M215" s="4"/>
      <c r="N215" s="4"/>
      <c r="O215" s="4"/>
      <c r="P215" s="7" t="s">
        <v>738</v>
      </c>
    </row>
    <row r="216" spans="1:16" s="13" customFormat="1" ht="54" x14ac:dyDescent="0.35">
      <c r="A216" s="108"/>
      <c r="B216" s="4" t="s">
        <v>720</v>
      </c>
      <c r="C216" s="4" t="s">
        <v>13</v>
      </c>
      <c r="D216" s="7" t="s">
        <v>721</v>
      </c>
      <c r="E216" s="7" t="s">
        <v>10</v>
      </c>
      <c r="F216" s="4" t="s">
        <v>722</v>
      </c>
      <c r="G216" s="6">
        <v>110866</v>
      </c>
      <c r="H216" s="4"/>
      <c r="I216" s="4"/>
      <c r="J216" s="4"/>
      <c r="K216" s="4" t="s">
        <v>739</v>
      </c>
      <c r="L216" s="4"/>
      <c r="M216" s="4"/>
      <c r="N216" s="45" t="s">
        <v>741</v>
      </c>
      <c r="O216" s="4" t="s">
        <v>742</v>
      </c>
      <c r="P216" s="7" t="s">
        <v>740</v>
      </c>
    </row>
    <row r="217" spans="1:16" s="13" customFormat="1" ht="157.5" customHeight="1" x14ac:dyDescent="0.35">
      <c r="A217" s="108"/>
      <c r="B217" s="4" t="s">
        <v>723</v>
      </c>
      <c r="C217" s="4" t="s">
        <v>13</v>
      </c>
      <c r="D217" s="7" t="s">
        <v>724</v>
      </c>
      <c r="E217" s="7" t="s">
        <v>10</v>
      </c>
      <c r="F217" s="4" t="s">
        <v>725</v>
      </c>
      <c r="G217" s="6" t="s">
        <v>745</v>
      </c>
      <c r="H217" s="4"/>
      <c r="I217" s="4"/>
      <c r="J217" s="4"/>
      <c r="K217" s="4" t="s">
        <v>744</v>
      </c>
      <c r="L217" s="4"/>
      <c r="M217" s="4"/>
      <c r="N217" s="45" t="s">
        <v>746</v>
      </c>
      <c r="O217" s="4" t="s">
        <v>747</v>
      </c>
      <c r="P217" s="7" t="s">
        <v>743</v>
      </c>
    </row>
    <row r="218" spans="1:16" s="13" customFormat="1" ht="72" x14ac:dyDescent="0.35">
      <c r="A218" s="108"/>
      <c r="B218" s="4" t="s">
        <v>726</v>
      </c>
      <c r="C218" s="4" t="s">
        <v>13</v>
      </c>
      <c r="D218" s="7" t="s">
        <v>727</v>
      </c>
      <c r="E218" s="7" t="s">
        <v>10</v>
      </c>
      <c r="F218" s="4" t="s">
        <v>15</v>
      </c>
      <c r="G218" s="6" t="s">
        <v>750</v>
      </c>
      <c r="H218" s="4"/>
      <c r="I218" s="4"/>
      <c r="J218" s="4" t="s">
        <v>749</v>
      </c>
      <c r="K218" s="4"/>
      <c r="L218" s="4"/>
      <c r="M218" s="4"/>
      <c r="N218" s="45" t="s">
        <v>751</v>
      </c>
      <c r="O218" s="4" t="s">
        <v>752</v>
      </c>
      <c r="P218" s="7" t="s">
        <v>748</v>
      </c>
    </row>
    <row r="219" spans="1:16" s="13" customFormat="1" ht="72" customHeight="1" x14ac:dyDescent="0.35">
      <c r="A219" s="108"/>
      <c r="B219" s="4" t="s">
        <v>728</v>
      </c>
      <c r="C219" s="4" t="s">
        <v>13</v>
      </c>
      <c r="D219" s="7" t="s">
        <v>10</v>
      </c>
      <c r="E219" s="7" t="s">
        <v>10</v>
      </c>
      <c r="F219" s="4" t="s">
        <v>22</v>
      </c>
      <c r="G219" s="6" t="s">
        <v>755</v>
      </c>
      <c r="H219" s="4"/>
      <c r="I219" s="4"/>
      <c r="J219" s="4" t="s">
        <v>753</v>
      </c>
      <c r="K219" s="4"/>
      <c r="L219" s="4"/>
      <c r="M219" s="4"/>
      <c r="N219" s="4" t="s">
        <v>49</v>
      </c>
      <c r="O219" s="4"/>
      <c r="P219" s="7" t="s">
        <v>754</v>
      </c>
    </row>
    <row r="220" spans="1:16" s="13" customFormat="1" ht="72.45" customHeight="1" x14ac:dyDescent="0.35">
      <c r="A220" s="108"/>
      <c r="B220" s="4" t="s">
        <v>729</v>
      </c>
      <c r="C220" s="4" t="s">
        <v>13</v>
      </c>
      <c r="D220" s="7" t="s">
        <v>730</v>
      </c>
      <c r="E220" s="7" t="s">
        <v>10</v>
      </c>
      <c r="F220" s="4" t="s">
        <v>25</v>
      </c>
      <c r="G220" s="6" t="s">
        <v>757</v>
      </c>
      <c r="H220" s="4"/>
      <c r="I220" s="4" t="s">
        <v>756</v>
      </c>
      <c r="J220" s="4"/>
      <c r="K220" s="4"/>
      <c r="L220" s="4"/>
      <c r="M220" s="4"/>
      <c r="N220" s="4" t="s">
        <v>49</v>
      </c>
      <c r="O220" s="4"/>
      <c r="P220" s="7" t="s">
        <v>441</v>
      </c>
    </row>
    <row r="221" spans="1:16" s="13" customFormat="1" ht="103.95" customHeight="1" x14ac:dyDescent="0.35">
      <c r="A221" s="108"/>
      <c r="B221" s="4" t="s">
        <v>731</v>
      </c>
      <c r="C221" s="4" t="s">
        <v>13</v>
      </c>
      <c r="D221" s="7" t="s">
        <v>730</v>
      </c>
      <c r="E221" s="7" t="s">
        <v>10</v>
      </c>
      <c r="F221" s="4" t="s">
        <v>732</v>
      </c>
      <c r="G221" s="6" t="s">
        <v>759</v>
      </c>
      <c r="H221" s="4" t="s">
        <v>758</v>
      </c>
      <c r="I221" s="4"/>
      <c r="J221" s="4"/>
      <c r="K221" s="4"/>
      <c r="L221" s="4"/>
      <c r="M221" s="4"/>
      <c r="N221" s="4" t="s">
        <v>49</v>
      </c>
      <c r="O221" s="4"/>
      <c r="P221" s="7" t="s">
        <v>441</v>
      </c>
    </row>
    <row r="222" spans="1:16" s="13" customFormat="1" ht="67.95" customHeight="1" x14ac:dyDescent="0.35">
      <c r="A222" s="108"/>
      <c r="B222" s="4" t="s">
        <v>733</v>
      </c>
      <c r="C222" s="4" t="s">
        <v>12</v>
      </c>
      <c r="D222" s="7" t="s">
        <v>10</v>
      </c>
      <c r="E222" s="7" t="s">
        <v>10</v>
      </c>
      <c r="F222" s="4" t="s">
        <v>15</v>
      </c>
      <c r="G222" s="6" t="s">
        <v>584</v>
      </c>
      <c r="H222" s="4"/>
      <c r="I222" s="4"/>
      <c r="J222" s="4" t="s">
        <v>760</v>
      </c>
      <c r="K222" s="4"/>
      <c r="L222" s="4"/>
      <c r="M222" s="4"/>
      <c r="N222" s="45" t="s">
        <v>761</v>
      </c>
      <c r="O222" s="4" t="s">
        <v>762</v>
      </c>
      <c r="P222" s="7" t="s">
        <v>714</v>
      </c>
    </row>
    <row r="223" spans="1:16" s="13" customFormat="1" ht="36" x14ac:dyDescent="0.35">
      <c r="A223" s="109"/>
      <c r="B223" s="4" t="s">
        <v>8</v>
      </c>
      <c r="C223" s="4"/>
      <c r="D223" s="4" t="s">
        <v>734</v>
      </c>
      <c r="E223" s="7"/>
      <c r="F223" s="4"/>
      <c r="G223" s="6"/>
      <c r="H223" s="4"/>
      <c r="I223" s="4"/>
      <c r="J223" s="4"/>
      <c r="K223" s="4"/>
      <c r="L223" s="4"/>
      <c r="M223" s="4"/>
      <c r="N223" s="4"/>
      <c r="O223" s="4"/>
      <c r="P223" s="7"/>
    </row>
    <row r="224" spans="1:16" s="13" customFormat="1" x14ac:dyDescent="0.35">
      <c r="A224" s="25"/>
      <c r="B224" s="21"/>
      <c r="C224" s="21"/>
      <c r="D224" s="21"/>
      <c r="E224" s="22"/>
      <c r="F224" s="21"/>
      <c r="G224" s="23"/>
      <c r="H224" s="21"/>
      <c r="I224" s="21"/>
      <c r="J224" s="21"/>
      <c r="K224" s="21"/>
      <c r="L224" s="21"/>
      <c r="M224" s="21"/>
      <c r="N224" s="21"/>
      <c r="O224" s="21"/>
      <c r="P224" s="22"/>
    </row>
    <row r="225" spans="1:16" s="13" customFormat="1" ht="324" x14ac:dyDescent="0.35">
      <c r="A225" s="107">
        <v>44434</v>
      </c>
      <c r="B225" s="41" t="s">
        <v>763</v>
      </c>
      <c r="C225" s="41" t="s">
        <v>12</v>
      </c>
      <c r="D225" s="41" t="s">
        <v>764</v>
      </c>
      <c r="E225" s="46" t="s">
        <v>10</v>
      </c>
      <c r="F225" s="41" t="s">
        <v>14</v>
      </c>
      <c r="G225" s="6" t="s">
        <v>442</v>
      </c>
      <c r="H225" s="4"/>
      <c r="I225" s="4" t="s">
        <v>702</v>
      </c>
      <c r="J225" s="4"/>
      <c r="K225" s="4"/>
      <c r="L225" s="4"/>
      <c r="M225" s="4"/>
      <c r="N225" s="41" t="s">
        <v>49</v>
      </c>
      <c r="O225" s="4"/>
      <c r="P225" s="46" t="s">
        <v>441</v>
      </c>
    </row>
    <row r="226" spans="1:16" s="13" customFormat="1" ht="106.5" customHeight="1" x14ac:dyDescent="0.35">
      <c r="A226" s="108"/>
      <c r="B226" s="4" t="s">
        <v>765</v>
      </c>
      <c r="C226" s="4" t="s">
        <v>12</v>
      </c>
      <c r="D226" s="4" t="s">
        <v>764</v>
      </c>
      <c r="E226" s="7" t="s">
        <v>10</v>
      </c>
      <c r="F226" s="4" t="s">
        <v>25</v>
      </c>
      <c r="G226" s="6" t="s">
        <v>626</v>
      </c>
      <c r="H226" s="4"/>
      <c r="I226" s="4"/>
      <c r="J226" s="4" t="s">
        <v>703</v>
      </c>
      <c r="K226" s="4"/>
      <c r="L226" s="4"/>
      <c r="M226" s="4"/>
      <c r="N226" s="45" t="s">
        <v>768</v>
      </c>
      <c r="O226" s="4" t="s">
        <v>769</v>
      </c>
      <c r="P226" s="7" t="s">
        <v>441</v>
      </c>
    </row>
    <row r="227" spans="1:16" s="13" customFormat="1" ht="72" x14ac:dyDescent="0.35">
      <c r="A227" s="109"/>
      <c r="B227" s="4" t="s">
        <v>767</v>
      </c>
      <c r="C227" s="4" t="s">
        <v>13</v>
      </c>
      <c r="D227" s="4" t="s">
        <v>766</v>
      </c>
      <c r="E227" s="7" t="s">
        <v>10</v>
      </c>
      <c r="F227" s="4" t="s">
        <v>722</v>
      </c>
      <c r="G227" s="6" t="s">
        <v>772</v>
      </c>
      <c r="H227" s="4"/>
      <c r="I227" s="4"/>
      <c r="J227" s="4"/>
      <c r="K227" s="4" t="s">
        <v>771</v>
      </c>
      <c r="L227" s="4"/>
      <c r="M227" s="4"/>
      <c r="N227" s="45" t="s">
        <v>773</v>
      </c>
      <c r="O227" s="4" t="s">
        <v>774</v>
      </c>
      <c r="P227" s="7" t="s">
        <v>770</v>
      </c>
    </row>
    <row r="228" spans="1:16" s="13" customFormat="1" x14ac:dyDescent="0.35">
      <c r="A228" s="25"/>
      <c r="B228" s="21"/>
      <c r="C228" s="21"/>
      <c r="D228" s="21"/>
      <c r="E228" s="22"/>
      <c r="F228" s="21"/>
      <c r="G228" s="23"/>
      <c r="H228" s="21"/>
      <c r="I228" s="21"/>
      <c r="J228" s="21"/>
      <c r="K228" s="21"/>
      <c r="L228" s="21"/>
      <c r="M228" s="21"/>
      <c r="N228" s="21"/>
      <c r="O228" s="21"/>
      <c r="P228" s="22"/>
    </row>
    <row r="229" spans="1:16" s="13" customFormat="1" ht="54" x14ac:dyDescent="0.35">
      <c r="A229" s="107">
        <v>44441</v>
      </c>
      <c r="B229" s="4" t="s">
        <v>775</v>
      </c>
      <c r="C229" s="4" t="s">
        <v>13</v>
      </c>
      <c r="D229" s="4" t="s">
        <v>776</v>
      </c>
      <c r="E229" s="7" t="s">
        <v>10</v>
      </c>
      <c r="F229" s="4" t="s">
        <v>44</v>
      </c>
      <c r="G229" s="6" t="s">
        <v>532</v>
      </c>
      <c r="H229" s="4"/>
      <c r="I229" s="4" t="s">
        <v>782</v>
      </c>
      <c r="J229" s="4"/>
      <c r="K229" s="4"/>
      <c r="L229" s="4"/>
      <c r="M229" s="4"/>
      <c r="N229" s="4" t="s">
        <v>49</v>
      </c>
      <c r="O229" s="4"/>
      <c r="P229" s="7" t="s">
        <v>441</v>
      </c>
    </row>
    <row r="230" spans="1:16" s="13" customFormat="1" ht="54" x14ac:dyDescent="0.35">
      <c r="A230" s="108"/>
      <c r="B230" s="4" t="s">
        <v>777</v>
      </c>
      <c r="C230" s="4" t="s">
        <v>13</v>
      </c>
      <c r="D230" s="4" t="s">
        <v>778</v>
      </c>
      <c r="E230" s="7" t="s">
        <v>10</v>
      </c>
      <c r="F230" s="4" t="s">
        <v>25</v>
      </c>
      <c r="G230" s="6" t="s">
        <v>626</v>
      </c>
      <c r="H230" s="4"/>
      <c r="I230" s="4"/>
      <c r="J230" s="4" t="s">
        <v>783</v>
      </c>
      <c r="K230" s="4"/>
      <c r="L230" s="4"/>
      <c r="M230" s="4"/>
      <c r="N230" s="4" t="s">
        <v>49</v>
      </c>
      <c r="O230" s="4"/>
      <c r="P230" s="7" t="s">
        <v>441</v>
      </c>
    </row>
    <row r="231" spans="1:16" s="13" customFormat="1" ht="69.45" customHeight="1" x14ac:dyDescent="0.35">
      <c r="A231" s="108"/>
      <c r="B231" s="4" t="s">
        <v>779</v>
      </c>
      <c r="C231" s="4" t="s">
        <v>13</v>
      </c>
      <c r="D231" s="4" t="s">
        <v>780</v>
      </c>
      <c r="E231" s="7" t="s">
        <v>10</v>
      </c>
      <c r="F231" s="4" t="s">
        <v>25</v>
      </c>
      <c r="G231" s="6" t="s">
        <v>785</v>
      </c>
      <c r="H231" s="4"/>
      <c r="I231" s="4"/>
      <c r="J231" s="4" t="s">
        <v>784</v>
      </c>
      <c r="K231" s="4"/>
      <c r="L231" s="4"/>
      <c r="M231" s="4"/>
      <c r="N231" s="4" t="s">
        <v>49</v>
      </c>
      <c r="O231" s="4"/>
      <c r="P231" s="7" t="s">
        <v>441</v>
      </c>
    </row>
    <row r="232" spans="1:16" s="13" customFormat="1" ht="72" x14ac:dyDescent="0.35">
      <c r="A232" s="109"/>
      <c r="B232" s="4" t="s">
        <v>8</v>
      </c>
      <c r="C232" s="4"/>
      <c r="D232" s="4" t="s">
        <v>781</v>
      </c>
      <c r="E232" s="7"/>
      <c r="F232" s="4"/>
      <c r="G232" s="6"/>
      <c r="H232" s="4"/>
      <c r="I232" s="4"/>
      <c r="J232" s="4"/>
      <c r="K232" s="4"/>
      <c r="L232" s="4"/>
      <c r="M232" s="4"/>
      <c r="N232" s="4"/>
      <c r="O232" s="4"/>
      <c r="P232" s="7"/>
    </row>
    <row r="233" spans="1:16" s="13" customFormat="1" x14ac:dyDescent="0.35">
      <c r="A233" s="25"/>
      <c r="B233" s="21"/>
      <c r="C233" s="21"/>
      <c r="D233" s="21"/>
      <c r="E233" s="22"/>
      <c r="F233" s="21"/>
      <c r="G233" s="23"/>
      <c r="H233" s="21"/>
      <c r="I233" s="21"/>
      <c r="J233" s="21"/>
      <c r="K233" s="21"/>
      <c r="L233" s="21"/>
      <c r="M233" s="21"/>
      <c r="N233" s="21"/>
      <c r="O233" s="21"/>
      <c r="P233" s="22"/>
    </row>
    <row r="234" spans="1:16" s="48" customFormat="1" ht="250.5" customHeight="1" x14ac:dyDescent="0.3">
      <c r="A234" s="65">
        <v>44448</v>
      </c>
      <c r="B234" s="41" t="s">
        <v>786</v>
      </c>
      <c r="C234" s="41" t="s">
        <v>13</v>
      </c>
      <c r="D234" s="41" t="s">
        <v>787</v>
      </c>
      <c r="E234" s="46" t="s">
        <v>21</v>
      </c>
      <c r="F234" s="41" t="s">
        <v>36</v>
      </c>
      <c r="G234" s="6" t="s">
        <v>532</v>
      </c>
      <c r="H234" s="41"/>
      <c r="I234" s="41" t="s">
        <v>788</v>
      </c>
      <c r="J234" s="41"/>
      <c r="K234" s="41"/>
      <c r="L234" s="41"/>
      <c r="M234" s="41"/>
      <c r="N234" s="41" t="s">
        <v>49</v>
      </c>
      <c r="O234" s="41"/>
      <c r="P234" s="46" t="s">
        <v>789</v>
      </c>
    </row>
    <row r="235" spans="1:16" s="13" customFormat="1" x14ac:dyDescent="0.35">
      <c r="A235" s="25"/>
      <c r="B235" s="21"/>
      <c r="C235" s="21"/>
      <c r="D235" s="21"/>
      <c r="E235" s="22"/>
      <c r="F235" s="21"/>
      <c r="G235" s="23"/>
      <c r="H235" s="21"/>
      <c r="I235" s="21"/>
      <c r="J235" s="21"/>
      <c r="K235" s="21"/>
      <c r="L235" s="21"/>
      <c r="M235" s="21"/>
      <c r="N235" s="21"/>
      <c r="O235" s="21"/>
      <c r="P235" s="22"/>
    </row>
    <row r="236" spans="1:16" s="75" customFormat="1" ht="109.05" customHeight="1" x14ac:dyDescent="0.3">
      <c r="A236" s="110">
        <v>44455</v>
      </c>
      <c r="B236" s="46" t="s">
        <v>790</v>
      </c>
      <c r="C236" s="46" t="s">
        <v>12</v>
      </c>
      <c r="D236" s="46" t="s">
        <v>791</v>
      </c>
      <c r="E236" s="46" t="s">
        <v>21</v>
      </c>
      <c r="F236" s="46" t="s">
        <v>792</v>
      </c>
      <c r="G236" s="46" t="s">
        <v>160</v>
      </c>
      <c r="H236" s="46"/>
      <c r="I236" s="46" t="s">
        <v>800</v>
      </c>
      <c r="J236" s="46"/>
      <c r="K236" s="46"/>
      <c r="L236" s="46"/>
      <c r="M236" s="46"/>
      <c r="N236" s="46" t="s">
        <v>49</v>
      </c>
      <c r="O236" s="46"/>
      <c r="P236" s="46" t="s">
        <v>441</v>
      </c>
    </row>
    <row r="237" spans="1:16" s="48" customFormat="1" ht="54" x14ac:dyDescent="0.3">
      <c r="A237" s="111"/>
      <c r="B237" s="41" t="s">
        <v>793</v>
      </c>
      <c r="C237" s="41" t="s">
        <v>13</v>
      </c>
      <c r="D237" s="50" t="s">
        <v>794</v>
      </c>
      <c r="E237" s="76" t="s">
        <v>794</v>
      </c>
      <c r="F237" s="41" t="s">
        <v>792</v>
      </c>
      <c r="G237" s="6"/>
      <c r="H237" s="41"/>
      <c r="I237" s="41"/>
      <c r="J237" s="41"/>
      <c r="K237" s="41"/>
      <c r="L237" s="41"/>
      <c r="M237" s="41"/>
      <c r="N237" s="41"/>
      <c r="O237" s="41"/>
      <c r="P237" s="46"/>
    </row>
    <row r="238" spans="1:16" s="48" customFormat="1" ht="72" x14ac:dyDescent="0.3">
      <c r="A238" s="111"/>
      <c r="B238" s="41" t="s">
        <v>795</v>
      </c>
      <c r="C238" s="41" t="s">
        <v>13</v>
      </c>
      <c r="D238" s="41" t="s">
        <v>796</v>
      </c>
      <c r="E238" s="46" t="s">
        <v>21</v>
      </c>
      <c r="F238" s="41" t="s">
        <v>732</v>
      </c>
      <c r="G238" s="6" t="s">
        <v>803</v>
      </c>
      <c r="H238" s="41"/>
      <c r="I238" s="41" t="s">
        <v>802</v>
      </c>
      <c r="J238" s="41"/>
      <c r="K238" s="41"/>
      <c r="L238" s="41"/>
      <c r="M238" s="41"/>
      <c r="N238" s="41" t="s">
        <v>49</v>
      </c>
      <c r="O238" s="41"/>
      <c r="P238" s="46" t="s">
        <v>441</v>
      </c>
    </row>
    <row r="239" spans="1:16" s="48" customFormat="1" ht="76.95" customHeight="1" x14ac:dyDescent="0.3">
      <c r="A239" s="111"/>
      <c r="B239" s="41" t="s">
        <v>797</v>
      </c>
      <c r="C239" s="41" t="s">
        <v>13</v>
      </c>
      <c r="D239" s="41" t="s">
        <v>798</v>
      </c>
      <c r="E239" s="46" t="s">
        <v>21</v>
      </c>
      <c r="F239" s="41" t="s">
        <v>15</v>
      </c>
      <c r="G239" s="6" t="s">
        <v>342</v>
      </c>
      <c r="H239" s="41"/>
      <c r="I239" s="41" t="s">
        <v>801</v>
      </c>
      <c r="J239" s="41"/>
      <c r="K239" s="41"/>
      <c r="L239" s="41"/>
      <c r="M239" s="41"/>
      <c r="N239" s="41" t="s">
        <v>49</v>
      </c>
      <c r="O239" s="41"/>
      <c r="P239" s="46" t="s">
        <v>441</v>
      </c>
    </row>
    <row r="240" spans="1:16" s="48" customFormat="1" ht="36" x14ac:dyDescent="0.3">
      <c r="A240" s="112"/>
      <c r="B240" s="41" t="s">
        <v>8</v>
      </c>
      <c r="C240" s="41"/>
      <c r="D240" s="41" t="s">
        <v>799</v>
      </c>
      <c r="E240" s="46"/>
      <c r="F240" s="41"/>
      <c r="G240" s="6"/>
      <c r="H240" s="41"/>
      <c r="I240" s="41"/>
      <c r="J240" s="41"/>
      <c r="K240" s="41"/>
      <c r="L240" s="41"/>
      <c r="M240" s="41"/>
      <c r="N240" s="41"/>
      <c r="O240" s="41"/>
      <c r="P240" s="46"/>
    </row>
    <row r="241" spans="1:16" s="13" customFormat="1" x14ac:dyDescent="0.35">
      <c r="A241" s="52"/>
      <c r="B241" s="53"/>
      <c r="C241" s="53"/>
      <c r="D241" s="53"/>
      <c r="E241" s="55"/>
      <c r="F241" s="53"/>
      <c r="G241" s="56"/>
      <c r="H241" s="53"/>
      <c r="I241" s="53"/>
      <c r="J241" s="53"/>
      <c r="K241" s="53"/>
      <c r="L241" s="53"/>
      <c r="M241" s="53"/>
      <c r="N241" s="53"/>
      <c r="O241" s="53"/>
      <c r="P241" s="55"/>
    </row>
    <row r="242" spans="1:16" s="13" customFormat="1" ht="124.5" customHeight="1" x14ac:dyDescent="0.35">
      <c r="A242" s="107" t="s">
        <v>807</v>
      </c>
      <c r="B242" s="4" t="s">
        <v>804</v>
      </c>
      <c r="C242" s="4" t="s">
        <v>13</v>
      </c>
      <c r="D242" s="4" t="s">
        <v>805</v>
      </c>
      <c r="E242" s="7" t="s">
        <v>10</v>
      </c>
      <c r="F242" s="4" t="s">
        <v>16</v>
      </c>
      <c r="G242" s="6" t="s">
        <v>40</v>
      </c>
      <c r="H242" s="4" t="s">
        <v>809</v>
      </c>
      <c r="I242" s="4"/>
      <c r="J242" s="4"/>
      <c r="K242" s="4"/>
      <c r="L242" s="4"/>
      <c r="M242" s="4"/>
      <c r="N242" s="4" t="s">
        <v>49</v>
      </c>
      <c r="O242" s="4"/>
      <c r="P242" s="7" t="s">
        <v>808</v>
      </c>
    </row>
    <row r="243" spans="1:16" s="13" customFormat="1" ht="54" x14ac:dyDescent="0.35">
      <c r="A243" s="109"/>
      <c r="B243" s="4" t="s">
        <v>8</v>
      </c>
      <c r="C243" s="4"/>
      <c r="D243" s="4" t="s">
        <v>806</v>
      </c>
      <c r="E243" s="7"/>
      <c r="F243" s="4"/>
      <c r="G243" s="6"/>
      <c r="H243" s="4"/>
      <c r="I243" s="4"/>
      <c r="J243" s="4"/>
      <c r="K243" s="4"/>
      <c r="L243" s="4"/>
      <c r="M243" s="4"/>
      <c r="N243" s="4"/>
      <c r="O243" s="4"/>
      <c r="P243" s="7"/>
    </row>
    <row r="244" spans="1:16" s="13" customFormat="1" x14ac:dyDescent="0.35">
      <c r="A244" s="52"/>
      <c r="B244" s="53"/>
      <c r="C244" s="53"/>
      <c r="D244" s="53"/>
      <c r="E244" s="55"/>
      <c r="F244" s="53"/>
      <c r="G244" s="56"/>
      <c r="H244" s="53"/>
      <c r="I244" s="53"/>
      <c r="J244" s="53"/>
      <c r="K244" s="53"/>
      <c r="L244" s="53"/>
      <c r="M244" s="53"/>
      <c r="N244" s="53"/>
      <c r="O244" s="53"/>
      <c r="P244" s="55"/>
    </row>
    <row r="245" spans="1:16" s="13" customFormat="1" x14ac:dyDescent="0.35">
      <c r="A245" s="24"/>
      <c r="B245" s="4"/>
      <c r="C245" s="4"/>
      <c r="D245" s="4"/>
      <c r="E245" s="7"/>
      <c r="F245" s="4"/>
      <c r="G245" s="6"/>
      <c r="H245" s="4"/>
      <c r="I245" s="4"/>
      <c r="J245" s="4"/>
      <c r="K245" s="4"/>
      <c r="L245" s="4"/>
      <c r="M245" s="4"/>
      <c r="N245" s="4"/>
      <c r="O245" s="4"/>
      <c r="P245" s="7"/>
    </row>
    <row r="246" spans="1:16" x14ac:dyDescent="0.35">
      <c r="A246" s="5"/>
      <c r="B246" s="5"/>
      <c r="C246" s="5"/>
      <c r="D246" s="5"/>
      <c r="E246" s="8"/>
      <c r="F246" s="5"/>
      <c r="G246" s="10"/>
      <c r="H246" s="5"/>
      <c r="I246" s="5"/>
      <c r="J246" s="5"/>
      <c r="K246" s="5"/>
      <c r="L246" s="5"/>
      <c r="M246" s="5"/>
      <c r="N246" s="5"/>
      <c r="O246" s="5"/>
      <c r="P246" s="8"/>
    </row>
  </sheetData>
  <autoFilter ref="A1:P246" xr:uid="{71D21601-DC23-43FB-AD50-F1B8CB276C3D}">
    <filterColumn colId="7" showButton="0"/>
    <filterColumn colId="8" showButton="0"/>
    <filterColumn colId="9" showButton="0"/>
    <filterColumn colId="10" showButton="0"/>
    <filterColumn colId="11" showButton="0"/>
  </autoFilter>
  <mergeCells count="45">
    <mergeCell ref="A242:A243"/>
    <mergeCell ref="A14:A22"/>
    <mergeCell ref="A41:A50"/>
    <mergeCell ref="A142:A148"/>
    <mergeCell ref="A6:A12"/>
    <mergeCell ref="A24:A31"/>
    <mergeCell ref="A35:A39"/>
    <mergeCell ref="A104:A107"/>
    <mergeCell ref="A109:A116"/>
    <mergeCell ref="A96:A99"/>
    <mergeCell ref="A85:A94"/>
    <mergeCell ref="A52:A57"/>
    <mergeCell ref="A59:A68"/>
    <mergeCell ref="A70:A78"/>
    <mergeCell ref="A225:A227"/>
    <mergeCell ref="A192:A197"/>
    <mergeCell ref="P1:P2"/>
    <mergeCell ref="G1:G2"/>
    <mergeCell ref="H1:M1"/>
    <mergeCell ref="D1:D2"/>
    <mergeCell ref="C1:C2"/>
    <mergeCell ref="O1:O2"/>
    <mergeCell ref="A1:A2"/>
    <mergeCell ref="B1:B2"/>
    <mergeCell ref="N1:N2"/>
    <mergeCell ref="E1:E2"/>
    <mergeCell ref="F1:F2"/>
    <mergeCell ref="A101:A102"/>
    <mergeCell ref="A80:A83"/>
    <mergeCell ref="A174:A175"/>
    <mergeCell ref="A165:A169"/>
    <mergeCell ref="A171:A172"/>
    <mergeCell ref="A184:A188"/>
    <mergeCell ref="A158:A163"/>
    <mergeCell ref="A118:A120"/>
    <mergeCell ref="A122:A128"/>
    <mergeCell ref="A130:A134"/>
    <mergeCell ref="A136:A140"/>
    <mergeCell ref="A177:A182"/>
    <mergeCell ref="A150:A156"/>
    <mergeCell ref="A236:A240"/>
    <mergeCell ref="A229:A232"/>
    <mergeCell ref="A199:A200"/>
    <mergeCell ref="A202:A212"/>
    <mergeCell ref="A214:A223"/>
  </mergeCells>
  <pageMargins left="0.7" right="0.7" top="0.75" bottom="0.75" header="0.3" footer="0.3"/>
  <pageSetup scale="2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spe:Receivers>
</file>

<file path=customXml/item3.xml><?xml version="1.0" encoding="utf-8"?>
<?mso-contentType ?>
<p:Policy xmlns:p="office.server.policy" id="" local="true">
  <p:Name>Shell Document Base</p:Name>
  <p:Description/>
  <p:Statement/>
  <p:PolicyItems>
    <p:PolicyItem featureId="Microsoft.Office.RecordsManagement.PolicyFeatures.Expiration" staticId="0x0101006F0A470EEB1140E7AA14F4CE8A50B54C|-742801053" UniqueId="9a3a10e6-026b-4ae3-8fd9-1c2c2564b8b2">
      <p:Name>Retention</p:Name>
      <p:Description>Automatic scheduling of content for processing, and performing a retention action on content that has reached its due date.</p:Description>
      <p:CustomData>
        <Schedules nextStageId="2" default="false">
          <Schedule type="Default">
            <stages/>
          </Schedule>
          <Schedule type="Record">
            <stages>
              <data stageId="1">
                <formula id="Microsoft.Office.RecordsManagement.PolicyFeatures.Expiration.Formula.BuiltIn">
                  <number>0</number>
                  <property>Expiry_x0020_Date</property>
                  <propertyId>6b0dd911-601f-40bf-9f24-9f8049df6c10</propertyId>
                  <period>years</period>
                </formula>
                <action type="action" id="Microsoft.Office.RecordsManagement.PolicyFeatures.Expiration.Action.Delete"/>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Shell Document" ma:contentTypeID="0x0101006F0A470EEB1140E7AA14F4CE8A50B54C0001CB1477F4DD432AA86DD56CC3887AF4009235417FC825E841A32F09F9EB8D0A8B" ma:contentTypeVersion="110" ma:contentTypeDescription="Shell Document Content Type" ma:contentTypeScope="" ma:versionID="0bad7dc49fb17b0c605971757ae29117">
  <xsd:schema xmlns:xsd="http://www.w3.org/2001/XMLSchema" xmlns:xs="http://www.w3.org/2001/XMLSchema" xmlns:p="http://schemas.microsoft.com/office/2006/metadata/properties" xmlns:ns1="http://schemas.microsoft.com/sharepoint/v3" xmlns:ns2="3feaf758-c8cc-4fa8-9493-d47ae2d79b21" xmlns:ns4="http://schemas.microsoft.com/sharepoint/v4" targetNamespace="http://schemas.microsoft.com/office/2006/metadata/properties" ma:root="true" ma:fieldsID="2d3783af6e3547e4cba73616936c8c37" ns1:_="" ns2:_="" ns4:_="">
    <xsd:import namespace="http://schemas.microsoft.com/sharepoint/v3"/>
    <xsd:import namespace="3feaf758-c8cc-4fa8-9493-d47ae2d79b21"/>
    <xsd:import namespace="http://schemas.microsoft.com/sharepoint/v4"/>
    <xsd:element name="properties">
      <xsd:complexType>
        <xsd:sequence>
          <xsd:element name="documentManagement">
            <xsd:complexType>
              <xsd:all>
                <xsd:element ref="ns2:_dlc_DocIdUrl" minOccurs="0"/>
                <xsd:element ref="ns1:Shell_x0020_SharePoint_x0020_SAEF_x0020_SecurityClassificationTaxHTField0" minOccurs="0"/>
                <xsd:element ref="ns1:Shell_x0020_SharePoint_x0020_SAEF_x0020_ExportControlClassificationTaxHTField0" minOccurs="0"/>
                <xsd:element ref="ns1:Shell_x0020_SharePoint_x0020_SAEF_x0020_DocumentStatusTaxHTField0" minOccurs="0"/>
                <xsd:element ref="ns1:Shell_x0020_SharePoint_x0020_SAEF_x0020_DocumentTypeTaxHTField0" minOccurs="0"/>
                <xsd:element ref="ns1:Shell_x0020_SharePoint_x0020_SAEF_x0020_Owner" minOccurs="0"/>
                <xsd:element ref="ns1:Shell_x0020_SharePoint_x0020_SAEF_x0020_BusinessTaxHTField0" minOccurs="0"/>
                <xsd:element ref="ns1:Shell_x0020_SharePoint_x0020_SAEF_x0020_BusinessUnitRegionTaxHTField0" minOccurs="0"/>
                <xsd:element ref="ns1:Shell_x0020_SharePoint_x0020_SAEF_x0020_GlobalFunctionTaxHTField0" minOccurs="0"/>
                <xsd:element ref="ns1:Shell_x0020_SharePoint_x0020_SAEF_x0020_BusinessProcessTaxHTField0" minOccurs="0"/>
                <xsd:element ref="ns1:Shell_x0020_SharePoint_x0020_SAEF_x0020_LegalEntityTaxHTField0" minOccurs="0"/>
                <xsd:element ref="ns1:Shell_x0020_SharePoint_x0020_SAEF_x0020_WorkgroupIDTaxHTField0" minOccurs="0"/>
                <xsd:element ref="ns1:Shell_x0020_SharePoint_x0020_SAEF_x0020_SiteCollectionName"/>
                <xsd:element ref="ns1:Shell_x0020_SharePoint_x0020_SAEF_x0020_SiteOwner"/>
                <xsd:element ref="ns1:Shell_x0020_SharePoint_x0020_SAEF_x0020_LanguageTaxHTField0" minOccurs="0"/>
                <xsd:element ref="ns1:Shell_x0020_SharePoint_x0020_SAEF_x0020_CountryOfJurisdictionTaxHTField0" minOccurs="0"/>
                <xsd:element ref="ns1:Shell_x0020_SharePoint_x0020_SAEF_x0020_Collection"/>
                <xsd:element ref="ns1:Shell_x0020_SharePoint_x0020_SAEF_x0020_KeepFileLocal"/>
                <xsd:element ref="ns1:Shell_x0020_SharePoint_x0020_SAEF_x0020_AssetIdentifier" minOccurs="0"/>
                <xsd:element ref="ns2:_dlc_DocId" minOccurs="0"/>
                <xsd:element ref="ns2:_dlc_DocIdPersistId" minOccurs="0"/>
                <xsd:element ref="ns1:Shell_x0020_SharePoint_x0020_SAEF_x0020_FilePlanRecordType" minOccurs="0"/>
                <xsd:element ref="ns1:Shell_x0020_SharePoint_x0020_SAEF_x0020_RecordStatus" minOccurs="0"/>
                <xsd:element ref="ns1:Shell_x0020_SharePoint_x0020_SAEF_x0020_Declarer" minOccurs="0"/>
                <xsd:element ref="ns1:Shell_x0020_SharePoint_x0020_SAEF_x0020_IsRecord" minOccurs="0"/>
                <xsd:element ref="ns1:Shell_x0020_SharePoint_x0020_SAEF_x0020_TRIMRecordNumber" minOccurs="0"/>
                <xsd:element ref="ns1:_dlc_ExpireDateSaved" minOccurs="0"/>
                <xsd:element ref="ns1:_dlc_ExpireDate" minOccurs="0"/>
                <xsd:element ref="ns2:TaxCatchAll" minOccurs="0"/>
                <xsd:element ref="ns2:TaxCatchAllLabel" minOccurs="0"/>
                <xsd:element ref="ns1:AverageRating" minOccurs="0"/>
                <xsd:element ref="ns1:RatingCount" minOccurs="0"/>
                <xsd:element ref="ns4:IconOverlay" minOccurs="0"/>
                <xsd:element ref="ns2:Retention_x005f_x0020_label" minOccurs="0"/>
                <xsd:element ref="ns2:Label_x005f_x0020_applied_x005f_x0020_by" minOccurs="0"/>
                <xsd:element ref="ns2:Expiry_x005f_x0020_Date" minOccurs="0"/>
                <xsd:element ref="ns1:_dlc_Exempt"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hell_x0020_SharePoint_x0020_SAEF_x0020_SecurityClassificationTaxHTField0" ma:index="3" ma:taxonomy="true" ma:internalName="Shell_x0020_SharePoint_x0020_SAEF_x0020_SecurityClassificationTaxHTField0" ma:taxonomyFieldName="Shell_x0020_SharePoint_x0020_SAEF_x0020_SecurityClassification" ma:displayName="Security Classification" ma:default="8;#Restricted|21aa7f98-4035-4019-a764-107acb7269af" ma:fieldId="{2ce2f798-4e95-48f9-a317-73f854109466}" ma:sspId="b9f46dd1-24cc-42ee-81c0-d22fe755409c" ma:termSetId="daf890f0-167e-4ee2-a9fd-a81536ed8167" ma:anchorId="00000000-0000-0000-0000-000000000000" ma:open="false" ma:isKeyword="false">
      <xsd:complexType>
        <xsd:sequence>
          <xsd:element ref="pc:Terms" minOccurs="0" maxOccurs="1"/>
        </xsd:sequence>
      </xsd:complexType>
    </xsd:element>
    <xsd:element name="Shell_x0020_SharePoint_x0020_SAEF_x0020_ExportControlClassificationTaxHTField0" ma:index="5" nillable="true" ma:taxonomy="true" ma:internalName="Shell_x0020_SharePoint_x0020_SAEF_x0020_ExportControlClassificationTaxHTField0" ma:taxonomyFieldName="Shell_x0020_SharePoint_x0020_SAEF_x0020_ExportControlClassification" ma:displayName="Export Control" ma:readOnly="false" ma:default="9;#Non-US content - Non Controlled|2ac8835e-0587-4096-a6e2-1f68da1e6cb3" ma:fieldId="{334f96ae-8e6f-4bca-bd92-9698e8369ad6}" ma:sspId="b9f46dd1-24cc-42ee-81c0-d22fe755409c" ma:termSetId="0a37200c-155d-4bd2-8a71-6ee4023d1aad" ma:anchorId="00000000-0000-0000-0000-000000000000" ma:open="false" ma:isKeyword="false">
      <xsd:complexType>
        <xsd:sequence>
          <xsd:element ref="pc:Terms" minOccurs="0" maxOccurs="1"/>
        </xsd:sequence>
      </xsd:complexType>
    </xsd:element>
    <xsd:element name="Shell_x0020_SharePoint_x0020_SAEF_x0020_DocumentStatusTaxHTField0" ma:index="7" ma:taxonomy="true" ma:internalName="Shell_x0020_SharePoint_x0020_SAEF_x0020_DocumentStatusTaxHTField0" ma:taxonomyFieldName="Shell_x0020_SharePoint_x0020_SAEF_x0020_DocumentStatus" ma:displayName="Document Status" ma:default="12;#Draft|1c86f377-7d91-4c95-bd5b-c18c83fe0aa5" ma:fieldId="{627a77c6-2170-43dd-a0ef-eb6a3870ea75}" ma:sspId="b9f46dd1-24cc-42ee-81c0-d22fe755409c" ma:termSetId="935aba77-d2cb-414d-bb70-87b73a0515d8" ma:anchorId="00000000-0000-0000-0000-000000000000" ma:open="false" ma:isKeyword="false">
      <xsd:complexType>
        <xsd:sequence>
          <xsd:element ref="pc:Terms" minOccurs="0" maxOccurs="1"/>
        </xsd:sequence>
      </xsd:complexType>
    </xsd:element>
    <xsd:element name="Shell_x0020_SharePoint_x0020_SAEF_x0020_DocumentTypeTaxHTField0" ma:index="9" ma:taxonomy="true" ma:internalName="Shell_x0020_SharePoint_x0020_SAEF_x0020_DocumentTypeTaxHTField0" ma:taxonomyFieldName="Shell_x0020_SharePoint_x0020_SAEF_x0020_DocumentType" ma:displayName="Document Type" ma:default="" ma:fieldId="{566fdc14-b4fa-46ee-a88e-e2aac7ad2eac}" ma:sspId="b9f46dd1-24cc-42ee-81c0-d22fe755409c" ma:termSetId="5facda27-7501-403a-950d-8a5305fc2a5a" ma:anchorId="00000000-0000-0000-0000-000000000000" ma:open="false" ma:isKeyword="false">
      <xsd:complexType>
        <xsd:sequence>
          <xsd:element ref="pc:Terms" minOccurs="0" maxOccurs="1"/>
        </xsd:sequence>
      </xsd:complexType>
    </xsd:element>
    <xsd:element name="Shell_x0020_SharePoint_x0020_SAEF_x0020_Owner" ma:index="12" nillable="true" ma:displayName="Owner" ma:internalName="Shell_x0020_SharePoint_x0020_SAEF_x0020_Owner">
      <xsd:simpleType>
        <xsd:restriction base="dms:Text"/>
      </xsd:simpleType>
    </xsd:element>
    <xsd:element name="Shell_x0020_SharePoint_x0020_SAEF_x0020_BusinessTaxHTField0" ma:index="13" ma:taxonomy="true" ma:internalName="Shell_x0020_SharePoint_x0020_SAEF_x0020_BusinessTaxHTField0" ma:taxonomyFieldName="Shell_x0020_SharePoint_x0020_SAEF_x0020_Business" ma:displayName="Business" ma:default="1;#Projects &amp; Technology|71ef976b-0896-446b-8541-fe6e77f226a6" ma:fieldId="{0d7acb72-5c17-4ee6-b184-d60d15597f6a}"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BusinessUnitRegionTaxHTField0" ma:index="15" ma:taxonomy="true" ma:internalName="Shell_x0020_SharePoint_x0020_SAEF_x0020_BusinessUnitRegionTaxHTField0" ma:taxonomyFieldName="Shell_x0020_SharePoint_x0020_SAEF_x0020_BusinessUnitRegion" ma:displayName="Business Unit/Region" ma:default="2;#Sub-Saharan Africa|9d13514c-804d-40ff-8e8a-f6825f62fb70" ma:fieldId="{98984985-015b-4079-8918-b5a01b45e4b3}" ma:sspId="b9f46dd1-24cc-42ee-81c0-d22fe755409c" ma:termSetId="f928660f-a52c-4d0d-a7a1-af45e8e16dc6" ma:anchorId="00000000-0000-0000-0000-000000000000" ma:open="false" ma:isKeyword="false">
      <xsd:complexType>
        <xsd:sequence>
          <xsd:element ref="pc:Terms" minOccurs="0" maxOccurs="1"/>
        </xsd:sequence>
      </xsd:complexType>
    </xsd:element>
    <xsd:element name="Shell_x0020_SharePoint_x0020_SAEF_x0020_GlobalFunctionTaxHTField0" ma:index="17" ma:taxonomy="true" ma:internalName="Shell_x0020_SharePoint_x0020_SAEF_x0020_GlobalFunctionTaxHTField0" ma:taxonomyFieldName="Shell_x0020_SharePoint_x0020_SAEF_x0020_GlobalFunction" ma:displayName="Business Function" ma:default="3;#Not Applicable|ddce64fb-3cb8-4cd9-8e3d-0fe554247fd1" ma:fieldId="{1284211f-8330-48b1-a5cc-ec1f0d9b0f7a}" ma:sspId="b9f46dd1-24cc-42ee-81c0-d22fe755409c" ma:termSetId="354c4cc3-2d4b-4608-9bbd-a538d7fca2d9" ma:anchorId="00000000-0000-0000-0000-000000000000" ma:open="false" ma:isKeyword="false">
      <xsd:complexType>
        <xsd:sequence>
          <xsd:element ref="pc:Terms" minOccurs="0" maxOccurs="1"/>
        </xsd:sequence>
      </xsd:complexType>
    </xsd:element>
    <xsd:element name="Shell_x0020_SharePoint_x0020_SAEF_x0020_BusinessProcessTaxHTField0" ma:index="19" nillable="true" ma:taxonomy="true" ma:internalName="Shell_x0020_SharePoint_x0020_SAEF_x0020_BusinessProcessTaxHTField0" ma:taxonomyFieldName="Shell_x0020_SharePoint_x0020_SAEF_x0020_BusinessProcess" ma:displayName="Business Process" ma:default="10;#All - Non Business Process, Managed Collection, WorkGroup Fileplan and Other|11fe3673-f831-4081-aef0-d53cc062a3b9" ma:fieldId="{f7493bb9-5348-44de-a787-5c9f505950a2}" ma:sspId="b9f46dd1-24cc-42ee-81c0-d22fe755409c" ma:termSetId="f105a133-66fc-4406-afa4-8b472c9cdbbb" ma:anchorId="00000000-0000-0000-0000-000000000000" ma:open="false" ma:isKeyword="false">
      <xsd:complexType>
        <xsd:sequence>
          <xsd:element ref="pc:Terms" minOccurs="0" maxOccurs="1"/>
        </xsd:sequence>
      </xsd:complexType>
    </xsd:element>
    <xsd:element name="Shell_x0020_SharePoint_x0020_SAEF_x0020_LegalEntityTaxHTField0" ma:index="21" ma:taxonomy="true" ma:internalName="Shell_x0020_SharePoint_x0020_SAEF_x0020_LegalEntityTaxHTField0" ma:taxonomyFieldName="Shell_x0020_SharePoint_x0020_SAEF_x0020_LegalEntity" ma:displayName="Legal Entity" ma:default="4;#SPDC|23beb92e-0881-442d-bf47-76acfd1190c8" ma:fieldId="{529dd253-148e-4d10-9b8c-1444f6695d3b}" ma:sspId="b9f46dd1-24cc-42ee-81c0-d22fe755409c" ma:termSetId="94b6dd6e-4329-4f68-907b-ed5bdd50f8ac" ma:anchorId="00000000-0000-0000-0000-000000000000" ma:open="false" ma:isKeyword="false">
      <xsd:complexType>
        <xsd:sequence>
          <xsd:element ref="pc:Terms" minOccurs="0" maxOccurs="1"/>
        </xsd:sequence>
      </xsd:complexType>
    </xsd:element>
    <xsd:element name="Shell_x0020_SharePoint_x0020_SAEF_x0020_WorkgroupIDTaxHTField0" ma:index="23" ma:taxonomy="true" ma:internalName="Shell_x0020_SharePoint_x0020_SAEF_x0020_WorkgroupIDTaxHTField0" ma:taxonomyFieldName="Shell_x0020_SharePoint_x0020_SAEF_x0020_WorkgroupID" ma:displayName="TRIM Workgroup" ma:default="5;#Upstream _ Single File Plan - 22022|d3ed65c1-761d-4a84-a678-924ffd6ed182" ma:fieldId="{c47cabfe-a1bc-4e26-91b8-d95c8ce41647}" ma:sspId="b9f46dd1-24cc-42ee-81c0-d22fe755409c" ma:termSetId="85736b86-0546-4c3b-b21c-7ab07eee0568" ma:anchorId="00000000-0000-0000-0000-000000000000" ma:open="false" ma:isKeyword="false">
      <xsd:complexType>
        <xsd:sequence>
          <xsd:element ref="pc:Terms" minOccurs="0" maxOccurs="1"/>
        </xsd:sequence>
      </xsd:complexType>
    </xsd:element>
    <xsd:element name="Shell_x0020_SharePoint_x0020_SAEF_x0020_SiteCollectionName" ma:index="25" ma:displayName="Site Collection Name" ma:default="Support Functions" ma:hidden="true" ma:internalName="Shell_x0020_SharePoint_x0020_SAEF_x0020_SiteCollectionName">
      <xsd:simpleType>
        <xsd:restriction base="dms:Text"/>
      </xsd:simpleType>
    </xsd:element>
    <xsd:element name="Shell_x0020_SharePoint_x0020_SAEF_x0020_SiteOwner" ma:index="26" ma:displayName="Site Owner" ma:default="i:0#.w|asia-pac\n.koteshwarrajagopal" ma:hidden="true" ma:internalName="Shell_x0020_SharePoint_x0020_SAEF_x0020_SiteOwner">
      <xsd:simpleType>
        <xsd:restriction base="dms:Text"/>
      </xsd:simpleType>
    </xsd:element>
    <xsd:element name="Shell_x0020_SharePoint_x0020_SAEF_x0020_LanguageTaxHTField0" ma:index="27" ma:taxonomy="true" ma:internalName="Shell_x0020_SharePoint_x0020_SAEF_x0020_LanguageTaxHTField0" ma:taxonomyFieldName="Shell_x0020_SharePoint_x0020_SAEF_x0020_Language" ma:displayName="Language" ma:default="6;#English|bd3ad5ee-f0c3-40aa-8cc8-36ef09940af3" ma:fieldId="{a99e316a-5158-4b34-9a98-5674ef8a1639}" ma:sspId="b9f46dd1-24cc-42ee-81c0-d22fe755409c" ma:termSetId="b2561cd2-09b2-4dce-b5be-021768df6dab" ma:anchorId="00000000-0000-0000-0000-000000000000" ma:open="false" ma:isKeyword="false">
      <xsd:complexType>
        <xsd:sequence>
          <xsd:element ref="pc:Terms" minOccurs="0" maxOccurs="1"/>
        </xsd:sequence>
      </xsd:complexType>
    </xsd:element>
    <xsd:element name="Shell_x0020_SharePoint_x0020_SAEF_x0020_CountryOfJurisdictionTaxHTField0" ma:index="29" ma:taxonomy="true" ma:internalName="Shell_x0020_SharePoint_x0020_SAEF_x0020_CountryOfJurisdictionTaxHTField0" ma:taxonomyFieldName="Shell_x0020_SharePoint_x0020_SAEF_x0020_CountryOfJurisdiction" ma:displayName="Country of Jurisdiction" ma:default="7;#NIGERIA|973e3eb3-a5f9-4712-a628-787e048af9f3" ma:fieldId="{dc07035f-7987-48f5-ba88-2d29e2b62c9e}" ma:sspId="b9f46dd1-24cc-42ee-81c0-d22fe755409c" ma:termSetId="a560ecad-89fd-4dcd-adad-4e15e7baec58" ma:anchorId="00000000-0000-0000-0000-000000000000" ma:open="false" ma:isKeyword="false">
      <xsd:complexType>
        <xsd:sequence>
          <xsd:element ref="pc:Terms" minOccurs="0" maxOccurs="1"/>
        </xsd:sequence>
      </xsd:complexType>
    </xsd:element>
    <xsd:element name="Shell_x0020_SharePoint_x0020_SAEF_x0020_Collection" ma:index="31" ma:displayName="Collection" ma:default="0" ma:hidden="true" ma:internalName="Shell_x0020_SharePoint_x0020_SAEF_x0020_Collection">
      <xsd:simpleType>
        <xsd:restriction base="dms:Boolean"/>
      </xsd:simpleType>
    </xsd:element>
    <xsd:element name="Shell_x0020_SharePoint_x0020_SAEF_x0020_KeepFileLocal" ma:index="32" ma:displayName="Keep File Local" ma:default="0" ma:hidden="true" ma:internalName="Shell_x0020_SharePoint_x0020_SAEF_x0020_KeepFileLocal" ma:readOnly="false">
      <xsd:simpleType>
        <xsd:restriction base="dms:Boolean"/>
      </xsd:simpleType>
    </xsd:element>
    <xsd:element name="Shell_x0020_SharePoint_x0020_SAEF_x0020_AssetIdentifier" ma:index="33" nillable="true" ma:displayName="Asset Identifier" ma:hidden="true" ma:internalName="Shell_x0020_SharePoint_x0020_SAEF_x0020_AssetIdentifier">
      <xsd:simpleType>
        <xsd:restriction base="dms:Text"/>
      </xsd:simpleType>
    </xsd:element>
    <xsd:element name="Shell_x0020_SharePoint_x0020_SAEF_x0020_FilePlanRecordType" ma:index="42" nillable="true" ma:displayName="File Plan Record Type" ma:hidden="true" ma:internalName="Shell_x0020_SharePoint_x0020_SAEF_x0020_FilePlanRecordType">
      <xsd:simpleType>
        <xsd:restriction base="dms:Text"/>
      </xsd:simpleType>
    </xsd:element>
    <xsd:element name="Shell_x0020_SharePoint_x0020_SAEF_x0020_RecordStatus" ma:index="43" nillable="true" ma:displayName="Record Status" ma:hidden="true" ma:internalName="Shell_x0020_SharePoint_x0020_SAEF_x0020_RecordStatus">
      <xsd:simpleType>
        <xsd:restriction base="dms:Text"/>
      </xsd:simpleType>
    </xsd:element>
    <xsd:element name="Shell_x0020_SharePoint_x0020_SAEF_x0020_Declarer" ma:index="44" nillable="true" ma:displayName="Declarer" ma:hidden="true" ma:internalName="Shell_x0020_SharePoint_x0020_SAEF_x0020_Declarer">
      <xsd:simpleType>
        <xsd:restriction base="dms:Text"/>
      </xsd:simpleType>
    </xsd:element>
    <xsd:element name="Shell_x0020_SharePoint_x0020_SAEF_x0020_IsRecord" ma:index="45" nillable="true" ma:displayName="Is Record" ma:hidden="true" ma:internalName="Shell_x0020_SharePoint_x0020_SAEF_x0020_IsRecord">
      <xsd:simpleType>
        <xsd:restriction base="dms:Text"/>
      </xsd:simpleType>
    </xsd:element>
    <xsd:element name="Shell_x0020_SharePoint_x0020_SAEF_x0020_TRIMRecordNumber" ma:index="46" nillable="true" ma:displayName="TRIM Record Number" ma:hidden="true" ma:internalName="Shell_x0020_SharePoint_x0020_SAEF_x0020_TRIMRecordNumber">
      <xsd:simpleType>
        <xsd:restriction base="dms:Text"/>
      </xsd:simpleType>
    </xsd:element>
    <xsd:element name="_dlc_ExpireDateSaved" ma:index="47" nillable="true" ma:displayName="Original Expiration Date" ma:hidden="true" ma:internalName="_dlc_ExpireDateSaved" ma:readOnly="true">
      <xsd:simpleType>
        <xsd:restriction base="dms:DateTime"/>
      </xsd:simpleType>
    </xsd:element>
    <xsd:element name="_dlc_ExpireDate" ma:index="48" nillable="true" ma:displayName="Expiration Date" ma:description="" ma:hidden="true" ma:indexed="true" ma:internalName="_dlc_ExpireDate" ma:readOnly="true">
      <xsd:simpleType>
        <xsd:restriction base="dms:DateTime"/>
      </xsd:simpleType>
    </xsd:element>
    <xsd:element name="AverageRating" ma:index="51" nillable="true" ma:displayName="Rating (0-5)" ma:decimals="2" ma:description="Average value of all the ratings that have been submitted" ma:hidden="true" ma:internalName="AverageRating" ma:readOnly="true">
      <xsd:simpleType>
        <xsd:restriction base="dms:Number"/>
      </xsd:simpleType>
    </xsd:element>
    <xsd:element name="RatingCount" ma:index="52" nillable="true" ma:displayName="Number of Ratings" ma:decimals="0" ma:description="Number of ratings submitted" ma:hidden="true" ma:internalName="RatingCount" ma:readOnly="true">
      <xsd:simpleType>
        <xsd:restriction base="dms:Number"/>
      </xsd:simpleType>
    </xsd:element>
    <xsd:element name="_dlc_Exempt" ma:index="5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feaf758-c8cc-4fa8-9493-d47ae2d79b21"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 ma:index="39" nillable="true" ma:displayName="Document ID Value" ma:description="The value of the document ID assigned to this item." ma:internalName="_dlc_DocId" ma:readOnly="true">
      <xsd:simpleType>
        <xsd:restriction base="dms:Text"/>
      </xsd:simpleType>
    </xsd:element>
    <xsd:element name="_dlc_DocIdPersistId" ma:index="41" nillable="true" ma:displayName="Persist ID" ma:description="Keep ID on add." ma:hidden="true" ma:internalName="_dlc_DocIdPersistId" ma:readOnly="true">
      <xsd:simpleType>
        <xsd:restriction base="dms:Boolean"/>
      </xsd:simpleType>
    </xsd:element>
    <xsd:element name="TaxCatchAll" ma:index="49" nillable="true" ma:displayName="Taxonomy Catch All Column" ma:description="" ma:hidden="true" ma:list="{f2f68f53-9787-4629-8d8b-9251a3a5833d}" ma:internalName="TaxCatchAll" ma:showField="CatchAllData" ma:web="3feaf758-c8cc-4fa8-9493-d47ae2d79b21">
      <xsd:complexType>
        <xsd:complexContent>
          <xsd:extension base="dms:MultiChoiceLookup">
            <xsd:sequence>
              <xsd:element name="Value" type="dms:Lookup" maxOccurs="unbounded" minOccurs="0" nillable="true"/>
            </xsd:sequence>
          </xsd:extension>
        </xsd:complexContent>
      </xsd:complexType>
    </xsd:element>
    <xsd:element name="TaxCatchAllLabel" ma:index="50" nillable="true" ma:displayName="Taxonomy Catch All Column1" ma:description="" ma:hidden="true" ma:list="{f2f68f53-9787-4629-8d8b-9251a3a5833d}" ma:internalName="TaxCatchAllLabel" ma:readOnly="true" ma:showField="CatchAllDataLabel" ma:web="3feaf758-c8cc-4fa8-9493-d47ae2d79b21">
      <xsd:complexType>
        <xsd:complexContent>
          <xsd:extension base="dms:MultiChoiceLookup">
            <xsd:sequence>
              <xsd:element name="Value" type="dms:Lookup" maxOccurs="unbounded" minOccurs="0" nillable="true"/>
            </xsd:sequence>
          </xsd:extension>
        </xsd:complexContent>
      </xsd:complexType>
    </xsd:element>
    <xsd:element name="Retention_x005f_x0020_label" ma:index="54" nillable="true" ma:displayName="Retention label" ma:internalName="Retention_x0020_label" ma:readOnly="true">
      <xsd:simpleType>
        <xsd:restriction base="dms:Text"/>
      </xsd:simpleType>
    </xsd:element>
    <xsd:element name="Label_x005f_x0020_applied_x005f_x0020_by" ma:index="55" nillable="true" ma:displayName="Label applied by" ma:internalName="Label_x0020_applied_x0020_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y_x005f_x0020_Date" ma:index="56" nillable="true" ma:displayName="Expiry Date" ma:hidden="true" ma:internalName="Expiry_x0020_Date" ma:readOnly="true">
      <xsd:simpleType>
        <xsd:restriction base="dms:DateTime"/>
      </xsd:simpleType>
    </xsd:element>
    <xsd:element name="SharedWithUsers" ma:index="5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3" nillable="true" ma:displayName="IconOverlay" ma:hidden="true" ma:internalName="IconOverlay"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11" ma:displayName="Author"/>
        <xsd:element ref="dcterms:created" minOccurs="0" maxOccurs="1"/>
        <xsd:element ref="dc:identifier" minOccurs="0" maxOccurs="1"/>
        <xsd:element name="contentType" minOccurs="0" maxOccurs="1" type="xsd:string" ma:index="4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Shell_x0020_SharePoint_x0020_SAEF_x0020_LegalEntityTaxHTField0 xmlns="http://schemas.microsoft.com/sharepoint/v3">
      <Terms xmlns="http://schemas.microsoft.com/office/infopath/2007/PartnerControls">
        <TermInfo xmlns="http://schemas.microsoft.com/office/infopath/2007/PartnerControls">
          <TermName xmlns="http://schemas.microsoft.com/office/infopath/2007/PartnerControls">SPDC</TermName>
          <TermId xmlns="http://schemas.microsoft.com/office/infopath/2007/PartnerControls">23beb92e-0881-442d-bf47-76acfd1190c8</TermId>
        </TermInfo>
      </Terms>
    </Shell_x0020_SharePoint_x0020_SAEF_x0020_LegalEntityTaxHTField0>
    <Shell_x0020_SharePoint_x0020_SAEF_x0020_CountryOfJurisdictionTaxHTField0 xmlns="http://schemas.microsoft.com/sharepoint/v3">
      <Terms xmlns="http://schemas.microsoft.com/office/infopath/2007/PartnerControls">
        <TermInfo xmlns="http://schemas.microsoft.com/office/infopath/2007/PartnerControls">
          <TermName xmlns="http://schemas.microsoft.com/office/infopath/2007/PartnerControls">NIGERIA</TermName>
          <TermId xmlns="http://schemas.microsoft.com/office/infopath/2007/PartnerControls">973e3eb3-a5f9-4712-a628-787e048af9f3</TermId>
        </TermInfo>
      </Terms>
    </Shell_x0020_SharePoint_x0020_SAEF_x0020_CountryOfJurisdictionTaxHTField0>
    <TaxCatchAll xmlns="3feaf758-c8cc-4fa8-9493-d47ae2d79b21">
      <Value>12</Value>
      <Value>10</Value>
      <Value>43</Value>
      <Value>8</Value>
      <Value>7</Value>
      <Value>9</Value>
      <Value>5</Value>
      <Value>4</Value>
      <Value>3</Value>
      <Value>2</Value>
      <Value>1</Value>
      <Value>6</Value>
    </TaxCatchAll>
    <Shell_x0020_SharePoint_x0020_SAEF_x0020_BusinessTaxHTField0 xmlns="http://schemas.microsoft.com/sharepoint/v3">
      <Terms xmlns="http://schemas.microsoft.com/office/infopath/2007/PartnerControls">
        <TermInfo xmlns="http://schemas.microsoft.com/office/infopath/2007/PartnerControls">
          <TermName xmlns="http://schemas.microsoft.com/office/infopath/2007/PartnerControls">Projects &amp; Technology</TermName>
          <TermId xmlns="http://schemas.microsoft.com/office/infopath/2007/PartnerControls">71ef976b-0896-446b-8541-fe6e77f226a6</TermId>
        </TermInfo>
      </Terms>
    </Shell_x0020_SharePoint_x0020_SAEF_x0020_BusinessTaxHTField0>
    <Shell_x0020_SharePoint_x0020_SAEF_x0020_Collection xmlns="http://schemas.microsoft.com/sharepoint/v3">false</Shell_x0020_SharePoint_x0020_SAEF_x0020_Collection>
    <Shell_x0020_SharePoint_x0020_SAEF_x0020_RecordStatus xmlns="http://schemas.microsoft.com/sharepoint/v3" xsi:nil="true"/>
    <Shell_x0020_SharePoint_x0020_SAEF_x0020_ExportControlClassificationTaxHTField0 xmlns="http://schemas.microsoft.com/sharepoint/v3">
      <Terms xmlns="http://schemas.microsoft.com/office/infopath/2007/PartnerControls">
        <TermInfo xmlns="http://schemas.microsoft.com/office/infopath/2007/PartnerControls">
          <TermName xmlns="http://schemas.microsoft.com/office/infopath/2007/PartnerControls">Non-US content - Non Controlled</TermName>
          <TermId xmlns="http://schemas.microsoft.com/office/infopath/2007/PartnerControls">2ac8835e-0587-4096-a6e2-1f68da1e6cb3</TermId>
        </TermInfo>
      </Terms>
    </Shell_x0020_SharePoint_x0020_SAEF_x0020_ExportControlClassificationTaxHTField0>
    <Shell_x0020_SharePoint_x0020_SAEF_x0020_WorkgroupIDTaxHTField0 xmlns="http://schemas.microsoft.com/sharepoint/v3">
      <Terms xmlns="http://schemas.microsoft.com/office/infopath/2007/PartnerControls">
        <TermInfo xmlns="http://schemas.microsoft.com/office/infopath/2007/PartnerControls">
          <TermName xmlns="http://schemas.microsoft.com/office/infopath/2007/PartnerControls">Upstream _ Single File Plan - 22022</TermName>
          <TermId xmlns="http://schemas.microsoft.com/office/infopath/2007/PartnerControls">d3ed65c1-761d-4a84-a678-924ffd6ed182</TermId>
        </TermInfo>
      </Terms>
    </Shell_x0020_SharePoint_x0020_SAEF_x0020_WorkgroupIDTaxHTField0>
    <IconOverlay xmlns="http://schemas.microsoft.com/sharepoint/v4" xsi:nil="true"/>
    <Shell_x0020_SharePoint_x0020_SAEF_x0020_FilePlanRecordType xmlns="http://schemas.microsoft.com/sharepoint/v3" xsi:nil="true"/>
    <Shell_x0020_SharePoint_x0020_SAEF_x0020_BusinessUnitRegionTaxHTField0 xmlns="http://schemas.microsoft.com/sharepoint/v3">
      <Terms xmlns="http://schemas.microsoft.com/office/infopath/2007/PartnerControls">
        <TermInfo xmlns="http://schemas.microsoft.com/office/infopath/2007/PartnerControls">
          <TermName xmlns="http://schemas.microsoft.com/office/infopath/2007/PartnerControls">Sub-Saharan Africa</TermName>
          <TermId xmlns="http://schemas.microsoft.com/office/infopath/2007/PartnerControls">9d13514c-804d-40ff-8e8a-f6825f62fb70</TermId>
        </TermInfo>
      </Terms>
    </Shell_x0020_SharePoint_x0020_SAEF_x0020_BusinessUnitRegionTaxHTField0>
    <Shell_x0020_SharePoint_x0020_SAEF_x0020_BusinessProcessTaxHTField0 xmlns="http://schemas.microsoft.com/sharepoint/v3">
      <Terms xmlns="http://schemas.microsoft.com/office/infopath/2007/PartnerControls">
        <TermInfo xmlns="http://schemas.microsoft.com/office/infopath/2007/PartnerControls">
          <TermName xmlns="http://schemas.microsoft.com/office/infopath/2007/PartnerControls">All - Non Business Process, Managed Collection, WorkGroup Fileplan and Other</TermName>
          <TermId xmlns="http://schemas.microsoft.com/office/infopath/2007/PartnerControls">11fe3673-f831-4081-aef0-d53cc062a3b9</TermId>
        </TermInfo>
      </Terms>
    </Shell_x0020_SharePoint_x0020_SAEF_x0020_BusinessProcessTaxHTField0>
    <Shell_x0020_SharePoint_x0020_SAEF_x0020_KeepFileLocal xmlns="http://schemas.microsoft.com/sharepoint/v3">false</Shell_x0020_SharePoint_x0020_SAEF_x0020_KeepFileLocal>
    <Shell_x0020_SharePoint_x0020_SAEF_x0020_DocumentStatusTaxHTField0 xmlns="http://schemas.microsoft.com/sharepoint/v3">
      <Terms xmlns="http://schemas.microsoft.com/office/infopath/2007/PartnerControls">
        <TermInfo xmlns="http://schemas.microsoft.com/office/infopath/2007/PartnerControls">
          <TermName xmlns="http://schemas.microsoft.com/office/infopath/2007/PartnerControls">Draft</TermName>
          <TermId xmlns="http://schemas.microsoft.com/office/infopath/2007/PartnerControls">1c86f377-7d91-4c95-bd5b-c18c83fe0aa5</TermId>
        </TermInfo>
      </Terms>
    </Shell_x0020_SharePoint_x0020_SAEF_x0020_DocumentStatusTaxHTField0>
    <Shell_x0020_SharePoint_x0020_SAEF_x0020_LanguageTaxHTField0 xmlns="http://schemas.microsoft.com/sharepoint/v3">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bd3ad5ee-f0c3-40aa-8cc8-36ef09940af3</TermId>
        </TermInfo>
      </Terms>
    </Shell_x0020_SharePoint_x0020_SAEF_x0020_LanguageTaxHTField0>
    <Shell_x0020_SharePoint_x0020_SAEF_x0020_SiteOwner xmlns="http://schemas.microsoft.com/sharepoint/v3">i:0#.w|asia-pac\n.koteshwarrajagopal</Shell_x0020_SharePoint_x0020_SAEF_x0020_SiteOwner>
    <Shell_x0020_SharePoint_x0020_SAEF_x0020_TRIMRecordNumber xmlns="http://schemas.microsoft.com/sharepoint/v3" xsi:nil="true"/>
    <Shell_x0020_SharePoint_x0020_SAEF_x0020_IsRecord xmlns="http://schemas.microsoft.com/sharepoint/v3" xsi:nil="true"/>
    <Shell_x0020_SharePoint_x0020_SAEF_x0020_DocumentTypeTaxHTField0 xmlns="http://schemas.microsoft.com/sharepoint/v3">
      <Terms xmlns="http://schemas.microsoft.com/office/infopath/2007/PartnerControls">
        <TermInfo xmlns="http://schemas.microsoft.com/office/infopath/2007/PartnerControls">
          <TermName xmlns="http://schemas.microsoft.com/office/infopath/2007/PartnerControls">ZZZ - Migrated - To be Selected</TermName>
          <TermId xmlns="http://schemas.microsoft.com/office/infopath/2007/PartnerControls">351b291e-ff2f-4b76-8218-db8700439cbc</TermId>
        </TermInfo>
      </Terms>
    </Shell_x0020_SharePoint_x0020_SAEF_x0020_DocumentTypeTaxHTField0>
    <Shell_x0020_SharePoint_x0020_SAEF_x0020_SiteCollectionName xmlns="http://schemas.microsoft.com/sharepoint/v3">Support Functions</Shell_x0020_SharePoint_x0020_SAEF_x0020_SiteCollectionName>
    <Shell_x0020_SharePoint_x0020_SAEF_x0020_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Restricted</TermName>
          <TermId xmlns="http://schemas.microsoft.com/office/infopath/2007/PartnerControls">21aa7f98-4035-4019-a764-107acb7269af</TermId>
        </TermInfo>
      </Terms>
    </Shell_x0020_SharePoint_x0020_SAEF_x0020_SecurityClassificationTaxHTField0>
    <Shell_x0020_SharePoint_x0020_SAEF_x0020_Owner xmlns="http://schemas.microsoft.com/sharepoint/v3" xsi:nil="true"/>
    <Shell_x0020_SharePoint_x0020_SAEF_x0020_GlobalFunctionTaxHTField0 xmlns="http://schemas.microsoft.com/sharepoint/v3">
      <Terms xmlns="http://schemas.microsoft.com/office/infopath/2007/PartnerControls">
        <TermInfo xmlns="http://schemas.microsoft.com/office/infopath/2007/PartnerControls">
          <TermName xmlns="http://schemas.microsoft.com/office/infopath/2007/PartnerControls">Not Applicable</TermName>
          <TermId xmlns="http://schemas.microsoft.com/office/infopath/2007/PartnerControls">ddce64fb-3cb8-4cd9-8e3d-0fe554247fd1</TermId>
        </TermInfo>
      </Terms>
    </Shell_x0020_SharePoint_x0020_SAEF_x0020_GlobalFunctionTaxHTField0>
    <Shell_x0020_SharePoint_x0020_SAEF_x0020_Declarer xmlns="http://schemas.microsoft.com/sharepoint/v3" xsi:nil="true"/>
    <Shell_x0020_SharePoint_x0020_SAEF_x0020_AssetIdentifier xmlns="http://schemas.microsoft.com/sharepoint/v3" xsi:nil="true"/>
    <_dlc_DocId xmlns="3feaf758-c8cc-4fa8-9493-d47ae2d79b21">AFFAA0209-1537092024-1422</_dlc_DocId>
    <_dlc_DocIdUrl xmlns="3feaf758-c8cc-4fa8-9493-d47ae2d79b21">
      <Url>https://nga001-sp.shell.com/sites/AFFAA0209/documentation/_layouts/15/DocIdRedir.aspx?ID=AFFAA0209-1537092024-1422</Url>
      <Description>AFFAA0209-1537092024-1422</Description>
    </_dlc_DocIdUrl>
  </documentManagement>
</p:properties>
</file>

<file path=customXml/itemProps1.xml><?xml version="1.0" encoding="utf-8"?>
<ds:datastoreItem xmlns:ds="http://schemas.openxmlformats.org/officeDocument/2006/customXml" ds:itemID="{D6DD847D-EB55-49D2-A44E-3D6AE05FB08B}">
  <ds:schemaRefs>
    <ds:schemaRef ds:uri="http://schemas.microsoft.com/sharepoint/v3/contenttype/forms"/>
  </ds:schemaRefs>
</ds:datastoreItem>
</file>

<file path=customXml/itemProps2.xml><?xml version="1.0" encoding="utf-8"?>
<ds:datastoreItem xmlns:ds="http://schemas.openxmlformats.org/officeDocument/2006/customXml" ds:itemID="{D9F75842-4405-45C6-86CA-2BDDAC365C5F}">
  <ds:schemaRefs>
    <ds:schemaRef ds:uri="http://schemas.microsoft.com/sharepoint/events"/>
  </ds:schemaRefs>
</ds:datastoreItem>
</file>

<file path=customXml/itemProps3.xml><?xml version="1.0" encoding="utf-8"?>
<ds:datastoreItem xmlns:ds="http://schemas.openxmlformats.org/officeDocument/2006/customXml" ds:itemID="{1E2920EF-6DF0-42FF-ADE6-CC59A42AACEB}">
  <ds:schemaRefs>
    <ds:schemaRef ds:uri="office.server.policy"/>
  </ds:schemaRefs>
</ds:datastoreItem>
</file>

<file path=customXml/itemProps4.xml><?xml version="1.0" encoding="utf-8"?>
<ds:datastoreItem xmlns:ds="http://schemas.openxmlformats.org/officeDocument/2006/customXml" ds:itemID="{1344D0DE-2205-4585-92F8-2F86E8938D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feaf758-c8cc-4fa8-9493-d47ae2d79b2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8E7E713A-775F-4DA2-A008-8CF30FA36611}">
  <ds:schemaRefs>
    <ds:schemaRef ds:uri="http://schemas.microsoft.com/office/2006/metadata/properties"/>
    <ds:schemaRef ds:uri="http://schemas.microsoft.com/office/infopath/2007/PartnerControls"/>
    <ds:schemaRef ds:uri="http://schemas.microsoft.com/sharepoint/v3"/>
    <ds:schemaRef ds:uri="3feaf758-c8cc-4fa8-9493-d47ae2d79b21"/>
    <ds:schemaRef ds:uri="http://schemas.microsoft.com/sharepoint/v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OABP H2 Savings</vt:lpstr>
      <vt:lpstr>Q3 Savings</vt:lpstr>
      <vt:lpstr>Q3 July - Sept 2021</vt:lpstr>
      <vt:lpstr>WORP Jan-Sept 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Ajayi, Kayode NIL SPDC-PTP/O/NA</dc:creator>
  <cp:lastModifiedBy>Biakpara, Allen P SPDC-PTP/O/NA</cp:lastModifiedBy>
  <dcterms:created xsi:type="dcterms:W3CDTF">2019-10-11T09:53:48Z</dcterms:created>
  <dcterms:modified xsi:type="dcterms:W3CDTF">2021-10-11T06:34:32Z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0x0101006F0A470EEB1140E7AA14F4CE8A50B54C0001CB1477F4DD432AA86DD56CC3887AF4009235417FC825E841A32F09F9EB8D0A8B</vt:lpwstr>
  </property>
  <property fmtid="{D5CDD505-2E9C-101B-9397-08002B2CF9AE}" pid="3" name="_dlc_policyId">
    <vt:lpwstr>0x0101006F0A470EEB1140E7AA14F4CE8A50B54C|-742801053</vt:lpwstr>
  </property>
  <property fmtid="{D5CDD505-2E9C-101B-9397-08002B2CF9AE}" pid="4" name="ItemRetentionFormula">
    <vt:lpwstr/>
  </property>
  <property fmtid="{D5CDD505-2E9C-101B-9397-08002B2CF9AE}" pid="5" name="_dlc_DocIdItemGuid">
    <vt:lpwstr>b2d549dc-4395-4935-95c2-09d35781873d</vt:lpwstr>
  </property>
  <property fmtid="{D5CDD505-2E9C-101B-9397-08002B2CF9AE}" pid="6" name="Shell SharePoint SAEF SecurityClassification">
    <vt:lpwstr>8;#Restricted|21aa7f98-4035-4019-a764-107acb7269af</vt:lpwstr>
  </property>
  <property fmtid="{D5CDD505-2E9C-101B-9397-08002B2CF9AE}" pid="7" name="Shell SharePoint SAEF BusinessProcess">
    <vt:lpwstr>10;#All - Non Business Process, Managed Collection, WorkGroup Fileplan and Other|11fe3673-f831-4081-aef0-d53cc062a3b9</vt:lpwstr>
  </property>
  <property fmtid="{D5CDD505-2E9C-101B-9397-08002B2CF9AE}" pid="8" name="Shell SharePoint SAEF DocumentType">
    <vt:lpwstr>43;#ZZZ - Migrated - To be Selected|351b291e-ff2f-4b76-8218-db8700439cbc</vt:lpwstr>
  </property>
  <property fmtid="{D5CDD505-2E9C-101B-9397-08002B2CF9AE}" pid="9" name="Shell SharePoint SAEF LegalEntity">
    <vt:lpwstr>4;#SPDC|23beb92e-0881-442d-bf47-76acfd1190c8</vt:lpwstr>
  </property>
  <property fmtid="{D5CDD505-2E9C-101B-9397-08002B2CF9AE}" pid="10" name="Shell SharePoint SAEF BusinessUnitRegion">
    <vt:lpwstr>2;#Sub-Saharan Africa|9d13514c-804d-40ff-8e8a-f6825f62fb70</vt:lpwstr>
  </property>
  <property fmtid="{D5CDD505-2E9C-101B-9397-08002B2CF9AE}" pid="11" name="Shell SharePoint SAEF GlobalFunction">
    <vt:lpwstr>3;#Not Applicable|ddce64fb-3cb8-4cd9-8e3d-0fe554247fd1</vt:lpwstr>
  </property>
  <property fmtid="{D5CDD505-2E9C-101B-9397-08002B2CF9AE}" pid="12" name="Shell SharePoint SAEF WorkgroupID">
    <vt:lpwstr>5;#Upstream _ Single File Plan - 22022|d3ed65c1-761d-4a84-a678-924ffd6ed182</vt:lpwstr>
  </property>
  <property fmtid="{D5CDD505-2E9C-101B-9397-08002B2CF9AE}" pid="13" name="Shell SharePoint SAEF CountryOfJurisdiction">
    <vt:lpwstr>7;#NIGERIA|973e3eb3-a5f9-4712-a628-787e048af9f3</vt:lpwstr>
  </property>
  <property fmtid="{D5CDD505-2E9C-101B-9397-08002B2CF9AE}" pid="14" name="Shell SharePoint SAEF ExportControlClassification">
    <vt:lpwstr>9;#Non-US content - Non Controlled|2ac8835e-0587-4096-a6e2-1f68da1e6cb3</vt:lpwstr>
  </property>
  <property fmtid="{D5CDD505-2E9C-101B-9397-08002B2CF9AE}" pid="15" name="Shell SharePoint SAEF DocumentStatus">
    <vt:lpwstr>12;#Draft|1c86f377-7d91-4c95-bd5b-c18c83fe0aa5</vt:lpwstr>
  </property>
  <property fmtid="{D5CDD505-2E9C-101B-9397-08002B2CF9AE}" pid="16" name="Shell SharePoint SAEF Language">
    <vt:lpwstr>6;#English|bd3ad5ee-f0c3-40aa-8cc8-36ef09940af3</vt:lpwstr>
  </property>
  <property fmtid="{D5CDD505-2E9C-101B-9397-08002B2CF9AE}" pid="17" name="Shell SharePoint SAEF Business">
    <vt:lpwstr>1;#Projects &amp; Technology|71ef976b-0896-446b-8541-fe6e77f226a6</vt:lpwstr>
  </property>
</Properties>
</file>