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lomense.Adoga\Desktop\"/>
    </mc:Choice>
  </mc:AlternateContent>
  <xr:revisionPtr revIDLastSave="0" documentId="13_ncr:1_{734498F5-E6E2-4681-8153-0A1784F8381B}" xr6:coauthVersionLast="36" xr6:coauthVersionMax="36" xr10:uidLastSave="{00000000-0000-0000-0000-000000000000}"/>
  <bookViews>
    <workbookView xWindow="0" yWindow="0" windowWidth="28800" windowHeight="11625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K26" i="2" s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I25" i="2" l="1"/>
  <c r="K25" i="2" s="1"/>
  <c r="I29" i="2"/>
  <c r="I31" i="2" s="1"/>
  <c r="K27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<sst xmlns="http://schemas.openxmlformats.org/spreadsheetml/2006/main" count="250" uniqueCount="47">
  <si>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</si>
  <si>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</si>
  <si>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</si>
  <si>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</si>
  <si>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</si>
  <si>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</si>
  <si>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</si>
  <si>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</si>
  <si>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</si>
  <si>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</si>
  <si>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</si>
  <si>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</si>
  <si>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</si>
  <si>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</si>
  <si>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</si>
  <si>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</si>
  <si>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</si>
  <si>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</si>
  <si>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</si>
  <si>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</si>
  <si>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</si>
  <si>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</si>
  <si>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</si>
  <si>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</si>
  <si>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</si>
  <si>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</si>
  <si>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</si>
  <si>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</si>
  <si>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</si>
  <si>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</si>
  <si>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</si>
  <si>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</si>
  <si>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</si>
  <si>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</si>
  <si>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</si>
  <si>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</si>
  <si>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</si>
  <si>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</si>
  <si>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</si>
  <si>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</si>
  <si>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</si>
  <si>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</si>
  <si>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</si>
  <si>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</si>
  <si>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</si>
  <si>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</si>
  <si>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Total OPEX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</si>
</sst>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0" fontId="3" fillId="0" borderId="0" xfId="0" applyFont="1" applyFill="1"/>
    <xf numFmtId="165" fontId="3" fillId="0" borderId="0" xfId="2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Accruals 2002 Dec"/>
      <sheetName val="BALSHEET TEMPLATE"/>
      <sheetName val="LCY BALSHEET WKS"/>
      <sheetName val="POM-AFE"/>
      <sheetName val="values"/>
      <sheetName val="do not Delete"/>
      <sheetName val="1997"/>
      <sheetName val="Overhead Summary"/>
      <sheetName val="Eng Rate Summary (Primary)"/>
      <sheetName val="NGL OPEX"/>
      <sheetName val="Codes"/>
      <sheetName val="Final"/>
      <sheetName val="Sheet6"/>
      <sheetName val="Rat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DATA04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5" x14ac:dyDescent="0.25"/>
  <cols>
    <col min="1" max="1" width="49.85546875" customWidth="1"/>
    <col min="2" max="8" width="15" hidden="1" customWidth="1"/>
    <col min="9" max="9" width="15" customWidth="1"/>
    <col min="10" max="10" width="29.285156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.75" thickTop="1" x14ac:dyDescent="0.2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25">
      <c r="I22" s="32"/>
      <c r="J22" s="33"/>
      <c r="K22" s="34"/>
      <c r="L22" s="35"/>
      <c r="O22"/>
      <c r="S22" s="34"/>
      <c r="T22" s="35"/>
    </row>
    <row r="23" spans="1:21" s="28" customFormat="1" x14ac:dyDescent="0.25">
      <c r="A23" s="28" t="s">
        <v>40</v>
      </c>
      <c r="I23" s="53" t="s">
        <v>44</v>
      </c>
      <c r="J23" s="53"/>
      <c r="K23" s="36"/>
      <c r="O23"/>
      <c r="S23" s="36"/>
    </row>
    <row r="24" spans="1:21" s="28" customFormat="1" x14ac:dyDescent="0.25">
      <c r="I24" s="46" t="s">
        <v>38</v>
      </c>
      <c r="J24" s="46" t="s">
        <v>45</v>
      </c>
      <c r="K24" s="36"/>
      <c r="O24"/>
      <c r="S24" s="36"/>
    </row>
    <row r="25" spans="1:21" s="28" customFormat="1" x14ac:dyDescent="0.2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2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2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31" sqref="I31"/>
    </sheetView>
  </sheetViews>
  <sheetFormatPr defaultRowHeight="15" x14ac:dyDescent="0.25"/>
  <cols>
    <col min="1" max="1" width="39.140625" customWidth="1"/>
    <col min="2" max="8" width="15" hidden="1" customWidth="1"/>
    <col min="9" max="9" width="13.85546875" customWidth="1"/>
    <col min="10" max="10" width="43.42578125" customWidth="1"/>
    <col min="11" max="11" width="60.140625" hidden="1" customWidth="1"/>
    <col min="12" max="12" width="15.28515625" hidden="1" customWidth="1"/>
    <col min="13" max="13" width="3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1245000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1245000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2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-158737.5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1086262.5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1086262.5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.75" thickTop="1" x14ac:dyDescent="0.25">
      <c r="A19" t="s">
        <v>38</v>
      </c>
      <c r="I19" s="27">
        <f>I18*0.3</f>
        <v>325878.75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hidden="1" x14ac:dyDescent="0.25">
      <c r="I22" s="44"/>
      <c r="J22" s="33"/>
      <c r="K22" s="34"/>
      <c r="L22" s="44"/>
      <c r="O22"/>
      <c r="S22" s="34"/>
      <c r="T22" s="44"/>
    </row>
    <row r="23" spans="1:21" s="28" customFormat="1" hidden="1" x14ac:dyDescent="0.2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hidden="1" x14ac:dyDescent="0.25">
      <c r="I24" s="46"/>
      <c r="J24" s="4"/>
      <c r="K24" s="36"/>
      <c r="L24" s="36"/>
      <c r="O24"/>
      <c r="S24" s="36"/>
      <c r="T24" s="36">
        <f>T18-'ROT 2019'!T18</f>
        <v>-601165.94999999995</v>
      </c>
    </row>
    <row r="25" spans="1:21" s="28" customFormat="1" hidden="1" x14ac:dyDescent="0.25">
      <c r="A25" s="28" t="s">
        <v>41</v>
      </c>
      <c r="I25" s="48">
        <f>I19/1000000</f>
        <v>0.32587874999999999</v>
      </c>
      <c r="J25" s="43">
        <f>I18/1000000</f>
        <v>1.0862624999999999</v>
      </c>
      <c r="K25" s="43">
        <f>J25*0.3-I25</f>
        <v>0</v>
      </c>
      <c r="L25" s="36"/>
      <c r="O25"/>
      <c r="S25" s="43"/>
      <c r="T25" s="36">
        <f>T19-'ROT 2019'!T19</f>
        <v>-180349.78499999997</v>
      </c>
    </row>
    <row r="26" spans="1:21" s="28" customFormat="1" hidden="1" x14ac:dyDescent="0.2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hidden="1" x14ac:dyDescent="0.2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hidden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A29" s="51" t="s">
        <v>46</v>
      </c>
      <c r="B29" s="51"/>
      <c r="C29" s="51"/>
      <c r="D29" s="51"/>
      <c r="E29" s="51"/>
      <c r="F29" s="51"/>
      <c r="G29" s="51"/>
      <c r="H29" s="51"/>
      <c r="I29" s="52">
        <f>+I19+T19</f>
        <v>325878.75</v>
      </c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49">
        <f>I29/12</f>
        <v>27156.5625</v>
      </c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.75" thickTop="1" x14ac:dyDescent="0.2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2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2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2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2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25">
      <c r="J26" s="37"/>
      <c r="K26"/>
      <c r="O26"/>
      <c r="S26" s="43">
        <f>S25+K25+I25</f>
        <v>22.793103448275861</v>
      </c>
    </row>
    <row r="27" spans="1:21" s="28" customFormat="1" x14ac:dyDescent="0.25">
      <c r="J27"/>
      <c r="K27"/>
      <c r="O27"/>
      <c r="S27">
        <v>497</v>
      </c>
    </row>
    <row r="28" spans="1:21" s="28" customFormat="1" x14ac:dyDescent="0.2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Adoga, Elomense L SPDC-UPO/G/PL</cp:lastModifiedBy>
  <dcterms:created xsi:type="dcterms:W3CDTF">2017-04-24T03:56:30Z</dcterms:created>
  <dcterms:modified xsi:type="dcterms:W3CDTF">2019-03-06T12:41:43Z</dcterms:modified>
</cp:coreProperties>
</file>