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Oghenerume.Ogbodu\Downloads\"/>
    </mc:Choice>
  </mc:AlternateContent>
  <xr:revisionPtr revIDLastSave="0" documentId="8_{44487365-F2E7-42A8-9AED-34D7860325B8}" xr6:coauthVersionLast="41" xr6:coauthVersionMax="41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T2" i="2" s="1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J25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I27" i="2" s="1"/>
  <c r="J27" i="2"/>
  <c r="L19" i="2"/>
  <c r="I26" i="2" s="1"/>
  <c r="J26" i="2"/>
  <c r="K26" i="2" s="1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 s="1"/>
  <c r="H9" i="1"/>
  <c r="H13" i="1" s="1"/>
  <c r="T9" i="1"/>
  <c r="T13" i="1" s="1"/>
  <c r="E13" i="1"/>
  <c r="I13" i="1"/>
  <c r="I25" i="2" l="1"/>
  <c r="K25" i="2" s="1"/>
  <c r="I29" i="2"/>
  <c r="I31" i="2" s="1"/>
  <c r="K27" i="2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<sst xmlns="http://schemas.openxmlformats.org/spreadsheetml/2006/main" count="250" uniqueCount="47">
  <si>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</si>
  <si>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</si>
  <si>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</si>
  <si>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</si>
  <si>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</si>
  <si>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</si>
  <si>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</si>
  <si>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</si>
  <si>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</si>
  <si>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</si>
  <si>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</si>
  <si>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</si>
  <si>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</si>
  <si>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</si>
  <si>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</si>
  <si>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</si>
  <si>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</si>
  <si>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</si>
  <si>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</si>
  <si>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</si>
  <si>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</si>
  <si>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</si>
  <si>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</si>
  <si>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</si>
  <si>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</si>
  <si>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</si>
  <si>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</si>
  <si>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</si>
  <si>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</si>
  <si>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</si>
  <si>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</si>
  <si>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</si>
  <si>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</si>
  <si>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</si>
  <si>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</si>
  <si>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</si>
  <si>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</si>
  <si>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</si>
  <si>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</si>
  <si>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</si>
  <si>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</si>
  <si>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</si>
  <si>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</si>
  <si>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</si>
  <si>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</si>
  <si>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</si>
  <si>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Total OPEX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</si>
</sst>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165" fontId="0" fillId="0" borderId="0" xfId="0" applyNumberFormat="1" applyFill="1" applyAlignment="1">
      <alignment horizontal="center" wrapText="1"/>
    </xf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0" fontId="3" fillId="0" borderId="0" xfId="0" applyFont="1" applyFill="1"/>
    <xf numFmtId="165" fontId="3" fillId="0" borderId="0" xfId="2" applyNumberFormat="1" applyFont="1" applyFill="1"/>
    <xf numFmtId="165" fontId="0" fillId="0" borderId="0" xfId="0" applyNumberFormat="1" applyFill="1" applyAlignment="1">
      <alignment horizontal="center" wrapText="1"/>
    </xf>
    <xf numFmtId="3" fontId="0" fillId="0" borderId="0" xfId="0" applyNumberFormat="1"/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Accruals 2002 Dec"/>
      <sheetName val="BALSHEET TEMPLATE"/>
      <sheetName val="LCY BALSHEET WKS"/>
      <sheetName val="POM-AFE"/>
      <sheetName val="values"/>
      <sheetName val="do not Delete"/>
      <sheetName val="1997"/>
      <sheetName val="Overhead Summary"/>
      <sheetName val="Eng Rate Summary (Primary)"/>
      <sheetName val="NGL OPEX"/>
      <sheetName val="Codes"/>
      <sheetName val="Final"/>
      <sheetName val="Sheet6"/>
      <sheetName val="Rat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  <sheetName val="SEC Appendix 2.31"/>
    </sheetNames>
    <sheetDataSet>
      <sheetData sheetId="0" refreshError="1"/>
      <sheetData sheetId="1">
        <row r="12">
          <cell r="F12">
            <v>5.61</v>
          </cell>
        </row>
      </sheetData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>
        <row r="12">
          <cell r="F12">
            <v>1218.1665773563388</v>
          </cell>
        </row>
      </sheetData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>
        <row r="12">
          <cell r="F12">
            <v>1218.1665773563388</v>
          </cell>
        </row>
      </sheetData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>
        <row r="12">
          <cell r="F12">
            <v>1218.1665773563388</v>
          </cell>
        </row>
      </sheetData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>
        <row r="12">
          <cell r="F12">
            <v>5.61</v>
          </cell>
        </row>
      </sheetData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>
        <row r="12">
          <cell r="F12">
            <v>5.61</v>
          </cell>
        </row>
      </sheetData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>
        <row r="12">
          <cell r="F12">
            <v>5.61</v>
          </cell>
        </row>
      </sheetData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>
        <row r="12">
          <cell r="F12">
            <v>1218.1665773563388</v>
          </cell>
        </row>
      </sheetData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>
        <row r="12">
          <cell r="F12">
            <v>1218.1665773563388</v>
          </cell>
        </row>
      </sheetData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>
        <row r="12">
          <cell r="F12">
            <v>1218.1665773563388</v>
          </cell>
        </row>
      </sheetData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>
        <row r="12">
          <cell r="F12">
            <v>1218.1665773563388</v>
          </cell>
        </row>
      </sheetData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>
        <row r="12">
          <cell r="F12">
            <v>0</v>
          </cell>
        </row>
      </sheetData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>
        <row r="12">
          <cell r="F12">
            <v>1218.1665773563388</v>
          </cell>
        </row>
      </sheetData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>
        <row r="12">
          <cell r="F12">
            <v>0</v>
          </cell>
        </row>
      </sheetData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>
        <row r="12">
          <cell r="F12">
            <v>1218.1665773563388</v>
          </cell>
        </row>
      </sheetData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>
        <row r="12">
          <cell r="F12">
            <v>0</v>
          </cell>
        </row>
      </sheetData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>
        <row r="12">
          <cell r="F12">
            <v>1218.1665773563388</v>
          </cell>
        </row>
      </sheetData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  <sheetData sheetId="10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1"/>
      <sheetName val="Sheet_for_Aiden_1"/>
      <sheetName val="Data_Entry1"/>
      <sheetName val="Results_Overview"/>
      <sheetName val="Sheet_for_Aiden_"/>
      <sheetName val="Data_Entry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DATA04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Working Back-up from 7-12"/>
      <sheetName val="16109 (2)"/>
      <sheetName val="C&amp;C Operating Highlights"/>
      <sheetName val="Levels 1 &amp; 2 Insp"/>
      <sheetName val="K. InputResult-Field-FacAlloc"/>
      <sheetName val="Pipeline Oil"/>
      <sheetName val="Sal Tariff"/>
      <sheetName val="Links"/>
      <sheetName val="Lead"/>
      <sheetName val="SM2-MS2 leavers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Sheet15"/>
      <sheetName val="Control Panel"/>
      <sheetName val="PAYROLL"/>
      <sheetName val="2006_FA_SCHEDULE1"/>
      <sheetName val="Report_Summary1"/>
      <sheetName val="Pension_Report1"/>
      <sheetName val="2006_FA_SCHEDULE2"/>
      <sheetName val="Report_Summary2"/>
      <sheetName val="Pension_Report2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A20" sqref="A20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269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3" t="s">
        <v>44</v>
      </c>
      <c r="J23" s="53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8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9">
        <f>L19/1000000</f>
        <v>0.11669272650000001</v>
      </c>
      <c r="J26" s="50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9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I29" sqref="I29"/>
    </sheetView>
  </sheetViews>
  <sheetFormatPr defaultRowHeight="14.5" x14ac:dyDescent="0.35"/>
  <cols>
    <col min="1" max="1" width="39.1796875" customWidth="1"/>
    <col min="2" max="8" width="15" hidden="1" customWidth="1"/>
    <col min="9" max="9" width="13.81640625" customWidth="1"/>
    <col min="10" max="10" width="43.453125" customWidth="1"/>
    <col min="11" max="11" width="60.1796875" hidden="1" customWidth="1"/>
    <col min="12" max="12" width="15.26953125" hidden="1" customWidth="1"/>
    <col min="13" max="13" width="36.81640625" hidden="1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54">
        <v>3068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3068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-391.17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2676.83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2676.83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0</v>
      </c>
    </row>
    <row r="19" spans="1:21" ht="15" thickTop="1" x14ac:dyDescent="0.35">
      <c r="A19" t="s">
        <v>38</v>
      </c>
      <c r="I19" s="27">
        <f>I18*0.3</f>
        <v>803.04899999999998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hidden="1" x14ac:dyDescent="0.35">
      <c r="I22" s="44"/>
      <c r="J22" s="33"/>
      <c r="K22" s="34"/>
      <c r="L22" s="44"/>
      <c r="O22"/>
      <c r="S22" s="34"/>
      <c r="T22" s="44"/>
    </row>
    <row r="23" spans="1:21" s="28" customFormat="1" hidden="1" x14ac:dyDescent="0.35">
      <c r="A23" s="28" t="s">
        <v>40</v>
      </c>
      <c r="I23" s="47" t="s">
        <v>44</v>
      </c>
      <c r="J23" s="4"/>
      <c r="K23" s="36"/>
      <c r="O23"/>
      <c r="S23" s="36"/>
    </row>
    <row r="24" spans="1:21" s="28" customFormat="1" hidden="1" x14ac:dyDescent="0.35">
      <c r="I24" s="46"/>
      <c r="J24" s="4"/>
      <c r="K24" s="36"/>
      <c r="L24" s="36"/>
      <c r="O24"/>
      <c r="S24" s="36"/>
      <c r="T24" s="36">
        <f>T18-'ROT 2019'!T18</f>
        <v>-601165.94999999995</v>
      </c>
    </row>
    <row r="25" spans="1:21" s="28" customFormat="1" hidden="1" x14ac:dyDescent="0.35">
      <c r="A25" s="28" t="s">
        <v>41</v>
      </c>
      <c r="I25" s="48">
        <f>I19/1000000</f>
        <v>8.0304900000000002E-4</v>
      </c>
      <c r="J25" s="43">
        <f>I18/1000000</f>
        <v>2.6768299999999998E-3</v>
      </c>
      <c r="K25" s="43">
        <f>J25*0.3-I25</f>
        <v>0</v>
      </c>
      <c r="L25" s="36"/>
      <c r="O25"/>
      <c r="S25" s="43"/>
      <c r="T25" s="36">
        <f>T19-'ROT 2019'!T19</f>
        <v>-180349.78499999997</v>
      </c>
    </row>
    <row r="26" spans="1:21" s="28" customFormat="1" hidden="1" x14ac:dyDescent="0.35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hidden="1" x14ac:dyDescent="0.35">
      <c r="A27" s="28" t="s">
        <v>42</v>
      </c>
      <c r="I27" s="49">
        <f>T19/1000000</f>
        <v>0</v>
      </c>
      <c r="J27" s="43">
        <f>T18/1000000</f>
        <v>0</v>
      </c>
      <c r="K27" s="43">
        <f t="shared" si="10"/>
        <v>0</v>
      </c>
      <c r="O27"/>
      <c r="S27"/>
    </row>
    <row r="28" spans="1:21" s="28" customFormat="1" hidden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A29" s="51" t="s">
        <v>46</v>
      </c>
      <c r="B29" s="51"/>
      <c r="C29" s="51"/>
      <c r="D29" s="51"/>
      <c r="E29" s="51"/>
      <c r="F29" s="51"/>
      <c r="G29" s="51"/>
      <c r="H29" s="51"/>
      <c r="I29" s="52">
        <f>+I19+T19</f>
        <v>803.04899999999998</v>
      </c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49">
        <f>I29/12</f>
        <v>66.920749999999998</v>
      </c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Ogbodu, Oghenerume SPDC-UPO/G/ULM</cp:lastModifiedBy>
  <dcterms:created xsi:type="dcterms:W3CDTF">2017-04-24T03:56:30Z</dcterms:created>
  <dcterms:modified xsi:type="dcterms:W3CDTF">2019-11-24T10:08:01Z</dcterms:modified>
</cp:coreProperties>
</file>