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Musa.Nabage\Desktop\Okoloma\"/>
    </mc:Choice>
  </mc:AlternateContent>
  <xr:revisionPtr revIDLastSave="0" documentId="8_{184327B4-7368-43EE-881A-A92DBCF1A5D2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FCF" sheetId="7" r:id="rId1"/>
    <sheet name="Sheet1" sheetId="1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7" l="1"/>
  <c r="P7" i="7"/>
  <c r="L7" i="7"/>
  <c r="I7" i="7"/>
  <c r="I9" i="7" l="1"/>
  <c r="I10" i="7" s="1"/>
  <c r="I5" i="7" l="1"/>
  <c r="P14" i="7" l="1"/>
  <c r="L14" i="7"/>
  <c r="I14" i="7"/>
  <c r="P9" i="7"/>
  <c r="P10" i="7" s="1"/>
  <c r="L9" i="7"/>
  <c r="L10" i="7" s="1"/>
  <c r="I11" i="7"/>
  <c r="H9" i="7"/>
  <c r="H10" i="7" s="1"/>
  <c r="G9" i="7"/>
  <c r="G10" i="7" s="1"/>
  <c r="F9" i="7"/>
  <c r="F10" i="7" s="1"/>
  <c r="E9" i="7"/>
  <c r="E10" i="7" s="1"/>
  <c r="E11" i="7" s="1"/>
  <c r="E15" i="7" s="1"/>
  <c r="D9" i="7"/>
  <c r="D10" i="7" s="1"/>
  <c r="C9" i="7"/>
  <c r="C10" i="7" s="1"/>
  <c r="B9" i="7"/>
  <c r="B10" i="7" s="1"/>
  <c r="I15" i="7" l="1"/>
  <c r="I16" i="7" s="1"/>
  <c r="I18" i="7" s="1"/>
  <c r="I20" i="7" s="1"/>
  <c r="I24" i="7" s="1"/>
  <c r="I25" i="7" s="1"/>
  <c r="L11" i="7"/>
  <c r="L15" i="7" s="1"/>
  <c r="E16" i="7"/>
  <c r="E18" i="7" s="1"/>
  <c r="B11" i="7"/>
  <c r="B15" i="7" s="1"/>
  <c r="F11" i="7"/>
  <c r="F15" i="7" s="1"/>
  <c r="C11" i="7"/>
  <c r="C15" i="7" s="1"/>
  <c r="G11" i="7"/>
  <c r="G15" i="7" s="1"/>
  <c r="P11" i="7"/>
  <c r="P15" i="7" s="1"/>
  <c r="D11" i="7"/>
  <c r="D15" i="7" s="1"/>
  <c r="H11" i="7"/>
  <c r="H15" i="7" s="1"/>
  <c r="G16" i="7" l="1"/>
  <c r="G18" i="7" s="1"/>
  <c r="H16" i="7"/>
  <c r="H18" i="7" s="1"/>
  <c r="C16" i="7"/>
  <c r="C18" i="7" s="1"/>
  <c r="D16" i="7"/>
  <c r="D18" i="7" s="1"/>
  <c r="P16" i="7"/>
  <c r="P18" i="7" s="1"/>
  <c r="P20" i="7" s="1"/>
  <c r="B16" i="7"/>
  <c r="B18" i="7" s="1"/>
  <c r="L16" i="7"/>
  <c r="L18" i="7" s="1"/>
  <c r="L20" i="7" s="1"/>
  <c r="F16" i="7"/>
  <c r="F18" i="7" s="1"/>
  <c r="L25" i="7" l="1"/>
  <c r="P25" i="7"/>
  <c r="I32" i="7" l="1"/>
</calcChain>
</file>

<file path=xl/sharedStrings.xml><?xml version="1.0" encoding="utf-8"?>
<sst xmlns="http://schemas.openxmlformats.org/spreadsheetml/2006/main" count="69" uniqueCount="36">
  <si>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</si>
  <si>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</si>
  <si>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</si>
  <si>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</si>
  <si>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</si>
  <si>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</si>
  <si>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</si>
  <si>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</si>
  <si>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</si>
  <si>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</si>
  <si>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</si>
  <si>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</si>
  <si>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</si>
  <si>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</si>
  <si>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</si>
  <si>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</si>
  <si>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</si>
  <si>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</si>
  <si>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</si>
  <si>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</si>
  <si>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</si>
  <si>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</si>
  <si>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</si>
  <si>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</si>
  <si>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</si>
  <si>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</si>
  <si>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</si>
  <si>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</si>
  <si>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</si>
  <si>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</si>
  <si>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</si>
  <si>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</si>
  <si>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</si>
  <si>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</si>
  <si>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</si>
  <si>
    <t>Kboe/d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</si>
</sst>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0_);\(#,##0.0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168" fontId="0" fillId="2" borderId="1" xfId="3" applyNumberFormat="1" applyFont="1" applyFill="1" applyBorder="1"/>
  </cellXfs>
  <cellStyles count="4">
    <cellStyle name="Comma 10 6" xfId="2" xr:uid="{00000000-0005-0000-0000-000000000000}"/>
    <cellStyle name="Comma 2" xfId="3" xr:uid="{00000000-0005-0000-0000-000001000000}"/>
    <cellStyle name="Normal" xfId="0" builtinId="0"/>
    <cellStyle name="Normal 2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  <sheetData sheetId="77"/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7" zoomScale="85" zoomScaleNormal="85" workbookViewId="0">
      <selection activeCell="P9" sqref="P9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16.81640625" customWidth="1"/>
    <col min="14" max="14" width="9.1796875" customWidth="1"/>
    <col min="15" max="15" width="60.179687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21" ht="22.5" customHeight="1" x14ac:dyDescent="0.35">
      <c r="B1" s="2"/>
      <c r="C1" s="2"/>
      <c r="D1" s="2"/>
      <c r="E1" s="2"/>
      <c r="F1" s="2"/>
      <c r="G1" s="2"/>
      <c r="H1" s="2"/>
      <c r="I1" s="2"/>
      <c r="L1" s="2"/>
      <c r="P1" s="2"/>
    </row>
    <row r="2" spans="1:21" ht="18.5" x14ac:dyDescent="0.4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M2" s="32"/>
      <c r="O2" s="3" t="s">
        <v>2</v>
      </c>
      <c r="P2" s="4">
        <v>2018</v>
      </c>
      <c r="Q2" s="13"/>
    </row>
    <row r="3" spans="1:21" x14ac:dyDescent="0.35">
      <c r="A3" s="1" t="s">
        <v>3</v>
      </c>
      <c r="K3" s="1" t="s">
        <v>3</v>
      </c>
      <c r="M3" s="5"/>
      <c r="O3" s="1" t="s">
        <v>3</v>
      </c>
    </row>
    <row r="4" spans="1:21" x14ac:dyDescent="0.35">
      <c r="A4" s="1" t="s">
        <v>31</v>
      </c>
      <c r="I4" s="31">
        <v>0</v>
      </c>
      <c r="K4" s="1"/>
      <c r="L4" s="31"/>
      <c r="M4" s="5"/>
      <c r="O4" s="1"/>
    </row>
    <row r="5" spans="1:21" x14ac:dyDescent="0.35">
      <c r="A5" s="1" t="s">
        <v>32</v>
      </c>
      <c r="I5" s="31">
        <f>I4*0.2</f>
        <v>0</v>
      </c>
      <c r="K5" s="1"/>
      <c r="L5" s="31"/>
      <c r="M5" s="5"/>
      <c r="O5" s="1"/>
    </row>
    <row r="6" spans="1:21" x14ac:dyDescent="0.35">
      <c r="A6" s="6" t="s">
        <v>4</v>
      </c>
      <c r="B6" s="7"/>
      <c r="C6" s="7"/>
      <c r="D6" s="7"/>
      <c r="E6" s="7"/>
      <c r="F6" s="7"/>
      <c r="G6" s="7"/>
      <c r="H6" s="7"/>
      <c r="I6" s="7">
        <v>51.43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21" x14ac:dyDescent="0.3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f>30</f>
        <v>30</v>
      </c>
      <c r="K7" s="6" t="s">
        <v>7</v>
      </c>
      <c r="L7" s="10">
        <f>30</f>
        <v>30</v>
      </c>
      <c r="O7" s="6" t="s">
        <v>7</v>
      </c>
      <c r="P7" s="10">
        <f>30</f>
        <v>30</v>
      </c>
    </row>
    <row r="8" spans="1:21" x14ac:dyDescent="0.35">
      <c r="A8" s="6" t="s">
        <v>8</v>
      </c>
      <c r="B8" s="11"/>
      <c r="C8" s="11"/>
      <c r="D8" s="11"/>
      <c r="E8" s="11"/>
      <c r="F8" s="11"/>
      <c r="G8" s="11"/>
      <c r="H8" s="11"/>
      <c r="I8" s="12"/>
      <c r="J8" t="s">
        <v>9</v>
      </c>
      <c r="K8" s="6" t="s">
        <v>8</v>
      </c>
      <c r="L8" s="13">
        <v>0</v>
      </c>
      <c r="M8" t="s">
        <v>9</v>
      </c>
      <c r="O8" s="6" t="s">
        <v>8</v>
      </c>
      <c r="P8" s="13">
        <v>7.8</v>
      </c>
      <c r="Q8" t="s">
        <v>9</v>
      </c>
      <c r="T8" t="s">
        <v>35</v>
      </c>
      <c r="U8">
        <f>45/5.8</f>
        <v>7.7586206896551726</v>
      </c>
    </row>
    <row r="9" spans="1:21" x14ac:dyDescent="0.3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>I8*I7*1000</f>
        <v>0</v>
      </c>
      <c r="K9" s="6" t="s">
        <v>11</v>
      </c>
      <c r="L9" s="14">
        <f>L8*L7*1000</f>
        <v>0</v>
      </c>
      <c r="O9" s="6" t="s">
        <v>11</v>
      </c>
      <c r="P9" s="14">
        <f t="shared" ref="P9" si="1">P8*P7*1000</f>
        <v>234000</v>
      </c>
    </row>
    <row r="10" spans="1:21" ht="15" thickBot="1" x14ac:dyDescent="0.4">
      <c r="A10" s="6" t="s">
        <v>12</v>
      </c>
      <c r="B10" s="15">
        <f t="shared" ref="B10:I10" si="2">+B9*B6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6">
        <f t="shared" si="2"/>
        <v>0</v>
      </c>
      <c r="K10" s="6" t="s">
        <v>12</v>
      </c>
      <c r="L10" s="16">
        <f>+L9*L6*5.8</f>
        <v>0</v>
      </c>
      <c r="O10" s="6" t="s">
        <v>12</v>
      </c>
      <c r="P10" s="16">
        <f>+P9*P6*5.8</f>
        <v>3406572</v>
      </c>
    </row>
    <row r="11" spans="1:21" ht="15" thickTop="1" x14ac:dyDescent="0.35">
      <c r="A11" s="6" t="s">
        <v>13</v>
      </c>
      <c r="B11" s="17">
        <f t="shared" ref="B11:I11" si="3">-B10*0.2</f>
        <v>0</v>
      </c>
      <c r="C11" s="17">
        <f t="shared" si="3"/>
        <v>0</v>
      </c>
      <c r="D11" s="17">
        <f t="shared" si="3"/>
        <v>0</v>
      </c>
      <c r="E11" s="17">
        <f t="shared" si="3"/>
        <v>0</v>
      </c>
      <c r="F11" s="17">
        <f t="shared" si="3"/>
        <v>0</v>
      </c>
      <c r="G11" s="17">
        <f t="shared" si="3"/>
        <v>0</v>
      </c>
      <c r="H11" s="18">
        <f t="shared" si="3"/>
        <v>0</v>
      </c>
      <c r="I11" s="19">
        <f t="shared" si="3"/>
        <v>0</v>
      </c>
      <c r="J11" t="s">
        <v>14</v>
      </c>
      <c r="K11" s="6" t="s">
        <v>15</v>
      </c>
      <c r="L11" s="19">
        <f>-L10*0.07</f>
        <v>0</v>
      </c>
      <c r="M11" t="s">
        <v>16</v>
      </c>
      <c r="O11" s="6" t="s">
        <v>15</v>
      </c>
      <c r="P11" s="19">
        <f>-P10*0.07</f>
        <v>-238460.04</v>
      </c>
      <c r="Q11" t="s">
        <v>16</v>
      </c>
    </row>
    <row r="12" spans="1:21" x14ac:dyDescent="0.35">
      <c r="A12" s="6" t="s">
        <v>17</v>
      </c>
      <c r="B12" s="17"/>
      <c r="C12" s="17"/>
      <c r="D12" s="17"/>
      <c r="E12" s="17"/>
      <c r="F12" s="17"/>
      <c r="G12" s="17"/>
      <c r="H12" s="18"/>
      <c r="I12" s="17"/>
      <c r="K12" s="6" t="s">
        <v>17</v>
      </c>
      <c r="L12" s="17">
        <v>0</v>
      </c>
      <c r="O12" s="6" t="s">
        <v>17</v>
      </c>
      <c r="P12" s="17"/>
    </row>
    <row r="13" spans="1:21" x14ac:dyDescent="0.3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21" x14ac:dyDescent="0.3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-I8*I7*2706</f>
        <v>0</v>
      </c>
      <c r="J14" t="s">
        <v>20</v>
      </c>
      <c r="K14" s="6" t="s">
        <v>19</v>
      </c>
      <c r="L14" s="17">
        <f>-L8*L7*2706</f>
        <v>0</v>
      </c>
      <c r="O14" s="6" t="s">
        <v>19</v>
      </c>
      <c r="P14" s="17">
        <f>-P8*P7*2706</f>
        <v>-633204</v>
      </c>
    </row>
    <row r="15" spans="1:21" x14ac:dyDescent="0.35">
      <c r="A15" s="6" t="s">
        <v>21</v>
      </c>
      <c r="B15" s="20">
        <f t="shared" ref="B15:H15" si="4">+B10+B11</f>
        <v>0</v>
      </c>
      <c r="C15" s="20">
        <f t="shared" si="4"/>
        <v>0</v>
      </c>
      <c r="D15" s="20">
        <f t="shared" si="4"/>
        <v>0</v>
      </c>
      <c r="E15" s="20">
        <f t="shared" si="4"/>
        <v>0</v>
      </c>
      <c r="F15" s="20">
        <f t="shared" si="4"/>
        <v>0</v>
      </c>
      <c r="G15" s="20">
        <f t="shared" si="4"/>
        <v>0</v>
      </c>
      <c r="H15" s="21">
        <f t="shared" si="4"/>
        <v>0</v>
      </c>
      <c r="I15" s="20">
        <f>+I10+I11+I12+I13+I14</f>
        <v>0</v>
      </c>
      <c r="K15" s="6" t="s">
        <v>21</v>
      </c>
      <c r="L15" s="20">
        <f>+L10+L11+L12+L13+L14</f>
        <v>0</v>
      </c>
      <c r="O15" s="6" t="s">
        <v>21</v>
      </c>
      <c r="P15" s="20">
        <f>+P10+P11+P12+P13+P14</f>
        <v>2534907.96</v>
      </c>
    </row>
    <row r="16" spans="1:21" x14ac:dyDescent="0.35">
      <c r="A16" s="6" t="s">
        <v>22</v>
      </c>
      <c r="B16" s="17">
        <f t="shared" ref="B16:I16" si="5">-B15*0.85</f>
        <v>0</v>
      </c>
      <c r="C16" s="17">
        <f t="shared" si="5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8">
        <f t="shared" si="5"/>
        <v>0</v>
      </c>
      <c r="I16" s="17">
        <f t="shared" si="5"/>
        <v>0</v>
      </c>
      <c r="J16" t="s">
        <v>23</v>
      </c>
      <c r="K16" s="6" t="s">
        <v>24</v>
      </c>
      <c r="L16" s="17">
        <f>-L15*0.3</f>
        <v>0</v>
      </c>
      <c r="O16" s="6" t="s">
        <v>24</v>
      </c>
      <c r="P16" s="17">
        <f>-P15*0.3</f>
        <v>-760472.38799999992</v>
      </c>
    </row>
    <row r="17" spans="1:17" x14ac:dyDescent="0.3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" thickBot="1" x14ac:dyDescent="0.4">
      <c r="A18" s="25" t="s">
        <v>25</v>
      </c>
      <c r="B18" s="26">
        <f t="shared" ref="B18:I18" si="6">+B15+B16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15">
        <f t="shared" si="6"/>
        <v>0</v>
      </c>
      <c r="K18" s="25" t="s">
        <v>25</v>
      </c>
      <c r="L18" s="15">
        <f t="shared" ref="L18" si="7">+L15+L16</f>
        <v>0</v>
      </c>
      <c r="O18" s="25" t="s">
        <v>25</v>
      </c>
      <c r="P18" s="15">
        <f t="shared" ref="P18" si="8">+P15+P16</f>
        <v>1774435.5720000002</v>
      </c>
    </row>
    <row r="19" spans="1:17" ht="15" thickTop="1" x14ac:dyDescent="0.35"/>
    <row r="20" spans="1:17" ht="15" thickBot="1" x14ac:dyDescent="0.4">
      <c r="A20" t="s">
        <v>26</v>
      </c>
      <c r="I20" s="27">
        <f>I18-I14</f>
        <v>0</v>
      </c>
      <c r="J20" t="s">
        <v>27</v>
      </c>
      <c r="K20" t="s">
        <v>26</v>
      </c>
      <c r="L20" s="27">
        <f>L18-L14</f>
        <v>0</v>
      </c>
      <c r="M20" t="s">
        <v>27</v>
      </c>
      <c r="O20" t="s">
        <v>26</v>
      </c>
      <c r="P20" s="27">
        <f>P18-P14</f>
        <v>2407639.5720000002</v>
      </c>
      <c r="Q20" t="s">
        <v>27</v>
      </c>
    </row>
    <row r="21" spans="1:17" ht="15" thickTop="1" x14ac:dyDescent="0.35"/>
    <row r="22" spans="1:17" x14ac:dyDescent="0.35">
      <c r="A22" s="1" t="s">
        <v>31</v>
      </c>
      <c r="I22" s="31">
        <v>0</v>
      </c>
    </row>
    <row r="23" spans="1:17" x14ac:dyDescent="0.35">
      <c r="A23" s="1" t="s">
        <v>33</v>
      </c>
      <c r="I23" s="31">
        <v>0</v>
      </c>
    </row>
    <row r="24" spans="1:17" x14ac:dyDescent="0.35">
      <c r="A24" t="s">
        <v>34</v>
      </c>
      <c r="I24" s="28">
        <f>I23+I22+I20</f>
        <v>0</v>
      </c>
    </row>
    <row r="25" spans="1:17" x14ac:dyDescent="0.3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0</v>
      </c>
      <c r="K25" t="s">
        <v>28</v>
      </c>
      <c r="L25" s="30">
        <f>L20*0.3</f>
        <v>0</v>
      </c>
      <c r="O25" t="s">
        <v>29</v>
      </c>
      <c r="P25" s="30">
        <f>P20*0.3</f>
        <v>722291.87160000007</v>
      </c>
    </row>
    <row r="26" spans="1:17" hidden="1" x14ac:dyDescent="0.35"/>
    <row r="27" spans="1:17" hidden="1" x14ac:dyDescent="0.35"/>
    <row r="28" spans="1:17" hidden="1" x14ac:dyDescent="0.35"/>
    <row r="29" spans="1:17" hidden="1" x14ac:dyDescent="0.35"/>
    <row r="30" spans="1:17" x14ac:dyDescent="0.35">
      <c r="P30" s="28"/>
    </row>
    <row r="32" spans="1:17" x14ac:dyDescent="0.35">
      <c r="A32" t="s">
        <v>30</v>
      </c>
      <c r="I32" s="28">
        <f>I25+L25+P25</f>
        <v>722291.87160000007</v>
      </c>
    </row>
    <row r="33" spans="1:10" x14ac:dyDescent="0.35">
      <c r="I33" s="28"/>
      <c r="J33" s="28"/>
    </row>
    <row r="34" spans="1:10" x14ac:dyDescent="0.35">
      <c r="I34" s="28"/>
    </row>
    <row r="35" spans="1:10" x14ac:dyDescent="0.35">
      <c r="I35" s="28"/>
    </row>
    <row r="36" spans="1:10" x14ac:dyDescent="0.35">
      <c r="A36" s="1"/>
    </row>
    <row r="37" spans="1:10" x14ac:dyDescent="0.35">
      <c r="A37" s="1"/>
      <c r="I37" s="28"/>
    </row>
    <row r="38" spans="1:10" x14ac:dyDescent="0.35">
      <c r="A38" s="1"/>
    </row>
    <row r="39" spans="1:10" x14ac:dyDescent="0.35">
      <c r="A3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99C8E-5810-458F-B707-6257138C36C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Nabage, Musa A SNEPCO-UPO/G/PLK</cp:lastModifiedBy>
  <dcterms:created xsi:type="dcterms:W3CDTF">2017-05-02T10:26:09Z</dcterms:created>
  <dcterms:modified xsi:type="dcterms:W3CDTF">2018-10-07T08:57:17Z</dcterms:modified>
</cp:coreProperties>
</file>