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st.Meindinyo\Downloads\"/>
    </mc:Choice>
  </mc:AlternateContent>
  <xr:revisionPtr revIDLastSave="0" documentId="8_{CA31ADAF-53E1-402E-BD66-95BF98BA0D8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7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<sst xmlns="http://schemas.openxmlformats.org/spreadsheetml/2006/main" count="306" uniqueCount="137">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</sst>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C18" zoomScale="85" zoomScaleNormal="85" workbookViewId="0">
      <selection activeCell="H36" sqref="H36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bestFit="1" customWidth="1"/>
    <col min="5" max="5" width="13.26953125" style="72" hidden="1" customWidth="1"/>
    <col min="6" max="6" width="28.54296875" style="107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3" t="s">
        <v>0</v>
      </c>
      <c r="D2" s="154"/>
      <c r="E2" s="154"/>
      <c r="F2" s="155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>
      <c r="C21" s="69"/>
      <c r="D21" s="150"/>
      <c r="E21" s="151"/>
      <c r="F21" s="152"/>
      <c r="K21" s="72" t="s">
        <v>41</v>
      </c>
    </row>
    <row r="22" spans="2:20" ht="15" thickBot="1">
      <c r="C22" s="69" t="s">
        <v>42</v>
      </c>
      <c r="D22" s="117" t="s">
        <v>11</v>
      </c>
      <c r="E22" s="91">
        <f>IF(D22=$K$4,(VLOOKUP(D24,$C$5:$F$17,2,FALSE)),(VLOOKUP(D24,$C$5:$F$17,4,FALSE)))</f>
        <v>0.2</v>
      </c>
      <c r="F22" s="113">
        <v>100</v>
      </c>
      <c r="S22" s="139"/>
      <c r="T22" s="140"/>
    </row>
    <row r="23" spans="2:20">
      <c r="C23" s="70" t="s">
        <v>43</v>
      </c>
      <c r="D23" s="118" t="s">
        <v>44</v>
      </c>
      <c r="E23" s="82"/>
      <c r="F23" s="113">
        <v>0</v>
      </c>
      <c r="H23" s="146" t="s">
        <v>45</v>
      </c>
      <c r="I23" s="147"/>
      <c r="J23" s="95" t="s">
        <v>46</v>
      </c>
      <c r="M23" s="139"/>
      <c r="N23" s="141"/>
    </row>
    <row r="24" spans="2:20" ht="15" thickBot="1">
      <c r="C24" s="69" t="s">
        <v>47</v>
      </c>
      <c r="D24" s="119" t="s">
        <v>10</v>
      </c>
      <c r="E24" s="92">
        <f>VLOOKUP(D24,$C$4:$F$17,3,FALSE)</f>
        <v>0.3</v>
      </c>
      <c r="F24" s="106">
        <f>(F22-F23)*E24*E22</f>
        <v>6</v>
      </c>
      <c r="H24" s="148"/>
      <c r="I24" s="149"/>
      <c r="J24" s="96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9" t="s">
        <v>51</v>
      </c>
      <c r="E26" s="99"/>
      <c r="F26" s="111"/>
    </row>
    <row r="27" spans="2:20">
      <c r="C27" s="69" t="s">
        <v>52</v>
      </c>
      <c r="D27" s="90" t="s">
        <v>53</v>
      </c>
      <c r="E27" s="90"/>
      <c r="F27" s="112"/>
    </row>
    <row r="28" spans="2:20">
      <c r="C28" s="69" t="s">
        <v>54</v>
      </c>
      <c r="D28" s="102" t="s">
        <v>17</v>
      </c>
      <c r="E28" s="82">
        <v>9</v>
      </c>
      <c r="F28" s="113"/>
      <c r="K28" s="141"/>
    </row>
    <row r="29" spans="2:20">
      <c r="C29" s="69" t="s">
        <v>55</v>
      </c>
      <c r="D29" s="104" t="s">
        <v>56</v>
      </c>
      <c r="E29" s="91">
        <v>39</v>
      </c>
      <c r="F29" s="113"/>
    </row>
    <row r="30" spans="2:20">
      <c r="C30" s="69" t="s">
        <v>57</v>
      </c>
      <c r="D30" s="101" t="s">
        <v>44</v>
      </c>
      <c r="E30" s="91">
        <v>0</v>
      </c>
      <c r="F30" s="113">
        <v>0</v>
      </c>
    </row>
    <row r="31" spans="2:20" ht="27" thickBot="1">
      <c r="C31" s="70" t="s">
        <v>58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/>
      <c r="R31" s="139"/>
      <c r="S31" s="140"/>
      <c r="T31" s="140"/>
    </row>
    <row r="32" spans="2:20">
      <c r="C32" s="69" t="s">
        <v>59</v>
      </c>
      <c r="N32"/>
    </row>
    <row r="33" spans="3:7" ht="15" thickBot="1">
      <c r="C33" s="71"/>
      <c r="D33" s="78"/>
      <c r="E33" s="73"/>
      <c r="F33" s="110"/>
      <c r="G33" s="87"/>
    </row>
    <row r="34" spans="3:7">
      <c r="D34" s="73"/>
      <c r="E34" s="73"/>
      <c r="F34" s="110"/>
      <c r="G34" s="85"/>
    </row>
    <row r="35" spans="3:7">
      <c r="D35" s="93"/>
      <c r="E35" s="73"/>
      <c r="F35" s="110"/>
      <c r="G35" s="85"/>
    </row>
    <row r="36" spans="3:7" ht="15" thickBot="1">
      <c r="D36" s="78"/>
      <c r="E36" s="73"/>
      <c r="F36" s="110"/>
      <c r="G36" s="85"/>
    </row>
    <row r="37" spans="3:7">
      <c r="C37" s="156" t="s">
        <v>60</v>
      </c>
      <c r="F37" s="110"/>
      <c r="G37" s="88"/>
    </row>
    <row r="38" spans="3:7" ht="15" thickBot="1">
      <c r="C38" s="157"/>
      <c r="D38" s="78"/>
      <c r="E38" s="73"/>
      <c r="F38" s="110"/>
      <c r="G38" s="88"/>
    </row>
    <row r="39" spans="3:7">
      <c r="D39" s="73"/>
      <c r="E39" s="73"/>
      <c r="F39" s="110"/>
      <c r="G39" s="88"/>
    </row>
    <row r="40" spans="3:7">
      <c r="D40" s="93"/>
      <c r="E40" s="73"/>
      <c r="F40" s="110"/>
      <c r="G40" s="88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Meindinyo, Trust M SPDC-IUC/G/UWO</cp:lastModifiedBy>
  <cp:revision/>
  <dcterms:created xsi:type="dcterms:W3CDTF">2019-03-08T09:08:42Z</dcterms:created>
  <dcterms:modified xsi:type="dcterms:W3CDTF">2024-05-21T09:07:56Z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