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celestine_okorigba_shell_com/Documents/Desktop/DESKTOP/SPDC NOV_Commercial/Cadence/"/>
    </mc:Choice>
  </mc:AlternateContent>
  <xr:revisionPtr revIDLastSave="5" documentId="8_{287EDD7E-777D-4590-B61E-8E4F61D3EF79}" xr6:coauthVersionLast="47" xr6:coauthVersionMax="47" xr10:uidLastSave="{28D2CA87-9F5C-4BB1-9FFF-BE7A6AD0E414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5" l="1"/>
  <c r="F25" i="5"/>
  <c r="E22" i="5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<sst xmlns="http://schemas.openxmlformats.org/spreadsheetml/2006/main" count="307" uniqueCount="138">
  <si>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</si>
  <si>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</si>
  <si>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</si>
  <si>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</si>
  <si>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</si>
  <si>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</si>
  <si>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</si>
  <si>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</si>
  <si>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</si>
  <si>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</si>
  <si>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</si>
  <si>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</si>
  <si>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</si>
  <si>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</si>
  <si>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</si>
  <si>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</si>
  <si>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</si>
  <si>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</si>
  <si>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</si>
  <si>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</si>
  <si>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</si>
  <si>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</si>
  <si>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</si>
  <si>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</si>
  <si>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</si>
  <si>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</si>
  <si>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</si>
  <si>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</si>
  <si>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</si>
  <si>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</si>
  <si>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</si>
  <si>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</si>
  <si>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</si>
  <si>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</si>
  <si>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</si>
  <si>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</si>
  <si>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</si>
  <si>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</si>
  <si>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</si>
  <si>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</si>
  <si>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</si>
  <si>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</si>
  <si>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</si>
  <si>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</si>
  <si>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</si>
  <si>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</si>
  <si>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</si>
  <si>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</si>
  <si>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</si>
  <si>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</si>
  <si>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</si>
  <si>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</si>
  <si>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</si>
  <si>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</si>
  <si>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</si>
  <si>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</si>
  <si>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</si>
  <si>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</si>
  <si>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</si>
  <si>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</si>
  <si>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</si>
  <si>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</si>
  <si>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</si>
  <si>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</si>
  <si>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</si>
  <si>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</si>
  <si>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</si>
  <si>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</si>
  <si>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</si>
  <si>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</si>
  <si>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</si>
  <si>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</si>
  <si>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</si>
  <si>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</si>
  <si>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</si>
  <si>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</si>
  <si>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</si>
  <si>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</si>
  <si>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</si>
  <si>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</si>
  <si>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</si>
  <si>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</si>
  <si>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</si>
  <si>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</si>
  <si>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</si>
  <si>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</si>
  <si>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</si>
  <si>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</si>
  <si>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</si>
  <si>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</si>
  <si>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</si>
  <si>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</si>
  <si>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</si>
  <si>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</si>
  <si>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</si>
  <si>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</si>
  <si>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</si>
  <si>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</si>
  <si>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</si>
  <si>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</si>
  <si>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</si>
  <si>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</si>
  <si>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</si>
  <si>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</si>
  <si>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</si>
  <si>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</si>
  <si>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</si>
  <si>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</si>
  <si>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</si>
  <si>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</si>
  <si>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</si>
  <si>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</si>
  <si>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</si>
  <si>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</si>
  <si>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</si>
  <si>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</si>
  <si>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</si>
  <si>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</si>
  <si>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</si>
  <si>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</si>
  <si>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</si>
  <si>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</si>
  <si>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</si>
  <si>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</si>
  <si>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</si>
  <si>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</si>
  <si>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</si>
  <si>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</si>
  <si>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</si>
  <si>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</si>
  <si>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</si>
  <si>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</si>
  <si>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</si>
  <si>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</si>
  <si>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</si>
  <si>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</si>
  <si>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Year1 _ 2023 - 3months FCF</t>
  </si>
  <si>
    <t>Total FCF_ For 15years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</si>
</sst>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$-409]#,##0.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5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164" fontId="2" fillId="7" borderId="9" xfId="1" applyFont="1" applyFill="1" applyBorder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164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164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164" fontId="1" fillId="8" borderId="21" xfId="1" applyFont="1" applyFill="1" applyBorder="1"/>
    <xf numFmtId="164" fontId="1" fillId="8" borderId="1" xfId="1" applyFont="1" applyFill="1" applyBorder="1"/>
    <xf numFmtId="165" fontId="0" fillId="4" borderId="0" xfId="1" applyNumberFormat="1" applyFont="1" applyFill="1"/>
    <xf numFmtId="164" fontId="2" fillId="4" borderId="0" xfId="1" applyFont="1" applyFill="1" applyBorder="1"/>
    <xf numFmtId="164" fontId="4" fillId="4" borderId="0" xfId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166" fontId="5" fillId="6" borderId="21" xfId="1" applyNumberFormat="1" applyFont="1" applyFill="1" applyBorder="1" applyProtection="1">
      <protection locked="0"/>
    </xf>
    <xf numFmtId="4" fontId="2" fillId="7" borderId="9" xfId="1" applyNumberFormat="1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38" sqref="F38"/>
    </sheetView>
  </sheetViews>
  <sheetFormatPr defaultRowHeight="14.5" x14ac:dyDescent="0.35"/>
  <cols>
    <col min="1" max="1" width="8.7265625" style="72"/>
    <col min="2" max="2" width="14.26953125" style="72" customWidth="1"/>
    <col min="3" max="3" width="68.7265625" style="72" customWidth="1"/>
    <col min="4" max="4" width="30.26953125" style="72" customWidth="1"/>
    <col min="5" max="5" width="8.54296875" style="72" hidden="1" customWidth="1"/>
    <col min="6" max="6" width="28.54296875" style="106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4" width="8.7265625" style="72"/>
    <col min="15" max="15" width="31.54296875" style="72" customWidth="1"/>
    <col min="16" max="16" width="8.7265625" customWidth="1"/>
    <col min="19" max="19" width="11.7265625" customWidth="1"/>
  </cols>
  <sheetData>
    <row r="1" spans="2:20" ht="21.4" hidden="1" customHeight="1" thickBot="1" x14ac:dyDescent="0.4"/>
    <row r="2" spans="2:20" ht="30.4" hidden="1" customHeight="1" thickBot="1" x14ac:dyDescent="0.4">
      <c r="C2" s="147" t="s">
        <v>0</v>
      </c>
      <c r="D2" s="148"/>
      <c r="E2" s="148"/>
      <c r="F2" s="149"/>
    </row>
    <row r="3" spans="2:20" ht="15" hidden="1" thickBot="1" x14ac:dyDescent="0.4">
      <c r="C3" s="72">
        <v>1</v>
      </c>
      <c r="D3" s="72">
        <v>2</v>
      </c>
      <c r="E3" s="72">
        <v>3</v>
      </c>
      <c r="F3" s="137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7" t="s">
        <v>3</v>
      </c>
      <c r="G4" s="107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8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8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8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65" hidden="1" customHeight="1" x14ac:dyDescent="0.35">
      <c r="B8" s="73"/>
      <c r="C8" s="86" t="s">
        <v>19</v>
      </c>
      <c r="D8" s="82">
        <v>1</v>
      </c>
      <c r="E8" s="83">
        <v>0.3</v>
      </c>
      <c r="F8" s="108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8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8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7" t="s">
        <v>26</v>
      </c>
      <c r="D11" s="128">
        <v>0.75</v>
      </c>
      <c r="E11" s="119">
        <v>0.55000000000000004</v>
      </c>
      <c r="F11" s="129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9">
        <v>1</v>
      </c>
      <c r="Q11" s="120">
        <v>4.41</v>
      </c>
      <c r="R11" s="121">
        <v>0</v>
      </c>
      <c r="S11" s="122">
        <v>7.0000000000000007E-2</v>
      </c>
    </row>
    <row r="12" spans="2:20" hidden="1" x14ac:dyDescent="0.35">
      <c r="B12" s="73"/>
      <c r="C12" s="127" t="s">
        <v>28</v>
      </c>
      <c r="D12" s="128">
        <v>0.75</v>
      </c>
      <c r="E12" s="119">
        <v>0.44</v>
      </c>
      <c r="F12" s="129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9">
        <v>1</v>
      </c>
      <c r="Q12" s="120">
        <v>0</v>
      </c>
      <c r="R12" s="121">
        <v>0</v>
      </c>
      <c r="S12" s="122">
        <v>0</v>
      </c>
    </row>
    <row r="13" spans="2:20" hidden="1" x14ac:dyDescent="0.35">
      <c r="B13" s="73"/>
      <c r="C13" s="127" t="s">
        <v>30</v>
      </c>
      <c r="D13" s="128">
        <v>0.73</v>
      </c>
      <c r="E13" s="119">
        <v>1</v>
      </c>
      <c r="F13" s="129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9">
        <v>1</v>
      </c>
      <c r="Q13" s="120">
        <v>3.8</v>
      </c>
      <c r="R13" s="121">
        <v>0</v>
      </c>
      <c r="S13" s="122">
        <v>0</v>
      </c>
    </row>
    <row r="14" spans="2:20" ht="15" hidden="1" thickBot="1" x14ac:dyDescent="0.4">
      <c r="B14" s="73"/>
      <c r="C14" s="130" t="s">
        <v>32</v>
      </c>
      <c r="D14" s="131">
        <v>1</v>
      </c>
      <c r="E14" s="123">
        <v>0.5</v>
      </c>
      <c r="F14" s="132">
        <v>1</v>
      </c>
      <c r="G14" s="84"/>
      <c r="I14" s="73"/>
      <c r="O14" s="89" t="s">
        <v>32</v>
      </c>
      <c r="P14" s="123">
        <v>0.5</v>
      </c>
      <c r="Q14" s="124">
        <v>0</v>
      </c>
      <c r="R14" s="125">
        <v>0</v>
      </c>
      <c r="S14" s="126">
        <v>0</v>
      </c>
    </row>
    <row r="15" spans="2:20" ht="15" hidden="1" thickBot="1" x14ac:dyDescent="0.4">
      <c r="B15" s="73"/>
      <c r="C15" s="127" t="s">
        <v>33</v>
      </c>
      <c r="D15" s="133">
        <v>1</v>
      </c>
      <c r="E15" s="134">
        <v>0.33</v>
      </c>
      <c r="F15" s="135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7" t="s">
        <v>34</v>
      </c>
      <c r="D16" s="128">
        <v>1</v>
      </c>
      <c r="E16" s="119">
        <v>0.27800000000000002</v>
      </c>
      <c r="F16" s="136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7" t="s">
        <v>36</v>
      </c>
      <c r="D17" s="128">
        <v>0.5</v>
      </c>
      <c r="E17" s="119">
        <v>1</v>
      </c>
      <c r="F17" s="136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/>
      <c r="D18" s="73"/>
      <c r="E18" s="85"/>
      <c r="F18" s="109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0"/>
    </row>
    <row r="20" spans="2:19" x14ac:dyDescent="0.35">
      <c r="C20" s="100" t="s">
        <v>39</v>
      </c>
      <c r="D20" s="115" t="s">
        <v>40</v>
      </c>
      <c r="E20" s="90"/>
      <c r="F20" s="111"/>
    </row>
    <row r="21" spans="2:19" ht="15.4" customHeight="1" x14ac:dyDescent="0.35">
      <c r="C21" s="69"/>
      <c r="D21" s="144"/>
      <c r="E21" s="145"/>
      <c r="F21" s="146"/>
    </row>
    <row r="22" spans="2:19" ht="15" thickBot="1" x14ac:dyDescent="0.4">
      <c r="C22" s="69" t="s">
        <v>41</v>
      </c>
      <c r="D22" s="116" t="s">
        <v>11</v>
      </c>
      <c r="E22" s="91">
        <f>IF(D22=$K$4,(VLOOKUP(D24,$C$5:$F$17,2,FALSE)),(VLOOKUP(D24,$C$5:$F$17,4,FALSE)))</f>
        <v>0.4</v>
      </c>
      <c r="F22" s="152">
        <v>902039.00497289235</v>
      </c>
    </row>
    <row r="23" spans="2:19" x14ac:dyDescent="0.35">
      <c r="C23" s="70" t="s">
        <v>42</v>
      </c>
      <c r="D23" s="117" t="s">
        <v>43</v>
      </c>
      <c r="E23" s="82"/>
      <c r="F23" s="112">
        <v>0</v>
      </c>
      <c r="H23" s="140" t="s">
        <v>44</v>
      </c>
      <c r="I23" s="141"/>
      <c r="J23" s="95" t="s">
        <v>45</v>
      </c>
    </row>
    <row r="24" spans="2:19" ht="15" thickBot="1" x14ac:dyDescent="0.4">
      <c r="C24" s="69" t="s">
        <v>46</v>
      </c>
      <c r="D24" s="118" t="s">
        <v>10</v>
      </c>
      <c r="E24" s="92">
        <f>VLOOKUP(D24,$C$4:$F$17,3,FALSE)</f>
        <v>0.3</v>
      </c>
      <c r="F24" s="153">
        <f>(F22-F23)*E24*E22</f>
        <v>108244.68059674709</v>
      </c>
      <c r="H24" s="142"/>
      <c r="I24" s="143"/>
      <c r="J24" s="96" t="s">
        <v>47</v>
      </c>
    </row>
    <row r="25" spans="2:19" ht="27" thickBot="1" x14ac:dyDescent="0.4">
      <c r="C25" s="70" t="s">
        <v>48</v>
      </c>
      <c r="F25" s="152">
        <f>F24/0.3</f>
        <v>360815.60198915697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0"/>
    </row>
    <row r="27" spans="2:19" x14ac:dyDescent="0.35">
      <c r="C27" s="69" t="s">
        <v>51</v>
      </c>
      <c r="D27" s="90" t="s">
        <v>52</v>
      </c>
      <c r="E27" s="90"/>
      <c r="F27" s="111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2">
        <v>0</v>
      </c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2">
        <v>0</v>
      </c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2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4"/>
    </row>
    <row r="32" spans="2:19" ht="13.5" customHeight="1" x14ac:dyDescent="0.35">
      <c r="C32" s="69" t="s">
        <v>58</v>
      </c>
      <c r="D32" s="77" t="s">
        <v>137</v>
      </c>
      <c r="F32" s="139"/>
    </row>
    <row r="33" spans="3:7" ht="6" customHeight="1" thickBot="1" x14ac:dyDescent="0.4">
      <c r="C33" s="71"/>
      <c r="D33" s="78"/>
      <c r="E33" s="73"/>
      <c r="F33" s="109"/>
      <c r="G33" s="87"/>
    </row>
    <row r="34" spans="3:7" ht="7.5" customHeight="1" x14ac:dyDescent="0.35">
      <c r="D34" s="73"/>
      <c r="E34" s="73"/>
      <c r="F34" s="109"/>
      <c r="G34" s="85"/>
    </row>
    <row r="35" spans="3:7" ht="13" customHeight="1" x14ac:dyDescent="0.35">
      <c r="D35" s="93" t="s">
        <v>136</v>
      </c>
      <c r="E35" s="73"/>
      <c r="F35" s="138"/>
      <c r="G35" s="85"/>
    </row>
    <row r="36" spans="3:7" ht="8.65" customHeight="1" thickBot="1" x14ac:dyDescent="0.4">
      <c r="D36" s="78"/>
      <c r="E36" s="73"/>
      <c r="F36" s="109"/>
      <c r="G36" s="88"/>
    </row>
    <row r="37" spans="3:7" ht="12.65" customHeight="1" x14ac:dyDescent="0.35">
      <c r="C37" s="150" t="s">
        <v>59</v>
      </c>
      <c r="F37" s="113"/>
    </row>
    <row r="38" spans="3:7" ht="15" thickBot="1" x14ac:dyDescent="0.4">
      <c r="C38" s="151"/>
      <c r="D38" s="78"/>
      <c r="E38" s="73"/>
      <c r="F38" s="109"/>
      <c r="G38" s="87"/>
    </row>
    <row r="39" spans="3:7" x14ac:dyDescent="0.35">
      <c r="D39" s="73"/>
      <c r="E39" s="73"/>
      <c r="F39" s="109"/>
      <c r="G39" s="85"/>
    </row>
    <row r="40" spans="3:7" x14ac:dyDescent="0.35">
      <c r="D40" s="93"/>
      <c r="E40" s="73"/>
      <c r="F40" s="109"/>
      <c r="G40" s="85"/>
    </row>
    <row r="41" spans="3:7" x14ac:dyDescent="0.35">
      <c r="D41" s="78"/>
      <c r="E41" s="73"/>
      <c r="F41" s="109"/>
      <c r="G41" s="88"/>
    </row>
    <row r="42" spans="3:7" x14ac:dyDescent="0.35">
      <c r="F42" s="113"/>
    </row>
    <row r="43" spans="3:7" x14ac:dyDescent="0.35">
      <c r="F43" s="113"/>
    </row>
    <row r="44" spans="3:7" x14ac:dyDescent="0.35">
      <c r="F44" s="113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6.899999999999999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Okorigba, Celestine E SPDC-FIU/CGA</cp:lastModifiedBy>
  <cp:revision/>
  <dcterms:created xsi:type="dcterms:W3CDTF">2019-03-08T09:08:42Z</dcterms:created>
  <dcterms:modified xsi:type="dcterms:W3CDTF">2023-09-04T11:08:51Z</dcterms:modified>
  <cp:category/>
  <cp:contentStatus/>
</cp:coreProperties>
</file>