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ustomProperty2.bin" ContentType="application/vnd.openxmlformats-officedocument.spreadsheetml.customProperty"/>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ustomProperty3.bin" ContentType="application/vnd.openxmlformats-officedocument.spreadsheetml.customProperty"/>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ustomProperty4.bin" ContentType="application/vnd.openxmlformats-officedocument.spreadsheetml.customProperty"/>
  <Override PartName="/xl/drawings/drawing6.xml" ContentType="application/vnd.openxmlformats-officedocument.drawing+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3"/>
  <workbookPr updateLinks="never" defaultThemeVersion="166925"/>
  <mc:AlternateContent xmlns:mc="http://schemas.openxmlformats.org/markup-compatibility/2006">
    <mc:Choice Requires="x15">
      <x15ac:absPath xmlns:x15ac="http://schemas.microsoft.com/office/spreadsheetml/2010/11/ac" url="https://eu001-sp.shell.com/sites/AAFAA5545/Collaboration Area/PTW COG Operating Units/"/>
    </mc:Choice>
  </mc:AlternateContent>
  <xr:revisionPtr revIDLastSave="0" documentId="8_{9E4B3BA2-90D3-4B3A-9451-B661712369B1}" xr6:coauthVersionLast="47" xr6:coauthVersionMax="47" xr10:uidLastSave="{00000000-0000-0000-0000-000000000000}"/>
  <bookViews>
    <workbookView xWindow="19995" yWindow="2715" windowWidth="21600" windowHeight="12615" tabRatio="843" firstSheet="8" activeTab="8" xr2:uid="{8A299698-FEA5-4A26-AC4A-0910901A40F3}"/>
  </bookViews>
  <sheets>
    <sheet name="OnePager" sheetId="28" r:id="rId1"/>
    <sheet name="5+3 SOV SPDC " sheetId="48" r:id="rId2"/>
    <sheet name="5+3 SOV Snepco" sheetId="49" r:id="rId3"/>
    <sheet name="R1 Input file SPDC" sheetId="18" r:id="rId4"/>
    <sheet name="R1 Input file Snepco" sheetId="39" r:id="rId5"/>
    <sheet name="Croc Plot Snepco" sheetId="52" r:id="rId6"/>
    <sheet name="Croc Plot SPDC" sheetId="53" r:id="rId7"/>
    <sheet name="Rig Sequence SPDC" sheetId="47" r:id="rId8"/>
    <sheet name="Rig Sequence SNEPCo" sheetId="14" r:id="rId9"/>
    <sheet name="KPI Dashboard" sheetId="19" r:id="rId10"/>
    <sheet name="Q&amp;A" sheetId="34" r:id="rId11"/>
    <sheet name="Cost Variance Analysis" sheetId="41" r:id="rId12"/>
    <sheet name="Template Guide" sheetId="36" r:id="rId13"/>
    <sheet name="DVA Descriptions" sheetId="46" r:id="rId14"/>
    <sheet name="Mastersheet (data entry only)" sheetId="42" r:id="rId15"/>
    <sheet name="Drop Downs" sheetId="43"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_123Graph_A" hidden="1">[1]rate!$B$18:$B$528</definedName>
    <definedName name="__123Graph_C" hidden="1">[1]rate!$C$16:$C$528</definedName>
    <definedName name="__123Graph_D" hidden="1">[1]rate!$D$15:$D$528</definedName>
    <definedName name="__123Graph_E" hidden="1">[1]rate!$E$16:$E$530</definedName>
    <definedName name="__123Graph_F" hidden="1">[1]rate!$F$16:$F$530</definedName>
    <definedName name="_1__123Graph_ACHART_15" hidden="1">[2]Sheet1!$B$34:$B$53</definedName>
    <definedName name="_10__123Graph_XCHART_15" hidden="1">[2]Sheet1!$A$34:$A$53</definedName>
    <definedName name="_2__123Graph_BCHART_10" hidden="1">[2]Sheet1!$L$34:$L$53</definedName>
    <definedName name="_3__123Graph_BCHART_13" hidden="1">[2]Sheet1!$R$34:$R$53</definedName>
    <definedName name="_4__123Graph_BCHART_15" hidden="1">[2]Sheet1!$C$34:$C$53</definedName>
    <definedName name="_5__123Graph_CCHART_10" hidden="1">[2]Sheet1!$F$34:$F$53</definedName>
    <definedName name="_6__123Graph_CCHART_13" hidden="1">[2]Sheet1!$O$34:$O$53</definedName>
    <definedName name="_7__123Graph_CCHART_15" hidden="1">[2]Sheet1!$D$34:$D$53</definedName>
    <definedName name="_8__123Graph_XCHART_10" hidden="1">[2]Sheet1!$A$34:$A$53</definedName>
    <definedName name="_9__123Graph_XCHART_13" hidden="1">[2]Sheet1!$A$34:$A$53</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#REF!</definedName>
    <definedName name="_xlnm._FilterDatabase" localSheetId="14" hidden="1">'Mastersheet (data entry only)'!$F$4:$AK$4</definedName>
    <definedName name="_Key1" localSheetId="13" hidden="1">#REF!</definedName>
    <definedName name="_Key1" hidden="1">#REF!</definedName>
    <definedName name="_Key2" localSheetId="13" hidden="1">#REF!</definedName>
    <definedName name="_Key2" hidden="1">#REF!</definedName>
    <definedName name="_Order1" hidden="1">255</definedName>
    <definedName name="_Order2" hidden="1">255</definedName>
    <definedName name="_Sort" hidden="1">[1]rate!$A$335:$H$376</definedName>
    <definedName name="_Table1_In1" hidden="1">[1]rate!$E$591</definedName>
    <definedName name="_Table1_Out" hidden="1">[1]rate!$C$16:$E$593</definedName>
    <definedName name="_xlchart.v1.0" hidden="1">'R1 Input file SPDC'!$D$3:$D$12</definedName>
    <definedName name="_xlchart.v1.1" hidden="1">'R1 Input file SPDC'!$E$3:$E$12</definedName>
    <definedName name="_xlchart.v1.2" hidden="1">'R1 Input file SPDC'!$D$17:$D$24</definedName>
    <definedName name="_xlchart.v1.3" hidden="1">'R1 Input file SPDC'!$E$17:$E$24</definedName>
    <definedName name="_xlchart.v1.4" hidden="1">'R1 Input file Snepco'!$D$3:$D$12</definedName>
    <definedName name="_xlchart.v1.5" hidden="1">'R1 Input file Snepco'!$E$3:$E$12</definedName>
    <definedName name="_xlchart.v1.6" hidden="1">'R1 Input file Snepco'!$D$17:$D$24</definedName>
    <definedName name="_xlchart.v1.7" hidden="1">'R1 Input file Snepco'!$E$17:$E$24</definedName>
    <definedName name="a" localSheetId="2" hidden="1">{"'Sheet1'!$A$1:$I$38"}</definedName>
    <definedName name="a" localSheetId="1" hidden="1">{"'Sheet1'!$A$1:$I$38"}</definedName>
    <definedName name="a" localSheetId="11" hidden="1">{"'Sheet1'!$A$1:$I$38"}</definedName>
    <definedName name="a" localSheetId="5" hidden="1">{"'Sheet1'!$A$1:$I$38"}</definedName>
    <definedName name="a" localSheetId="6" hidden="1">{"'Sheet1'!$A$1:$I$38"}</definedName>
    <definedName name="a" localSheetId="13" hidden="1">{"'Sheet1'!$A$1:$I$38"}</definedName>
    <definedName name="a" localSheetId="4" hidden="1">{"'Sheet1'!$A$1:$I$38"}</definedName>
    <definedName name="a" localSheetId="3" hidden="1">{"'Sheet1'!$A$1:$I$38"}</definedName>
    <definedName name="a" localSheetId="12" hidden="1">{"'Sheet1'!$A$1:$I$38"}</definedName>
    <definedName name="a" hidden="1">{"'Sheet1'!$A$1:$I$38"}</definedName>
    <definedName name="aa" localSheetId="2" hidden="1">{"'Sheet1'!$A$1:$I$38"}</definedName>
    <definedName name="aa" localSheetId="1" hidden="1">{"'Sheet1'!$A$1:$I$38"}</definedName>
    <definedName name="aa" localSheetId="11" hidden="1">{"'Sheet1'!$A$1:$I$38"}</definedName>
    <definedName name="aa" localSheetId="5" hidden="1">{"'Sheet1'!$A$1:$I$38"}</definedName>
    <definedName name="aa" localSheetId="6" hidden="1">{"'Sheet1'!$A$1:$I$38"}</definedName>
    <definedName name="aa" localSheetId="13" hidden="1">{"'Sheet1'!$A$1:$I$38"}</definedName>
    <definedName name="aa" localSheetId="4" hidden="1">{"'Sheet1'!$A$1:$I$38"}</definedName>
    <definedName name="aa" localSheetId="3" hidden="1">{"'Sheet1'!$A$1:$I$38"}</definedName>
    <definedName name="aa" localSheetId="12" hidden="1">{"'Sheet1'!$A$1:$I$38"}</definedName>
    <definedName name="aa" hidden="1">{"'Sheet1'!$A$1:$I$38"}</definedName>
    <definedName name="aaaaa" localSheetId="2" hidden="1">{"'Sheet1'!$A$1:$I$38"}</definedName>
    <definedName name="aaaaa" localSheetId="1" hidden="1">{"'Sheet1'!$A$1:$I$38"}</definedName>
    <definedName name="aaaaa" localSheetId="11" hidden="1">{"'Sheet1'!$A$1:$I$38"}</definedName>
    <definedName name="aaaaa" localSheetId="5" hidden="1">{"'Sheet1'!$A$1:$I$38"}</definedName>
    <definedName name="aaaaa" localSheetId="6" hidden="1">{"'Sheet1'!$A$1:$I$38"}</definedName>
    <definedName name="aaaaa" localSheetId="13" hidden="1">{"'Sheet1'!$A$1:$I$38"}</definedName>
    <definedName name="aaaaa" localSheetId="4" hidden="1">{"'Sheet1'!$A$1:$I$38"}</definedName>
    <definedName name="aaaaa" localSheetId="3" hidden="1">{"'Sheet1'!$A$1:$I$38"}</definedName>
    <definedName name="aaaaa" localSheetId="12" hidden="1">{"'Sheet1'!$A$1:$I$38"}</definedName>
    <definedName name="aaaaa" hidden="1">{"'Sheet1'!$A$1:$I$38"}</definedName>
    <definedName name="ab" localSheetId="2" hidden="1">{"'Sheet1'!$A$1:$I$38"}</definedName>
    <definedName name="ab" localSheetId="1" hidden="1">{"'Sheet1'!$A$1:$I$38"}</definedName>
    <definedName name="ab" localSheetId="11" hidden="1">{"'Sheet1'!$A$1:$I$38"}</definedName>
    <definedName name="ab" localSheetId="5" hidden="1">{"'Sheet1'!$A$1:$I$38"}</definedName>
    <definedName name="ab" localSheetId="6" hidden="1">{"'Sheet1'!$A$1:$I$38"}</definedName>
    <definedName name="ab" localSheetId="13" hidden="1">{"'Sheet1'!$A$1:$I$38"}</definedName>
    <definedName name="ab" localSheetId="4" hidden="1">{"'Sheet1'!$A$1:$I$38"}</definedName>
    <definedName name="ab" localSheetId="3" hidden="1">{"'Sheet1'!$A$1:$I$38"}</definedName>
    <definedName name="ab" localSheetId="12" hidden="1">{"'Sheet1'!$A$1:$I$38"}</definedName>
    <definedName name="ab" hidden="1">{"'Sheet1'!$A$1:$I$38"}</definedName>
    <definedName name="AccessDatabase" hidden="1">"C:\ENTFORE1.mdb"</definedName>
    <definedName name="adfda" localSheetId="2" hidden="1">{"'Sheet1'!$A$1:$I$38"}</definedName>
    <definedName name="adfda" localSheetId="1" hidden="1">{"'Sheet1'!$A$1:$I$38"}</definedName>
    <definedName name="adfda" localSheetId="11" hidden="1">{"'Sheet1'!$A$1:$I$38"}</definedName>
    <definedName name="adfda" localSheetId="5" hidden="1">{"'Sheet1'!$A$1:$I$38"}</definedName>
    <definedName name="adfda" localSheetId="6" hidden="1">{"'Sheet1'!$A$1:$I$38"}</definedName>
    <definedName name="adfda" localSheetId="13" hidden="1">{"'Sheet1'!$A$1:$I$38"}</definedName>
    <definedName name="adfda" localSheetId="4" hidden="1">{"'Sheet1'!$A$1:$I$38"}</definedName>
    <definedName name="adfda" localSheetId="3" hidden="1">{"'Sheet1'!$A$1:$I$38"}</definedName>
    <definedName name="adfda" localSheetId="12" hidden="1">{"'Sheet1'!$A$1:$I$38"}</definedName>
    <definedName name="adfda" hidden="1">{"'Sheet1'!$A$1:$I$38"}</definedName>
    <definedName name="adsfasfas">'[3]Op Co list'!$A$1:$A$112</definedName>
    <definedName name="adsgdsgds" localSheetId="2" hidden="1">{"'Sheet1'!$A$1:$I$38"}</definedName>
    <definedName name="adsgdsgds" localSheetId="1" hidden="1">{"'Sheet1'!$A$1:$I$38"}</definedName>
    <definedName name="adsgdsgds" localSheetId="11" hidden="1">{"'Sheet1'!$A$1:$I$38"}</definedName>
    <definedName name="adsgdsgds" localSheetId="5" hidden="1">{"'Sheet1'!$A$1:$I$38"}</definedName>
    <definedName name="adsgdsgds" localSheetId="6" hidden="1">{"'Sheet1'!$A$1:$I$38"}</definedName>
    <definedName name="adsgdsgds" localSheetId="13" hidden="1">{"'Sheet1'!$A$1:$I$38"}</definedName>
    <definedName name="adsgdsgds" localSheetId="4" hidden="1">{"'Sheet1'!$A$1:$I$38"}</definedName>
    <definedName name="adsgdsgds" localSheetId="3" hidden="1">{"'Sheet1'!$A$1:$I$38"}</definedName>
    <definedName name="adsgdsgds" localSheetId="12" hidden="1">{"'Sheet1'!$A$1:$I$38"}</definedName>
    <definedName name="adsgdsgds" hidden="1">{"'Sheet1'!$A$1:$I$38"}</definedName>
    <definedName name="an" localSheetId="2" hidden="1">{"'Sheet1'!$A$1:$I$38"}</definedName>
    <definedName name="an" localSheetId="1" hidden="1">{"'Sheet1'!$A$1:$I$38"}</definedName>
    <definedName name="an" localSheetId="11" hidden="1">{"'Sheet1'!$A$1:$I$38"}</definedName>
    <definedName name="an" localSheetId="5" hidden="1">{"'Sheet1'!$A$1:$I$38"}</definedName>
    <definedName name="an" localSheetId="6" hidden="1">{"'Sheet1'!$A$1:$I$38"}</definedName>
    <definedName name="an" localSheetId="13" hidden="1">{"'Sheet1'!$A$1:$I$38"}</definedName>
    <definedName name="an" localSheetId="4" hidden="1">{"'Sheet1'!$A$1:$I$38"}</definedName>
    <definedName name="an" localSheetId="3" hidden="1">{"'Sheet1'!$A$1:$I$38"}</definedName>
    <definedName name="an" localSheetId="12" hidden="1">{"'Sheet1'!$A$1:$I$38"}</definedName>
    <definedName name="an" hidden="1">{"'Sheet1'!$A$1:$I$38"}</definedName>
    <definedName name="asdgsagf.">'[4]Op Co list'!$A$1:$A$112</definedName>
    <definedName name="assumption_npoffshore_partial_losses_component">[5]Assumptions!$E$188</definedName>
    <definedName name="assumption_npoffshore_total_losses_component">[5]Assumptions!$F$188</definedName>
    <definedName name="assumptions_cow_wells_exploration">[6]Assumptions!$C$155:$G$161</definedName>
    <definedName name="assumptions_cow_wells_exploration_dry">[6]Assumptions!$C$164:$G$170</definedName>
    <definedName name="aw" localSheetId="2" hidden="1">{"'Sheet1'!$A$1:$I$38"}</definedName>
    <definedName name="aw" localSheetId="1" hidden="1">{"'Sheet1'!$A$1:$I$38"}</definedName>
    <definedName name="aw" localSheetId="11" hidden="1">{"'Sheet1'!$A$1:$I$38"}</definedName>
    <definedName name="aw" localSheetId="5" hidden="1">{"'Sheet1'!$A$1:$I$38"}</definedName>
    <definedName name="aw" localSheetId="6" hidden="1">{"'Sheet1'!$A$1:$I$38"}</definedName>
    <definedName name="aw" localSheetId="13" hidden="1">{"'Sheet1'!$A$1:$I$38"}</definedName>
    <definedName name="aw" localSheetId="4" hidden="1">{"'Sheet1'!$A$1:$I$38"}</definedName>
    <definedName name="aw" localSheetId="3" hidden="1">{"'Sheet1'!$A$1:$I$38"}</definedName>
    <definedName name="aw" localSheetId="12" hidden="1">{"'Sheet1'!$A$1:$I$38"}</definedName>
    <definedName name="aw" hidden="1">{"'Sheet1'!$A$1:$I$38"}</definedName>
    <definedName name="b" localSheetId="2" hidden="1">{"'Sheet1'!$A$1:$I$38"}</definedName>
    <definedName name="b" localSheetId="1" hidden="1">{"'Sheet1'!$A$1:$I$38"}</definedName>
    <definedName name="b" localSheetId="11" hidden="1">{"'Sheet1'!$A$1:$I$38"}</definedName>
    <definedName name="b" localSheetId="5" hidden="1">{"'Sheet1'!$A$1:$I$38"}</definedName>
    <definedName name="b" localSheetId="6" hidden="1">{"'Sheet1'!$A$1:$I$38"}</definedName>
    <definedName name="b" localSheetId="13" hidden="1">{"'Sheet1'!$A$1:$I$38"}</definedName>
    <definedName name="b" localSheetId="4" hidden="1">{"'Sheet1'!$A$1:$I$38"}</definedName>
    <definedName name="b" localSheetId="3" hidden="1">{"'Sheet1'!$A$1:$I$38"}</definedName>
    <definedName name="b" localSheetId="12" hidden="1">{"'Sheet1'!$A$1:$I$38"}</definedName>
    <definedName name="b" hidden="1">{"'Sheet1'!$A$1:$I$38"}</definedName>
    <definedName name="BP112010GGLOH">'[7]BP2011 GDP &amp; Oil Price'!$F$24</definedName>
    <definedName name="BP112010GGLOR">'[7]BP2011 GDP &amp; Oil Price'!$F$22</definedName>
    <definedName name="BP112010GGLOS">'[7]BP2011 GDP &amp; Oil Price'!$F$20</definedName>
    <definedName name="BP112010OILH">'[7]BP2011 GDP &amp; Oil Price'!$F$11</definedName>
    <definedName name="BP112010OILR">'[7]BP2011 GDP &amp; Oil Price'!$F$9</definedName>
    <definedName name="BP112010OILS">'[7]BP2011 GDP &amp; Oil Price'!$F$7</definedName>
    <definedName name="BP112011GGLOH">'[7]BP2011 GDP &amp; Oil Price'!$G$24</definedName>
    <definedName name="BP112011GGLOR">'[7]BP2011 GDP &amp; Oil Price'!$G$22</definedName>
    <definedName name="BP112011GGLOS">'[7]BP2011 GDP &amp; Oil Price'!$G$20</definedName>
    <definedName name="BP112011GPRCH">'[7]BP2011 GDP &amp; Oil Price'!$I$24</definedName>
    <definedName name="BP112011GPRCR">'[7]BP2011 GDP &amp; Oil Price'!$I$22</definedName>
    <definedName name="BP112011GPRCS">'[7]BP2011 GDP &amp; Oil Price'!$I$20</definedName>
    <definedName name="BP112011GUSAH">'[7]BP2011 GDP &amp; Oil Price'!$H$24</definedName>
    <definedName name="BP112011GUSAR">'[7]BP2011 GDP &amp; Oil Price'!$H$22</definedName>
    <definedName name="BP112011GUSAS">'[7]BP2011 GDP &amp; Oil Price'!$H$20</definedName>
    <definedName name="BP112011OILH">'[7]BP2011 GDP &amp; Oil Price'!$G$11</definedName>
    <definedName name="BP112011OILR">'[7]BP2011 GDP &amp; Oil Price'!$G$9</definedName>
    <definedName name="BP112011OILS">'[7]BP2011 GDP &amp; Oil Price'!$G$7</definedName>
    <definedName name="BP112012GGLOH">'[7]BP2011 GDP &amp; Oil Price'!$J$24</definedName>
    <definedName name="BP112012GGLOR">'[7]BP2011 GDP &amp; Oil Price'!$J$22</definedName>
    <definedName name="BP112012GGLOS">'[7]BP2011 GDP &amp; Oil Price'!$J$20</definedName>
    <definedName name="BP112012GPRCH">'[7]BP2011 GDP &amp; Oil Price'!$L$24</definedName>
    <definedName name="BP112012GPRCR">'[7]BP2011 GDP &amp; Oil Price'!$L$22</definedName>
    <definedName name="BP112012GPRCS">'[7]BP2011 GDP &amp; Oil Price'!$L$20</definedName>
    <definedName name="BP112012GUSAH">'[7]BP2011 GDP &amp; Oil Price'!$K$24</definedName>
    <definedName name="BP112012GUSAR">'[7]BP2011 GDP &amp; Oil Price'!$K$22</definedName>
    <definedName name="BP112012GUSAS">'[7]BP2011 GDP &amp; Oil Price'!$K$20</definedName>
    <definedName name="BP112012OILH">'[7]BP2011 GDP &amp; Oil Price'!$H$11</definedName>
    <definedName name="BP112012OILR">'[7]BP2011 GDP &amp; Oil Price'!$H$9</definedName>
    <definedName name="BP112012OILS">'[7]BP2011 GDP &amp; Oil Price'!$H$7</definedName>
    <definedName name="BP112013GGLOH">'[7]BP2011 GDP &amp; Oil Price'!$M$24</definedName>
    <definedName name="BP112013GGLOR">'[7]BP2011 GDP &amp; Oil Price'!$M$22</definedName>
    <definedName name="BP112013GGLOS">'[7]BP2011 GDP &amp; Oil Price'!$M$20</definedName>
    <definedName name="BP112013GPRCH">'[7]BP2011 GDP &amp; Oil Price'!$O$24</definedName>
    <definedName name="BP112013GPRCR">'[7]BP2011 GDP &amp; Oil Price'!$O$22</definedName>
    <definedName name="BP112013GPRCS">'[7]BP2011 GDP &amp; Oil Price'!$O$20</definedName>
    <definedName name="BP112013GUSAH">'[7]BP2011 GDP &amp; Oil Price'!$N$24</definedName>
    <definedName name="BP112013GUSAR">'[7]BP2011 GDP &amp; Oil Price'!$N$22</definedName>
    <definedName name="BP112013GUSAS">'[7]BP2011 GDP &amp; Oil Price'!$N$20</definedName>
    <definedName name="BP112013OILH">'[7]BP2011 GDP &amp; Oil Price'!$I$11</definedName>
    <definedName name="BP112013OILR">'[7]BP2011 GDP &amp; Oil Price'!$I$9</definedName>
    <definedName name="BP112013OILS">'[7]BP2011 GDP &amp; Oil Price'!$I$7</definedName>
    <definedName name="BP112014GGLOH">'[7]BP2011 GDP &amp; Oil Price'!$P$24</definedName>
    <definedName name="BP112014GGLOR">'[7]BP2011 GDP &amp; Oil Price'!$P$22</definedName>
    <definedName name="BP112014GGLOS">'[7]BP2011 GDP &amp; Oil Price'!$P$20</definedName>
    <definedName name="BP112014GPRCH">'[7]BP2011 GDP &amp; Oil Price'!$R$24</definedName>
    <definedName name="BP112014GPRCR">'[7]BP2011 GDP &amp; Oil Price'!$R$22</definedName>
    <definedName name="BP112014GPRCS">'[7]BP2011 GDP &amp; Oil Price'!$R$20</definedName>
    <definedName name="BP112014GUSAH">'[7]BP2011 GDP &amp; Oil Price'!$Q$24</definedName>
    <definedName name="BP112014GUSAR">'[7]BP2011 GDP &amp; Oil Price'!$Q$22</definedName>
    <definedName name="BP112014GUSAS">'[7]BP2011 GDP &amp; Oil Price'!$Q$20</definedName>
    <definedName name="BP112014OILH">'[7]BP2011 GDP &amp; Oil Price'!$J$11</definedName>
    <definedName name="BP112014OILR">'[7]BP2011 GDP &amp; Oil Price'!$J$9</definedName>
    <definedName name="BP112014OILS">'[7]BP2011 GDP &amp; Oil Price'!$J$7</definedName>
    <definedName name="BP112015GGLOH">'[7]BP2011 GDP &amp; Oil Price'!$S$24</definedName>
    <definedName name="BP112015GGLOR">'[7]BP2011 GDP &amp; Oil Price'!$S$22</definedName>
    <definedName name="BP112015GGLOS">'[7]BP2011 GDP &amp; Oil Price'!$S$20</definedName>
    <definedName name="BP112015GPRCH">'[7]BP2011 GDP &amp; Oil Price'!$U$24</definedName>
    <definedName name="BP112015GPRCR">'[7]BP2011 GDP &amp; Oil Price'!$U$22</definedName>
    <definedName name="BP112015GPRCS">'[7]BP2011 GDP &amp; Oil Price'!$U$20</definedName>
    <definedName name="BP112015GUSAH">'[7]BP2011 GDP &amp; Oil Price'!$T$24</definedName>
    <definedName name="BP112015GUSAR">'[7]BP2011 GDP &amp; Oil Price'!$T$22</definedName>
    <definedName name="BP112015GUSAS">'[7]BP2011 GDP &amp; Oil Price'!$T$20</definedName>
    <definedName name="BP112015OILH">'[7]BP2011 GDP &amp; Oil Price'!$K$11</definedName>
    <definedName name="BP112015OILR">'[7]BP2011 GDP &amp; Oil Price'!$K$9</definedName>
    <definedName name="BP112015OILS">'[7]BP2011 GDP &amp; Oil Price'!$K$7</definedName>
    <definedName name="BP112016GGLOH">'[7]BP2011 GDP &amp; Oil Price'!$V$24</definedName>
    <definedName name="BP112016GGLOR">'[7]BP2011 GDP &amp; Oil Price'!$V$22</definedName>
    <definedName name="BP112016GGLOS">'[7]BP2011 GDP &amp; Oil Price'!$V$20</definedName>
    <definedName name="BP112016GPRCH">'[7]BP2011 GDP &amp; Oil Price'!$X$24</definedName>
    <definedName name="BP112016GPRCR">'[7]BP2011 GDP &amp; Oil Price'!$X$22</definedName>
    <definedName name="BP112016GPRCS">'[7]BP2011 GDP &amp; Oil Price'!$X$20</definedName>
    <definedName name="BP112016GUSAH">'[7]BP2011 GDP &amp; Oil Price'!$W$24</definedName>
    <definedName name="BP112016GUSAR">'[7]BP2011 GDP &amp; Oil Price'!$W$22</definedName>
    <definedName name="BP112016GUSAS">'[7]BP2011 GDP &amp; Oil Price'!$W$20</definedName>
    <definedName name="BP112016OILH">'[7]BP2011 GDP &amp; Oil Price'!$L$11</definedName>
    <definedName name="BP112016OILR">'[7]BP2011 GDP &amp; Oil Price'!$L$9</definedName>
    <definedName name="BP112016OILS">'[7]BP2011 GDP &amp; Oil Price'!$L$7</definedName>
    <definedName name="BP112017OILH">'[7]BP2011 GDP &amp; Oil Price'!$M$11</definedName>
    <definedName name="BP112017OILR">'[7]BP2011 GDP &amp; Oil Price'!$M$9</definedName>
    <definedName name="BP112017OILS">'[7]BP2011 GDP &amp; Oil Price'!$M$7</definedName>
    <definedName name="BP112018OILH">'[7]BP2011 GDP &amp; Oil Price'!$N$11</definedName>
    <definedName name="BP112018OILR">'[7]BP2011 GDP &amp; Oil Price'!$N$9</definedName>
    <definedName name="BP112018OILS">'[7]BP2011 GDP &amp; Oil Price'!$N$7</definedName>
    <definedName name="BP112019OILH">'[7]BP2011 GDP &amp; Oil Price'!$O$11</definedName>
    <definedName name="BP112019OILR">'[7]BP2011 GDP &amp; Oil Price'!$O$9</definedName>
    <definedName name="BP112019OILS">'[7]BP2011 GDP &amp; Oil Price'!$O$7</definedName>
    <definedName name="CA_ACCRUALINPUT">[8]Input!$D$16:$O$26</definedName>
    <definedName name="capex_budget" localSheetId="2" hidden="1">{#N/A,#N/A,FALSE,"Title";#N/A,#N/A,FALSE,"Corp b sheet";#N/A,#N/A,FALSE,"MODIFIED Pl";#N/A,#N/A,FALSE,"Balance Sheet";#N/A,#N/A,FALSE,"Profit and Loss";#N/A,#N/A,FALSE,"Supplement info";#N/A,#N/A,FALSE,"Cashflow";#N/A,#N/A,FALSE,"Asspc Co - Inv Schedule";#N/A,#N/A,FALSE,"kpi"}</definedName>
    <definedName name="capex_budget" localSheetId="1" hidden="1">{#N/A,#N/A,FALSE,"Title";#N/A,#N/A,FALSE,"Corp b sheet";#N/A,#N/A,FALSE,"MODIFIED Pl";#N/A,#N/A,FALSE,"Balance Sheet";#N/A,#N/A,FALSE,"Profit and Loss";#N/A,#N/A,FALSE,"Supplement info";#N/A,#N/A,FALSE,"Cashflow";#N/A,#N/A,FALSE,"Asspc Co - Inv Schedule";#N/A,#N/A,FALSE,"kpi"}</definedName>
    <definedName name="capex_budget" localSheetId="11" hidden="1">{#N/A,#N/A,FALSE,"Title";#N/A,#N/A,FALSE,"Corp b sheet";#N/A,#N/A,FALSE,"MODIFIED Pl";#N/A,#N/A,FALSE,"Balance Sheet";#N/A,#N/A,FALSE,"Profit and Loss";#N/A,#N/A,FALSE,"Supplement info";#N/A,#N/A,FALSE,"Cashflow";#N/A,#N/A,FALSE,"Asspc Co - Inv Schedule";#N/A,#N/A,FALSE,"kpi"}</definedName>
    <definedName name="capex_budget" localSheetId="5" hidden="1">{#N/A,#N/A,FALSE,"Title";#N/A,#N/A,FALSE,"Corp b sheet";#N/A,#N/A,FALSE,"MODIFIED Pl";#N/A,#N/A,FALSE,"Balance Sheet";#N/A,#N/A,FALSE,"Profit and Loss";#N/A,#N/A,FALSE,"Supplement info";#N/A,#N/A,FALSE,"Cashflow";#N/A,#N/A,FALSE,"Asspc Co - Inv Schedule";#N/A,#N/A,FALSE,"kpi"}</definedName>
    <definedName name="capex_budget" localSheetId="6" hidden="1">{#N/A,#N/A,FALSE,"Title";#N/A,#N/A,FALSE,"Corp b sheet";#N/A,#N/A,FALSE,"MODIFIED Pl";#N/A,#N/A,FALSE,"Balance Sheet";#N/A,#N/A,FALSE,"Profit and Loss";#N/A,#N/A,FALSE,"Supplement info";#N/A,#N/A,FALSE,"Cashflow";#N/A,#N/A,FALSE,"Asspc Co - Inv Schedule";#N/A,#N/A,FALSE,"kpi"}</definedName>
    <definedName name="capex_budget" localSheetId="13" hidden="1">{#N/A,#N/A,FALSE,"Title";#N/A,#N/A,FALSE,"Corp b sheet";#N/A,#N/A,FALSE,"MODIFIED Pl";#N/A,#N/A,FALSE,"Balance Sheet";#N/A,#N/A,FALSE,"Profit and Loss";#N/A,#N/A,FALSE,"Supplement info";#N/A,#N/A,FALSE,"Cashflow";#N/A,#N/A,FALSE,"Asspc Co - Inv Schedule";#N/A,#N/A,FALSE,"kpi"}</definedName>
    <definedName name="capex_budget" localSheetId="12" hidden="1">{#N/A,#N/A,FALSE,"Title";#N/A,#N/A,FALSE,"Corp b sheet";#N/A,#N/A,FALSE,"MODIFIED Pl";#N/A,#N/A,FALSE,"Balance Sheet";#N/A,#N/A,FALSE,"Profit and Loss";#N/A,#N/A,FALSE,"Supplement info";#N/A,#N/A,FALSE,"Cashflow";#N/A,#N/A,FALSE,"Asspc Co - Inv Schedule";#N/A,#N/A,FALSE,"kpi"}</definedName>
    <definedName name="capex_budget" hidden="1">{#N/A,#N/A,FALSE,"Title";#N/A,#N/A,FALSE,"Corp b sheet";#N/A,#N/A,FALSE,"MODIFIED Pl";#N/A,#N/A,FALSE,"Balance Sheet";#N/A,#N/A,FALSE,"Profit and Loss";#N/A,#N/A,FALSE,"Supplement info";#N/A,#N/A,FALSE,"Cashflow";#N/A,#N/A,FALSE,"Asspc Co - Inv Schedule";#N/A,#N/A,FALSE,"kpi"}</definedName>
    <definedName name="CAPEX_DVA">'[9]Data Validation'!$H$4:$H$16</definedName>
    <definedName name="cater">'[10]Support staff'!#REF!</definedName>
    <definedName name="CBWorkbookPriority" hidden="1">-1125412254</definedName>
    <definedName name="Comments">OFFSET([11]Master!$FU$5,0,0,COUNTA([11]Master!$FU$5:$FU$1000))</definedName>
    <definedName name="Cost" comment="Total cost" localSheetId="5">#REF!</definedName>
    <definedName name="Cost" comment="Total cost" localSheetId="6">#REF!</definedName>
    <definedName name="Cost" comment="Total cost">#REF!</definedName>
    <definedName name="Country_ref" localSheetId="13">#REF!</definedName>
    <definedName name="Country_ref">#REF!</definedName>
    <definedName name="cow_500mln_limit_load">'[6]COW Rating'!$F$50</definedName>
    <definedName name="cow_50mln_limit_load">'[6]COW Rating'!$F$39</definedName>
    <definedName name="cow_limit_load">'[6]COW Rating'!$F$45</definedName>
    <definedName name="cow_num_wells_development">[12]COW!#REF!</definedName>
    <definedName name="cow_num_wells_exploration">[12]COW!#REF!</definedName>
    <definedName name="cow_num_wells_exploration_dry">[12]COW!#REF!</definedName>
    <definedName name="COW_US_load">'[6]COW Rating'!$J$26</definedName>
    <definedName name="cpupbp" localSheetId="2" hidden="1">{"'Sheet1'!$A$1:$I$38"}</definedName>
    <definedName name="cpupbp" localSheetId="1" hidden="1">{"'Sheet1'!$A$1:$I$38"}</definedName>
    <definedName name="cpupbp" localSheetId="11" hidden="1">{"'Sheet1'!$A$1:$I$38"}</definedName>
    <definedName name="cpupbp" localSheetId="5" hidden="1">{"'Sheet1'!$A$1:$I$38"}</definedName>
    <definedName name="cpupbp" localSheetId="6" hidden="1">{"'Sheet1'!$A$1:$I$38"}</definedName>
    <definedName name="cpupbp" localSheetId="13" hidden="1">{"'Sheet1'!$A$1:$I$38"}</definedName>
    <definedName name="cpupbp" localSheetId="4" hidden="1">{"'Sheet1'!$A$1:$I$38"}</definedName>
    <definedName name="cpupbp" localSheetId="3" hidden="1">{"'Sheet1'!$A$1:$I$38"}</definedName>
    <definedName name="cpupbp" localSheetId="12" hidden="1">{"'Sheet1'!$A$1:$I$38"}</definedName>
    <definedName name="cpupbp" hidden="1">{"'Sheet1'!$A$1:$I$38"}</definedName>
    <definedName name="CPUPub" localSheetId="2" hidden="1">{"'Sheet1'!$A$1:$I$38"}</definedName>
    <definedName name="CPUPub" localSheetId="1" hidden="1">{"'Sheet1'!$A$1:$I$38"}</definedName>
    <definedName name="CPUPub" localSheetId="11" hidden="1">{"'Sheet1'!$A$1:$I$38"}</definedName>
    <definedName name="CPUPub" localSheetId="5" hidden="1">{"'Sheet1'!$A$1:$I$38"}</definedName>
    <definedName name="CPUPub" localSheetId="6" hidden="1">{"'Sheet1'!$A$1:$I$38"}</definedName>
    <definedName name="CPUPub" localSheetId="13" hidden="1">{"'Sheet1'!$A$1:$I$38"}</definedName>
    <definedName name="CPUPub" localSheetId="4" hidden="1">{"'Sheet1'!$A$1:$I$38"}</definedName>
    <definedName name="CPUPub" localSheetId="3" hidden="1">{"'Sheet1'!$A$1:$I$38"}</definedName>
    <definedName name="CPUPub" localSheetId="12" hidden="1">{"'Sheet1'!$A$1:$I$38"}</definedName>
    <definedName name="CPUPub" hidden="1">{"'Sheet1'!$A$1:$I$38"}</definedName>
    <definedName name="d" localSheetId="2" hidden="1">{"'Sheet1'!$A$1:$I$38"}</definedName>
    <definedName name="d" localSheetId="1" hidden="1">{"'Sheet1'!$A$1:$I$38"}</definedName>
    <definedName name="d" localSheetId="11" hidden="1">{"'Sheet1'!$A$1:$I$38"}</definedName>
    <definedName name="d" localSheetId="5" hidden="1">{"'Sheet1'!$A$1:$I$38"}</definedName>
    <definedName name="d" localSheetId="6" hidden="1">{"'Sheet1'!$A$1:$I$38"}</definedName>
    <definedName name="d" localSheetId="13" hidden="1">{"'Sheet1'!$A$1:$I$38"}</definedName>
    <definedName name="d" localSheetId="4" hidden="1">{"'Sheet1'!$A$1:$I$38"}</definedName>
    <definedName name="d" localSheetId="3" hidden="1">{"'Sheet1'!$A$1:$I$38"}</definedName>
    <definedName name="d" localSheetId="12" hidden="1">{"'Sheet1'!$A$1:$I$38"}</definedName>
    <definedName name="d" hidden="1">{"'Sheet1'!$A$1:$I$38"}</definedName>
    <definedName name="D00Q2BUM">'[7]CERA Historic DCCI'!$B$13</definedName>
    <definedName name="D00Q2C_DCCI">'[7]CERA Historic DCCI'!$B$31</definedName>
    <definedName name="D00Q2C_DPET">'[7]CERA Historic DCCI'!$B$33</definedName>
    <definedName name="D00Q2C_NTBI">'[7]CERA Historic DCCI'!$B$35</definedName>
    <definedName name="D00Q2C_WINI">'[7]CERA Historic DCCI'!$B$37</definedName>
    <definedName name="D00Q2CAC">'[7]CERA Historic DCCI'!$B$21</definedName>
    <definedName name="D00Q2COL">'[7]CERA Historic DCCI'!$B$23</definedName>
    <definedName name="D00Q2ELI">'[7]CERA Historic DCCI'!$B$15</definedName>
    <definedName name="D00Q2EPM">'[7]CERA Historic DCCI'!$B$5</definedName>
    <definedName name="D00Q2EQU">'[7]CERA Historic DCCI'!$B$7</definedName>
    <definedName name="D00Q2FRG">'[7]CERA Historic DCCI'!$B$17</definedName>
    <definedName name="D00Q2NCS">'[7]CERA Historic DCCI'!$B$11</definedName>
    <definedName name="D00Q2OCS">'[7]CERA Historic DCCI'!$B$9</definedName>
    <definedName name="D00Q2YAF">'[7]CERA Historic DCCI'!$B$19</definedName>
    <definedName name="D01Q2BUM">'[7]CERA Historic DCCI'!$C$13</definedName>
    <definedName name="D01Q2C_DCCI">'[7]CERA Historic DCCI'!$C$31</definedName>
    <definedName name="D01Q2C_DPET">'[7]CERA Historic DCCI'!$C$33</definedName>
    <definedName name="D01Q2C_NTBI">'[7]CERA Historic DCCI'!$C$35</definedName>
    <definedName name="D01Q2C_WINI">'[7]CERA Historic DCCI'!$C$37</definedName>
    <definedName name="D01Q2CAC">'[7]CERA Historic DCCI'!$C$21</definedName>
    <definedName name="D01Q2COL">'[7]CERA Historic DCCI'!$C$23</definedName>
    <definedName name="D01Q2ELI">'[7]CERA Historic DCCI'!$C$15</definedName>
    <definedName name="D01Q2EPM">'[7]CERA Historic DCCI'!$C$5</definedName>
    <definedName name="D01Q2EQU">'[7]CERA Historic DCCI'!$C$7</definedName>
    <definedName name="D01Q2FRG">'[7]CERA Historic DCCI'!$C$17</definedName>
    <definedName name="D01Q2NCS">'[7]CERA Historic DCCI'!$C$11</definedName>
    <definedName name="D01Q2OCS">'[7]CERA Historic DCCI'!$C$9</definedName>
    <definedName name="D01Q2YAF">'[7]CERA Historic DCCI'!$C$19</definedName>
    <definedName name="D02Q2BUM">'[7]CERA Historic DCCI'!$D$13</definedName>
    <definedName name="D02Q2C_DCCI">'[7]CERA Historic DCCI'!$D$31</definedName>
    <definedName name="D02Q2C_DPET">'[7]CERA Historic DCCI'!$D$33</definedName>
    <definedName name="D02Q2C_NTBI">'[7]CERA Historic DCCI'!$D$35</definedName>
    <definedName name="D02Q2C_WINI">'[7]CERA Historic DCCI'!$D$37</definedName>
    <definedName name="D02Q2CAC">'[7]CERA Historic DCCI'!$D$21</definedName>
    <definedName name="D02Q2COL">'[7]CERA Historic DCCI'!$D$23</definedName>
    <definedName name="D02Q2ELI">'[7]CERA Historic DCCI'!$D$15</definedName>
    <definedName name="D02Q2EPM">'[7]CERA Historic DCCI'!$D$5</definedName>
    <definedName name="D02Q2EQU">'[7]CERA Historic DCCI'!$D$7</definedName>
    <definedName name="D02Q2FRG">'[7]CERA Historic DCCI'!$D$17</definedName>
    <definedName name="D02Q2NCS">'[7]CERA Historic DCCI'!$D$11</definedName>
    <definedName name="D02Q2OCS">'[7]CERA Historic DCCI'!$D$9</definedName>
    <definedName name="D02Q2YAF">'[7]CERA Historic DCCI'!$D$19</definedName>
    <definedName name="D03Q2BUM">'[7]CERA Historic DCCI'!$E$13</definedName>
    <definedName name="D03Q2C_DCCI">'[7]CERA Historic DCCI'!$E$31</definedName>
    <definedName name="D03Q2C_DPET">'[7]CERA Historic DCCI'!$E$33</definedName>
    <definedName name="D03Q2C_NTBI">'[7]CERA Historic DCCI'!$E$35</definedName>
    <definedName name="D03Q2C_WINI">'[7]CERA Historic DCCI'!$E$37</definedName>
    <definedName name="D03Q2CAC">'[7]CERA Historic DCCI'!$E$21</definedName>
    <definedName name="D03Q2COL">'[7]CERA Historic DCCI'!$E$23</definedName>
    <definedName name="D03Q2ELI">'[7]CERA Historic DCCI'!$E$15</definedName>
    <definedName name="D03Q2EPM">'[7]CERA Historic DCCI'!$E$5</definedName>
    <definedName name="D03Q2EQU">'[7]CERA Historic DCCI'!$E$7</definedName>
    <definedName name="D03Q2FRG">'[7]CERA Historic DCCI'!$E$17</definedName>
    <definedName name="D03Q2NCS">'[7]CERA Historic DCCI'!$E$11</definedName>
    <definedName name="D03Q2OCS">'[7]CERA Historic DCCI'!$E$9</definedName>
    <definedName name="D03Q2YAF">'[7]CERA Historic DCCI'!$E$19</definedName>
    <definedName name="D04Q1BUM">'[7]CERA Historic DCCI'!$F$13</definedName>
    <definedName name="D04Q1C_DCCI">'[7]CERA Historic DCCI'!$F$31</definedName>
    <definedName name="D04Q1C_DPET">'[7]CERA Historic DCCI'!$F$33</definedName>
    <definedName name="D04Q1C_NTBI">'[7]CERA Historic DCCI'!$F$35</definedName>
    <definedName name="D04Q1C_WINI">'[7]CERA Historic DCCI'!$F$37</definedName>
    <definedName name="D04Q1CAC">'[7]CERA Historic DCCI'!$F$21</definedName>
    <definedName name="D04Q1COL">'[7]CERA Historic DCCI'!$F$23</definedName>
    <definedName name="D04Q1ELI">'[7]CERA Historic DCCI'!$F$15</definedName>
    <definedName name="D04Q1EPM">'[7]CERA Historic DCCI'!$F$5</definedName>
    <definedName name="D04Q1EQU">'[7]CERA Historic DCCI'!$F$7</definedName>
    <definedName name="D04Q1FRG">'[7]CERA Historic DCCI'!$F$17</definedName>
    <definedName name="D04Q1NCS">'[7]CERA Historic DCCI'!$F$11</definedName>
    <definedName name="D04Q1OCS">'[7]CERA Historic DCCI'!$F$9</definedName>
    <definedName name="D04Q1YAF">'[7]CERA Historic DCCI'!$F$19</definedName>
    <definedName name="D04Q3BUM">'[7]CERA Historic DCCI'!$G$13</definedName>
    <definedName name="D04Q3C_DCCI">'[7]CERA Historic DCCI'!$G$31</definedName>
    <definedName name="D04Q3C_DPET">'[7]CERA Historic DCCI'!$G$33</definedName>
    <definedName name="D04Q3C_NTBI">'[7]CERA Historic DCCI'!$G$35</definedName>
    <definedName name="D04Q3C_WINI">'[7]CERA Historic DCCI'!$G$37</definedName>
    <definedName name="D04Q3CAC">'[7]CERA Historic DCCI'!$G$21</definedName>
    <definedName name="D04Q3COL">'[7]CERA Historic DCCI'!$G$23</definedName>
    <definedName name="D04Q3ELI">'[7]CERA Historic DCCI'!$G$15</definedName>
    <definedName name="D04Q3EPM">'[7]CERA Historic DCCI'!$G$5</definedName>
    <definedName name="D04Q3EQU">'[7]CERA Historic DCCI'!$G$7</definedName>
    <definedName name="D04Q3FRG">'[7]CERA Historic DCCI'!$G$17</definedName>
    <definedName name="D04Q3NCS">'[7]CERA Historic DCCI'!$G$11</definedName>
    <definedName name="D04Q3OCS">'[7]CERA Historic DCCI'!$G$9</definedName>
    <definedName name="D04Q3YAF">'[7]CERA Historic DCCI'!$G$19</definedName>
    <definedName name="D05Q1BUM">'[7]CERA Historic DCCI'!$H$13</definedName>
    <definedName name="D05Q1C_DCCI">'[7]CERA Historic DCCI'!$H$31</definedName>
    <definedName name="D05Q1C_DPET">'[7]CERA Historic DCCI'!$H$33</definedName>
    <definedName name="D05Q1C_NTBI">'[7]CERA Historic DCCI'!$H$35</definedName>
    <definedName name="D05Q1C_WINI">'[7]CERA Historic DCCI'!$H$37</definedName>
    <definedName name="D05Q1CAC">'[7]CERA Historic DCCI'!$H$21</definedName>
    <definedName name="D05Q1COL">'[7]CERA Historic DCCI'!$H$23</definedName>
    <definedName name="D05Q1ELI">'[7]CERA Historic DCCI'!$H$15</definedName>
    <definedName name="D05Q1EPM">'[7]CERA Historic DCCI'!$H$5</definedName>
    <definedName name="D05Q1EQU">'[7]CERA Historic DCCI'!$H$7</definedName>
    <definedName name="D05Q1FRG">'[7]CERA Historic DCCI'!$H$17</definedName>
    <definedName name="D05Q1NCS">'[7]CERA Historic DCCI'!$H$11</definedName>
    <definedName name="D05Q1OCS">'[7]CERA Historic DCCI'!$H$9</definedName>
    <definedName name="D05Q1YAF">'[7]CERA Historic DCCI'!$H$19</definedName>
    <definedName name="D05Q3BUM">'[7]CERA Historic DCCI'!$I$13</definedName>
    <definedName name="D05Q3C_DCCI">'[7]CERA Historic DCCI'!$I$31</definedName>
    <definedName name="D05Q3C_DPET">'[7]CERA Historic DCCI'!$I$33</definedName>
    <definedName name="D05Q3C_NTBI">'[7]CERA Historic DCCI'!$I$35</definedName>
    <definedName name="D05Q3C_WINI">'[7]CERA Historic DCCI'!$I$37</definedName>
    <definedName name="D05Q3CAC">'[7]CERA Historic DCCI'!$I$21</definedName>
    <definedName name="D05Q3COL">'[7]CERA Historic DCCI'!$I$23</definedName>
    <definedName name="D05Q3ELI">'[7]CERA Historic DCCI'!$I$15</definedName>
    <definedName name="D05Q3EPM">'[7]CERA Historic DCCI'!$I$5</definedName>
    <definedName name="D05Q3EQU">'[7]CERA Historic DCCI'!$I$7</definedName>
    <definedName name="D05Q3FRG">'[7]CERA Historic DCCI'!$I$17</definedName>
    <definedName name="D05Q3NCS">'[7]CERA Historic DCCI'!$I$11</definedName>
    <definedName name="D05Q3OCS">'[7]CERA Historic DCCI'!$I$9</definedName>
    <definedName name="D05Q3YAF">'[7]CERA Historic DCCI'!$I$19</definedName>
    <definedName name="D06Q1BUM">'[7]CERA Historic DCCI'!$J$13</definedName>
    <definedName name="D06Q1C_DCCI">'[7]CERA Historic DCCI'!$J$31</definedName>
    <definedName name="D06Q1C_DPET">'[7]CERA Historic DCCI'!$J$33</definedName>
    <definedName name="D06Q1C_NTBI">'[7]CERA Historic DCCI'!$J$35</definedName>
    <definedName name="D06Q1C_WINI">'[7]CERA Historic DCCI'!$J$37</definedName>
    <definedName name="D06Q1CAC">'[7]CERA Historic DCCI'!$J$21</definedName>
    <definedName name="D06Q1COL">'[7]CERA Historic DCCI'!$J$23</definedName>
    <definedName name="D06Q1ELI">'[7]CERA Historic DCCI'!$J$15</definedName>
    <definedName name="D06Q1EPM">'[7]CERA Historic DCCI'!$J$5</definedName>
    <definedName name="D06Q1EQU">'[7]CERA Historic DCCI'!$J$7</definedName>
    <definedName name="D06Q1FRG">'[7]CERA Historic DCCI'!$J$17</definedName>
    <definedName name="D06Q1NCS">'[7]CERA Historic DCCI'!$J$11</definedName>
    <definedName name="D06Q1OCS">'[7]CERA Historic DCCI'!$J$9</definedName>
    <definedName name="D06Q1YAF">'[7]CERA Historic DCCI'!$J$19</definedName>
    <definedName name="D06Q3BUM">'[7]CERA Historic DCCI'!$K$13</definedName>
    <definedName name="D06Q3C_DCCI">'[7]CERA Historic DCCI'!$K$31</definedName>
    <definedName name="D06Q3C_DPET">'[7]CERA Historic DCCI'!$K$33</definedName>
    <definedName name="D06Q3C_NTBI">'[7]CERA Historic DCCI'!$K$35</definedName>
    <definedName name="D06Q3C_WINI">'[7]CERA Historic DCCI'!$K$37</definedName>
    <definedName name="D06Q3CAC">'[7]CERA Historic DCCI'!$K$21</definedName>
    <definedName name="D06Q3COL">'[7]CERA Historic DCCI'!$K$23</definedName>
    <definedName name="D06Q3ELI">'[7]CERA Historic DCCI'!$K$15</definedName>
    <definedName name="D06Q3EPM">'[7]CERA Historic DCCI'!$K$5</definedName>
    <definedName name="D06Q3EQU">'[7]CERA Historic DCCI'!$K$7</definedName>
    <definedName name="D06Q3FRG">'[7]CERA Historic DCCI'!$K$17</definedName>
    <definedName name="D06Q3NCS">'[7]CERA Historic DCCI'!$K$11</definedName>
    <definedName name="D06Q3OCS">'[7]CERA Historic DCCI'!$K$9</definedName>
    <definedName name="D06Q3YAF">'[7]CERA Historic DCCI'!$K$19</definedName>
    <definedName name="D07Q1BUM">'[7]CERA Historic DCCI'!$L$13</definedName>
    <definedName name="D07Q1C_DCCI">'[7]CERA Historic DCCI'!$L$31</definedName>
    <definedName name="D07Q1C_DPET">'[7]CERA Historic DCCI'!$L$33</definedName>
    <definedName name="D07Q1C_NTBI">'[7]CERA Historic DCCI'!$L$35</definedName>
    <definedName name="D07Q1C_WINI">'[7]CERA Historic DCCI'!$L$37</definedName>
    <definedName name="D07Q1CAC">'[7]CERA Historic DCCI'!$L$21</definedName>
    <definedName name="D07Q1COL">'[7]CERA Historic DCCI'!$L$23</definedName>
    <definedName name="D07Q1ELI">'[7]CERA Historic DCCI'!$L$15</definedName>
    <definedName name="D07Q1EPM">'[7]CERA Historic DCCI'!$L$5</definedName>
    <definedName name="D07Q1EQU">'[7]CERA Historic DCCI'!$L$7</definedName>
    <definedName name="D07Q1FRG">'[7]CERA Historic DCCI'!$L$17</definedName>
    <definedName name="D07Q1NCS">'[7]CERA Historic DCCI'!$L$11</definedName>
    <definedName name="D07Q1OCS">'[7]CERA Historic DCCI'!$L$9</definedName>
    <definedName name="D07Q1YAF">'[7]CERA Historic DCCI'!$L$19</definedName>
    <definedName name="D07Q3BUM">'[7]CERA Historic DCCI'!$M$13</definedName>
    <definedName name="D07Q3C_DCCI">'[7]CERA Historic DCCI'!$M$31</definedName>
    <definedName name="D07Q3C_DPET">'[7]CERA Historic DCCI'!$M$33</definedName>
    <definedName name="D07Q3C_NTBI">'[7]CERA Historic DCCI'!$M$35</definedName>
    <definedName name="D07Q3C_WINI">'[7]CERA Historic DCCI'!$M$37</definedName>
    <definedName name="D07Q3CAC">'[7]CERA Historic DCCI'!$M$21</definedName>
    <definedName name="D07Q3COL">'[7]CERA Historic DCCI'!$M$23</definedName>
    <definedName name="D07Q3ELI">'[7]CERA Historic DCCI'!$M$15</definedName>
    <definedName name="D07Q3EPM">'[7]CERA Historic DCCI'!$M$5</definedName>
    <definedName name="D07Q3EQU">'[7]CERA Historic DCCI'!$M$7</definedName>
    <definedName name="D07Q3FRG">'[7]CERA Historic DCCI'!$M$17</definedName>
    <definedName name="D07Q3NCS">'[7]CERA Historic DCCI'!$M$11</definedName>
    <definedName name="D07Q3OCS">'[7]CERA Historic DCCI'!$M$9</definedName>
    <definedName name="D07Q3YAF">'[7]CERA Historic DCCI'!$M$19</definedName>
    <definedName name="D08Q1BUM">'[7]CERA Historic DCCI'!$N$13</definedName>
    <definedName name="D08Q1C_DCCI">'[7]CERA Historic DCCI'!$N$31</definedName>
    <definedName name="D08Q1C_DPET">'[7]CERA Historic DCCI'!$N$33</definedName>
    <definedName name="D08Q1C_NTBI">'[7]CERA Historic DCCI'!$N$35</definedName>
    <definedName name="D08Q1C_WINI">'[7]CERA Historic DCCI'!$N$37</definedName>
    <definedName name="D08Q1CAC">'[7]CERA Historic DCCI'!$N$21</definedName>
    <definedName name="D08Q1COL">'[7]CERA Historic DCCI'!$N$23</definedName>
    <definedName name="D08Q1ELI">'[7]CERA Historic DCCI'!$N$15</definedName>
    <definedName name="D08Q1EPM">'[7]CERA Historic DCCI'!$N$5</definedName>
    <definedName name="D08Q1EQU">'[7]CERA Historic DCCI'!$N$7</definedName>
    <definedName name="D08Q1FRG">'[7]CERA Historic DCCI'!$N$17</definedName>
    <definedName name="D08Q1NCS">'[7]CERA Historic DCCI'!$N$11</definedName>
    <definedName name="D08Q1OCS">'[7]CERA Historic DCCI'!$N$9</definedName>
    <definedName name="D08Q1YAF">'[7]CERA Historic DCCI'!$N$19</definedName>
    <definedName name="D08Q3BUM">'[7]CERA Historic DCCI'!$O$13</definedName>
    <definedName name="D08Q3C_DCCI">'[7]CERA Historic DCCI'!$O$31</definedName>
    <definedName name="D08Q3C_DPET">'[7]CERA Historic DCCI'!$O$33</definedName>
    <definedName name="D08Q3C_NTBI">'[7]CERA Historic DCCI'!$O$35</definedName>
    <definedName name="D08Q3C_WINI">'[7]CERA Historic DCCI'!$O$37</definedName>
    <definedName name="D08Q3CAC">'[7]CERA Historic DCCI'!$O$21</definedName>
    <definedName name="D08Q3COL">'[7]CERA Historic DCCI'!$O$23</definedName>
    <definedName name="D08Q3ELI">'[7]CERA Historic DCCI'!$O$15</definedName>
    <definedName name="D08Q3EPM">'[7]CERA Historic DCCI'!$O$5</definedName>
    <definedName name="D08Q3EQU">'[7]CERA Historic DCCI'!$O$7</definedName>
    <definedName name="D08Q3FRG">'[7]CERA Historic DCCI'!$O$17</definedName>
    <definedName name="D08Q3NCS">'[7]CERA Historic DCCI'!$O$11</definedName>
    <definedName name="D08Q3OCS">'[7]CERA Historic DCCI'!$O$9</definedName>
    <definedName name="D08Q3YAF">'[7]CERA Historic DCCI'!$O$19</definedName>
    <definedName name="D08Q4BUM">'[7]CERA Historic DCCI'!$P$13</definedName>
    <definedName name="D08Q4C_DCCI">'[7]CERA Historic DCCI'!$P$31</definedName>
    <definedName name="D08Q4C_DPET">'[7]CERA Historic DCCI'!$P$33</definedName>
    <definedName name="D08Q4C_NTBI">'[7]CERA Historic DCCI'!$P$35</definedName>
    <definedName name="D08Q4C_WINI">'[7]CERA Historic DCCI'!$P$37</definedName>
    <definedName name="D08Q4CAC">'[7]CERA Historic DCCI'!$P$21</definedName>
    <definedName name="D08Q4COL">'[7]CERA Historic DCCI'!$P$23</definedName>
    <definedName name="D08Q4ELI">'[7]CERA Historic DCCI'!$P$15</definedName>
    <definedName name="D08Q4EPM">'[7]CERA Historic DCCI'!$P$5</definedName>
    <definedName name="D08Q4EQU">'[7]CERA Historic DCCI'!$P$7</definedName>
    <definedName name="D08Q4FRG">'[7]CERA Historic DCCI'!$P$17</definedName>
    <definedName name="D08Q4NCS">'[7]CERA Historic DCCI'!$P$11</definedName>
    <definedName name="D08Q4OCS">'[7]CERA Historic DCCI'!$P$9</definedName>
    <definedName name="D08Q4YAF">'[7]CERA Historic DCCI'!$P$19</definedName>
    <definedName name="D09Q1BUM">'[7]CERA Historic DCCI'!$Q$13</definedName>
    <definedName name="D09Q1C_DCCI">'[7]CERA Historic DCCI'!$Q$31</definedName>
    <definedName name="D09Q1C_DPET">'[7]CERA Historic DCCI'!$Q$33</definedName>
    <definedName name="D09Q1C_NTBI">'[7]CERA Historic DCCI'!$Q$35</definedName>
    <definedName name="D09Q1C_WINI">'[7]CERA Historic DCCI'!$Q$37</definedName>
    <definedName name="D09Q1CAC">'[7]CERA Historic DCCI'!$Q$21</definedName>
    <definedName name="D09Q1COL">'[7]CERA Historic DCCI'!$Q$23</definedName>
    <definedName name="D09Q1ELI">'[7]CERA Historic DCCI'!$Q$15</definedName>
    <definedName name="D09Q1EPM">'[7]CERA Historic DCCI'!$Q$5</definedName>
    <definedName name="D09Q1EQU">'[7]CERA Historic DCCI'!$Q$7</definedName>
    <definedName name="D09Q1FRG">'[7]CERA Historic DCCI'!$Q$17</definedName>
    <definedName name="D09Q1NCS">'[7]CERA Historic DCCI'!$Q$11</definedName>
    <definedName name="D09Q1OCS">'[7]CERA Historic DCCI'!$Q$9</definedName>
    <definedName name="D09Q1YAF">'[7]CERA Historic DCCI'!$Q$19</definedName>
    <definedName name="D09Q2BUM">'[7]CERA Historic DCCI'!$R$13</definedName>
    <definedName name="D09Q2C_DCCI">'[7]CERA Historic DCCI'!$R$31</definedName>
    <definedName name="D09Q2C_DPET">'[7]CERA Historic DCCI'!$R$33</definedName>
    <definedName name="D09Q2C_NTBI">'[7]CERA Historic DCCI'!$R$35</definedName>
    <definedName name="D09Q2C_WINI">'[7]CERA Historic DCCI'!$R$37</definedName>
    <definedName name="D09Q2CAC">'[7]CERA Historic DCCI'!$R$21</definedName>
    <definedName name="D09Q2COL">'[7]CERA Historic DCCI'!$R$23</definedName>
    <definedName name="D09Q2ELI">'[7]CERA Historic DCCI'!$R$15</definedName>
    <definedName name="D09Q2EPM">'[7]CERA Historic DCCI'!$R$5</definedName>
    <definedName name="D09Q2EQU">'[7]CERA Historic DCCI'!$R$7</definedName>
    <definedName name="D09Q2FRG">'[7]CERA Historic DCCI'!$R$17</definedName>
    <definedName name="D09Q2NCS">'[7]CERA Historic DCCI'!$R$11</definedName>
    <definedName name="D09Q2OCS">'[7]CERA Historic DCCI'!$R$9</definedName>
    <definedName name="D09Q2YAF">'[7]CERA Historic DCCI'!$R$19</definedName>
    <definedName name="D09Q3BUM">'[7]CERA Historic DCCI'!$S$13</definedName>
    <definedName name="D09Q3C_DCCI">'[7]CERA Historic DCCI'!$S$31</definedName>
    <definedName name="D09Q3C_DPET">'[7]CERA Historic DCCI'!$S$33</definedName>
    <definedName name="D09Q3C_NTBI">'[7]CERA Historic DCCI'!$S$35</definedName>
    <definedName name="D09Q3C_WINI">'[7]CERA Historic DCCI'!$S$37</definedName>
    <definedName name="D09Q3CAC">'[7]CERA Historic DCCI'!$S$21</definedName>
    <definedName name="D09Q3COL">'[7]CERA Historic DCCI'!$S$23</definedName>
    <definedName name="D09Q3ELI">'[7]CERA Historic DCCI'!$S$15</definedName>
    <definedName name="D09Q3EPM">'[7]CERA Historic DCCI'!$S$5</definedName>
    <definedName name="D09Q3EQU">'[7]CERA Historic DCCI'!$S$7</definedName>
    <definedName name="D09Q3FRG">'[7]CERA Historic DCCI'!$S$17</definedName>
    <definedName name="D09Q3NCS">'[7]CERA Historic DCCI'!$S$11</definedName>
    <definedName name="D09Q3OCS">'[7]CERA Historic DCCI'!$S$9</definedName>
    <definedName name="D09Q3YAF">'[7]CERA Historic DCCI'!$S$19</definedName>
    <definedName name="D09Q4BUM">'[7]CERA Historic DCCI'!$T$13</definedName>
    <definedName name="D09Q4C_DCCI">'[7]CERA Historic DCCI'!$T$31</definedName>
    <definedName name="D09Q4C_DPET">'[7]CERA Historic DCCI'!$T$33</definedName>
    <definedName name="D09Q4C_NTBI">'[7]CERA Historic DCCI'!$T$35</definedName>
    <definedName name="D09Q4C_WINI">'[7]CERA Historic DCCI'!$T$37</definedName>
    <definedName name="D09Q4CAC">'[7]CERA Historic DCCI'!$T$21</definedName>
    <definedName name="D09Q4COL">'[7]CERA Historic DCCI'!$T$23</definedName>
    <definedName name="D09Q4ELI">'[7]CERA Historic DCCI'!$T$15</definedName>
    <definedName name="D09Q4EPM">'[7]CERA Historic DCCI'!$T$5</definedName>
    <definedName name="D09Q4EQU">'[7]CERA Historic DCCI'!$T$7</definedName>
    <definedName name="D09Q4FRG">'[7]CERA Historic DCCI'!$T$17</definedName>
    <definedName name="D09Q4NCS">'[7]CERA Historic DCCI'!$T$11</definedName>
    <definedName name="D09Q4OCS">'[7]CERA Historic DCCI'!$T$9</definedName>
    <definedName name="D09Q4YAF">'[7]CERA Historic DCCI'!$T$19</definedName>
    <definedName name="D10Q1BUM">'[7]CERA Historic DCCI'!$U$13</definedName>
    <definedName name="D10Q1C_DCCI">'[7]CERA Historic DCCI'!$U$31</definedName>
    <definedName name="D10Q1C_DPET">'[7]CERA Historic DCCI'!$U$33</definedName>
    <definedName name="D10Q1C_NTBI">'[7]CERA Historic DCCI'!$U$35</definedName>
    <definedName name="D10Q1C_WINI">'[7]CERA Historic DCCI'!$U$37</definedName>
    <definedName name="D10Q1CAC">'[7]CERA Historic DCCI'!$U$21</definedName>
    <definedName name="D10Q1COL">'[7]CERA Historic DCCI'!$U$23</definedName>
    <definedName name="D10Q1ELI">'[7]CERA Historic DCCI'!$U$15</definedName>
    <definedName name="D10Q1EPM">'[7]CERA Historic DCCI'!$U$5</definedName>
    <definedName name="D10Q1EQU">'[7]CERA Historic DCCI'!$U$7</definedName>
    <definedName name="D10Q1FRG">'[7]CERA Historic DCCI'!$U$17</definedName>
    <definedName name="D10Q1NCS">'[7]CERA Historic DCCI'!$U$11</definedName>
    <definedName name="D10Q1OCS">'[7]CERA Historic DCCI'!$U$9</definedName>
    <definedName name="D10Q1YAF">'[7]CERA Historic DCCI'!$U$19</definedName>
    <definedName name="D10Q2BUM">'[7]CERA Historic DCCI'!$V$13</definedName>
    <definedName name="D10Q2C_DCCI">'[7]CERA Historic DCCI'!$V$31</definedName>
    <definedName name="D10Q2C_DPET">'[7]CERA Historic DCCI'!$V$33</definedName>
    <definedName name="D10Q2C_NTBI">'[7]CERA Historic DCCI'!$V$35</definedName>
    <definedName name="D10Q2C_WINI">'[7]CERA Historic DCCI'!$V$37</definedName>
    <definedName name="D10Q2CAC">'[7]CERA Historic DCCI'!$V$21</definedName>
    <definedName name="D10Q2COL">'[7]CERA Historic DCCI'!$V$23</definedName>
    <definedName name="D10Q2ELI">'[7]CERA Historic DCCI'!$V$15</definedName>
    <definedName name="D10Q2EPM">'[7]CERA Historic DCCI'!$V$5</definedName>
    <definedName name="D10Q2EQU">'[7]CERA Historic DCCI'!$V$7</definedName>
    <definedName name="D10Q2FRG">'[7]CERA Historic DCCI'!$V$17</definedName>
    <definedName name="D10Q2HBUM">'[7]CERA Forecast DCCI'!$B$36</definedName>
    <definedName name="D10Q2HC_DCCI">'[7]CERA Forecast DCCI'!$B$94</definedName>
    <definedName name="D10Q2HC_DPET">'[7]CERA Forecast DCCI'!$B$96</definedName>
    <definedName name="D10Q2HC_NTBI">'[7]CERA Forecast DCCI'!$B$98</definedName>
    <definedName name="D10Q2HC_WINI">'[7]CERA Forecast DCCI'!$B$100</definedName>
    <definedName name="D10Q2HCAC">'[7]CERA Forecast DCCI'!$B$44</definedName>
    <definedName name="D10Q2HCOL">'[7]CERA Forecast DCCI'!$B$46</definedName>
    <definedName name="D10Q2HELI">'[7]CERA Forecast DCCI'!$B$38</definedName>
    <definedName name="D10Q2HEPM">'[7]CERA Forecast DCCI'!$B$28</definedName>
    <definedName name="D10Q2HEQU">'[7]CERA Forecast DCCI'!$B$30</definedName>
    <definedName name="D10Q2HFRG">'[7]CERA Forecast DCCI'!$B$40</definedName>
    <definedName name="D10Q2HNCS">'[7]CERA Forecast DCCI'!$B$34</definedName>
    <definedName name="D10Q2HOCS">'[7]CERA Forecast DCCI'!$B$32</definedName>
    <definedName name="D10Q2HYAF">'[7]CERA Forecast DCCI'!$B$42</definedName>
    <definedName name="D10Q2NCS">'[7]CERA Historic DCCI'!$V$11</definedName>
    <definedName name="D10Q2OCS">'[7]CERA Historic DCCI'!$V$9</definedName>
    <definedName name="D10Q2RBUM">'[7]CERA Forecast DCCI'!$B$13</definedName>
    <definedName name="D10Q2RC_DCCI">'[7]CERA Forecast DCCI'!$B$83</definedName>
    <definedName name="D10Q2RC_DPET">'[7]CERA Forecast DCCI'!$B$85</definedName>
    <definedName name="D10Q2RC_NTBI">'[7]CERA Forecast DCCI'!$B$87</definedName>
    <definedName name="D10Q2RC_WINI">'[7]CERA Forecast DCCI'!$B$89</definedName>
    <definedName name="D10Q2RCAC">'[7]CERA Forecast DCCI'!$B$21</definedName>
    <definedName name="D10Q2RCOL">'[7]CERA Forecast DCCI'!$B$23</definedName>
    <definedName name="D10Q2RELI">'[7]CERA Forecast DCCI'!$B$15</definedName>
    <definedName name="D10Q2REPM">'[7]CERA Forecast DCCI'!$B$5</definedName>
    <definedName name="D10Q2REQU">'[7]CERA Forecast DCCI'!$B$7</definedName>
    <definedName name="D10Q2RFRG">'[7]CERA Forecast DCCI'!$B$17</definedName>
    <definedName name="D10Q2RNCS">'[7]CERA Forecast DCCI'!$B$11</definedName>
    <definedName name="D10Q2ROCS">'[7]CERA Forecast DCCI'!$B$9</definedName>
    <definedName name="D10Q2RYAF">'[7]CERA Forecast DCCI'!$B$19</definedName>
    <definedName name="D10Q2SBUM">'[7]CERA Forecast DCCI'!$B$59</definedName>
    <definedName name="D10Q2SC_DCCI">'[7]CERA Forecast DCCI'!$B$105</definedName>
    <definedName name="D10Q2SC_DPET">'[7]CERA Forecast DCCI'!$B$107</definedName>
    <definedName name="D10Q2SC_NTBI">'[7]CERA Forecast DCCI'!$B$109</definedName>
    <definedName name="D10Q2SC_WINI">'[7]CERA Forecast DCCI'!$B$111</definedName>
    <definedName name="D10Q2SCAC">'[7]CERA Forecast DCCI'!$B$67</definedName>
    <definedName name="D10Q2SCOL">'[7]CERA Forecast DCCI'!$B$69</definedName>
    <definedName name="D10Q2SELI">'[7]CERA Forecast DCCI'!$B$61</definedName>
    <definedName name="D10Q2SEPM">'[7]CERA Forecast DCCI'!$B$51</definedName>
    <definedName name="D10Q2SEQU">'[7]CERA Forecast DCCI'!$B$53</definedName>
    <definedName name="D10Q2SFRG">'[7]CERA Forecast DCCI'!$B$63</definedName>
    <definedName name="D10Q2SNCS">'[7]CERA Forecast DCCI'!$B$57</definedName>
    <definedName name="D10Q2SOCS">'[7]CERA Forecast DCCI'!$B$55</definedName>
    <definedName name="D10Q2SYAF">'[7]CERA Forecast DCCI'!$B$65</definedName>
    <definedName name="D10Q2YAF">'[7]CERA Historic DCCI'!$V$19</definedName>
    <definedName name="D10Q3BUM">'[7]CERA Historic DCCI'!$W$13</definedName>
    <definedName name="D10Q3C_DCCI">'[7]CERA Historic DCCI'!$W$31</definedName>
    <definedName name="D10Q3C_DPET">'[7]CERA Historic DCCI'!$W$33</definedName>
    <definedName name="D10Q3C_NTBI">'[7]CERA Historic DCCI'!$W$35</definedName>
    <definedName name="D10Q3C_WINI">'[7]CERA Historic DCCI'!$W$37</definedName>
    <definedName name="D10Q3CAC">'[7]CERA Historic DCCI'!$W$21</definedName>
    <definedName name="D10Q3COL">'[7]CERA Historic DCCI'!$W$23</definedName>
    <definedName name="D10Q3ELI">'[7]CERA Historic DCCI'!$W$15</definedName>
    <definedName name="D10Q3EPM">'[7]CERA Historic DCCI'!$W$5</definedName>
    <definedName name="D10Q3EQU">'[7]CERA Historic DCCI'!$W$7</definedName>
    <definedName name="D10Q3FRG">'[7]CERA Historic DCCI'!$W$17</definedName>
    <definedName name="D10Q3NCS">'[7]CERA Historic DCCI'!$W$11</definedName>
    <definedName name="D10Q3OCS">'[7]CERA Historic DCCI'!$W$9</definedName>
    <definedName name="D10Q3YAF">'[7]CERA Historic DCCI'!$W$19</definedName>
    <definedName name="D11Q2HBUM">'[7]CERA Forecast DCCI'!$C$36</definedName>
    <definedName name="D11Q2HC_DCCI">'[7]CERA Forecast DCCI'!$C$94</definedName>
    <definedName name="D11Q2HC_DPET">'[7]CERA Forecast DCCI'!$C$96</definedName>
    <definedName name="D11Q2HC_NTBI">'[7]CERA Forecast DCCI'!$C$98</definedName>
    <definedName name="D11Q2HC_WINI">'[7]CERA Forecast DCCI'!$C$100</definedName>
    <definedName name="D11Q2HCAC">'[7]CERA Forecast DCCI'!$C$44</definedName>
    <definedName name="D11Q2HCOL">'[7]CERA Forecast DCCI'!$C$46</definedName>
    <definedName name="D11Q2HELI">'[7]CERA Forecast DCCI'!$C$38</definedName>
    <definedName name="D11Q2HEPM">'[7]CERA Forecast DCCI'!$C$28</definedName>
    <definedName name="D11Q2HEQU">'[7]CERA Forecast DCCI'!$C$30</definedName>
    <definedName name="D11Q2HFRG">'[7]CERA Forecast DCCI'!$C$40</definedName>
    <definedName name="D11Q2HNCS">'[7]CERA Forecast DCCI'!$C$34</definedName>
    <definedName name="D11Q2HOCS">'[7]CERA Forecast DCCI'!$C$32</definedName>
    <definedName name="D11Q2HYAF">'[7]CERA Forecast DCCI'!$C$42</definedName>
    <definedName name="D11Q2RBUM">'[7]CERA Forecast DCCI'!$C$13</definedName>
    <definedName name="D11Q2RC_DCCI">'[7]CERA Forecast DCCI'!$C$83</definedName>
    <definedName name="D11Q2RC_DPET">'[7]CERA Forecast DCCI'!$C$85</definedName>
    <definedName name="D11Q2RC_NTBI">'[7]CERA Forecast DCCI'!$C$87</definedName>
    <definedName name="D11Q2RC_WINI">'[7]CERA Forecast DCCI'!$C$89</definedName>
    <definedName name="D11Q2RCAC">'[7]CERA Forecast DCCI'!$C$21</definedName>
    <definedName name="D11Q2RCOL">'[7]CERA Forecast DCCI'!$C$23</definedName>
    <definedName name="D11Q2RELI">'[7]CERA Forecast DCCI'!$C$15</definedName>
    <definedName name="D11Q2REPM">'[7]CERA Forecast DCCI'!$C$5</definedName>
    <definedName name="D11Q2REQU">'[7]CERA Forecast DCCI'!$C$7</definedName>
    <definedName name="D11Q2RFRG">'[7]CERA Forecast DCCI'!$C$17</definedName>
    <definedName name="D11Q2RNCS">'[7]CERA Forecast DCCI'!$C$11</definedName>
    <definedName name="D11Q2ROCS">'[7]CERA Forecast DCCI'!$C$9</definedName>
    <definedName name="D11Q2RYAF">'[7]CERA Forecast DCCI'!$C$19</definedName>
    <definedName name="D11Q2SBUM">'[7]CERA Forecast DCCI'!$C$59</definedName>
    <definedName name="D11Q2SC_DCCI">'[7]CERA Forecast DCCI'!$C$105</definedName>
    <definedName name="D11Q2SC_DPET">'[7]CERA Forecast DCCI'!$C$107</definedName>
    <definedName name="D11Q2SC_NTBI">'[7]CERA Forecast DCCI'!$C$109</definedName>
    <definedName name="D11Q2SC_WINI">'[7]CERA Forecast DCCI'!$C$111</definedName>
    <definedName name="D11Q2SCAC">'[7]CERA Forecast DCCI'!$C$67</definedName>
    <definedName name="D11Q2SCOL">'[7]CERA Forecast DCCI'!$C$69</definedName>
    <definedName name="D11Q2SELI">'[7]CERA Forecast DCCI'!$C$61</definedName>
    <definedName name="D11Q2SEPM">'[7]CERA Forecast DCCI'!$C$51</definedName>
    <definedName name="D11Q2SEQU">'[7]CERA Forecast DCCI'!$C$53</definedName>
    <definedName name="D11Q2SFRG">'[7]CERA Forecast DCCI'!$C$63</definedName>
    <definedName name="D11Q2SNCS">'[7]CERA Forecast DCCI'!$C$57</definedName>
    <definedName name="D11Q2SOCS">'[7]CERA Forecast DCCI'!$C$55</definedName>
    <definedName name="D11Q2SYAF">'[7]CERA Forecast DCCI'!$C$65</definedName>
    <definedName name="D12Q2HBUM">'[7]CERA Forecast DCCI'!$D$36</definedName>
    <definedName name="D12Q2HC_DCCI">'[7]CERA Forecast DCCI'!$D$94</definedName>
    <definedName name="D12Q2HC_DPET">'[7]CERA Forecast DCCI'!$D$96</definedName>
    <definedName name="D12Q2HC_NTBI">'[7]CERA Forecast DCCI'!$D$98</definedName>
    <definedName name="D12Q2HC_WINI">'[7]CERA Forecast DCCI'!$D$100</definedName>
    <definedName name="D12Q2HCAC">'[7]CERA Forecast DCCI'!$D$44</definedName>
    <definedName name="D12Q2HCOL">'[7]CERA Forecast DCCI'!$D$46</definedName>
    <definedName name="D12Q2HELI">'[7]CERA Forecast DCCI'!$D$38</definedName>
    <definedName name="D12Q2HEPM">'[7]CERA Forecast DCCI'!$D$28</definedName>
    <definedName name="D12Q2HEQU">'[7]CERA Forecast DCCI'!$D$30</definedName>
    <definedName name="D12Q2HFRG">'[7]CERA Forecast DCCI'!$D$40</definedName>
    <definedName name="D12Q2HNCS">'[7]CERA Forecast DCCI'!$D$34</definedName>
    <definedName name="D12Q2HOCS">'[7]CERA Forecast DCCI'!$D$32</definedName>
    <definedName name="D12Q2HYAF">'[7]CERA Forecast DCCI'!$D$42</definedName>
    <definedName name="D12Q2RBUM">'[7]CERA Forecast DCCI'!$D$13</definedName>
    <definedName name="D12Q2RC_DCCI">'[7]CERA Forecast DCCI'!$D$83</definedName>
    <definedName name="D12Q2RC_DPET">'[7]CERA Forecast DCCI'!$D$85</definedName>
    <definedName name="D12Q2RC_NTBI">'[7]CERA Forecast DCCI'!$D$87</definedName>
    <definedName name="D12Q2RC_WINI">'[7]CERA Forecast DCCI'!$D$89</definedName>
    <definedName name="D12Q2RCAC">'[7]CERA Forecast DCCI'!$D$21</definedName>
    <definedName name="D12Q2RCOL">'[7]CERA Forecast DCCI'!$D$23</definedName>
    <definedName name="D12Q2RELI">'[7]CERA Forecast DCCI'!$D$15</definedName>
    <definedName name="D12Q2REPM">'[7]CERA Forecast DCCI'!$D$5</definedName>
    <definedName name="D12Q2REQU">'[7]CERA Forecast DCCI'!$D$7</definedName>
    <definedName name="D12Q2RFRG">'[7]CERA Forecast DCCI'!$D$17</definedName>
    <definedName name="D12Q2RNCS">'[7]CERA Forecast DCCI'!$D$11</definedName>
    <definedName name="D12Q2ROCS">'[7]CERA Forecast DCCI'!$D$9</definedName>
    <definedName name="D12Q2RYAF">'[7]CERA Forecast DCCI'!$D$19</definedName>
    <definedName name="D12Q2SBUM">'[7]CERA Forecast DCCI'!$D$59</definedName>
    <definedName name="D12Q2SC_DCCI">'[7]CERA Forecast DCCI'!$D$105</definedName>
    <definedName name="D12Q2SC_DPET">'[7]CERA Forecast DCCI'!$D$107</definedName>
    <definedName name="D12Q2SC_NTBI">'[7]CERA Forecast DCCI'!$D$109</definedName>
    <definedName name="D12Q2SC_WINI">'[7]CERA Forecast DCCI'!$D$111</definedName>
    <definedName name="D12Q2SCAC">'[7]CERA Forecast DCCI'!$D$67</definedName>
    <definedName name="D12Q2SCOL">'[7]CERA Forecast DCCI'!$D$69</definedName>
    <definedName name="D12Q2SELI">'[7]CERA Forecast DCCI'!$D$61</definedName>
    <definedName name="D12Q2SEPM">'[7]CERA Forecast DCCI'!$D$51</definedName>
    <definedName name="D12Q2SEQU">'[7]CERA Forecast DCCI'!$D$53</definedName>
    <definedName name="D12Q2SFRG">'[7]CERA Forecast DCCI'!$D$63</definedName>
    <definedName name="D12Q2SNCS">'[7]CERA Forecast DCCI'!$D$57</definedName>
    <definedName name="D12Q2SOCS">'[7]CERA Forecast DCCI'!$D$55</definedName>
    <definedName name="D12Q2SYAF">'[7]CERA Forecast DCCI'!$D$65</definedName>
    <definedName name="D13Q2HBUM">'[7]CERA Forecast DCCI'!$E$36</definedName>
    <definedName name="D13Q2HC_DCCI">'[7]CERA Forecast DCCI'!$E$94</definedName>
    <definedName name="D13Q2HC_DPET">'[7]CERA Forecast DCCI'!$E$96</definedName>
    <definedName name="D13Q2HC_NTBI">'[7]CERA Forecast DCCI'!$E$98</definedName>
    <definedName name="D13Q2HC_WINI">'[7]CERA Forecast DCCI'!$E$100</definedName>
    <definedName name="D13Q2HCAC">'[7]CERA Forecast DCCI'!$E$44</definedName>
    <definedName name="D13Q2HCOL">'[7]CERA Forecast DCCI'!$E$46</definedName>
    <definedName name="D13Q2HELI">'[7]CERA Forecast DCCI'!$E$38</definedName>
    <definedName name="D13Q2HEPM">'[7]CERA Forecast DCCI'!$E$28</definedName>
    <definedName name="D13Q2HEQU">'[7]CERA Forecast DCCI'!$E$30</definedName>
    <definedName name="D13Q2HFRG">'[7]CERA Forecast DCCI'!$E$40</definedName>
    <definedName name="D13Q2HNCS">'[7]CERA Forecast DCCI'!$E$34</definedName>
    <definedName name="D13Q2HOCS">'[7]CERA Forecast DCCI'!$E$32</definedName>
    <definedName name="D13Q2HYAF">'[7]CERA Forecast DCCI'!$E$42</definedName>
    <definedName name="D13Q2RBUM">'[7]CERA Forecast DCCI'!$E$13</definedName>
    <definedName name="D13Q2RC_DCCI">'[7]CERA Forecast DCCI'!$E$83</definedName>
    <definedName name="D13Q2RC_DPET">'[7]CERA Forecast DCCI'!$E$85</definedName>
    <definedName name="D13Q2RC_NTBI">'[7]CERA Forecast DCCI'!$E$87</definedName>
    <definedName name="D13Q2RC_WINI">'[7]CERA Forecast DCCI'!$E$89</definedName>
    <definedName name="D13Q2RCAC">'[7]CERA Forecast DCCI'!$E$21</definedName>
    <definedName name="D13Q2RCOL">'[7]CERA Forecast DCCI'!$E$23</definedName>
    <definedName name="D13Q2RELI">'[7]CERA Forecast DCCI'!$E$15</definedName>
    <definedName name="D13Q2REPM">'[7]CERA Forecast DCCI'!$E$5</definedName>
    <definedName name="D13Q2REQU">'[7]CERA Forecast DCCI'!$E$7</definedName>
    <definedName name="D13Q2RFRG">'[7]CERA Forecast DCCI'!$E$17</definedName>
    <definedName name="D13Q2RNCS">'[7]CERA Forecast DCCI'!$E$11</definedName>
    <definedName name="D13Q2ROCS">'[7]CERA Forecast DCCI'!$E$9</definedName>
    <definedName name="D13Q2RYAF">'[7]CERA Forecast DCCI'!$E$19</definedName>
    <definedName name="D13Q2SBUM">'[7]CERA Forecast DCCI'!$E$59</definedName>
    <definedName name="D13Q2SC_DCCI">'[7]CERA Forecast DCCI'!$E$105</definedName>
    <definedName name="D13Q2SC_DPET">'[7]CERA Forecast DCCI'!$E$107</definedName>
    <definedName name="D13Q2SC_NTBI">'[7]CERA Forecast DCCI'!$E$109</definedName>
    <definedName name="D13Q2SC_WINI">'[7]CERA Forecast DCCI'!$E$111</definedName>
    <definedName name="D13Q2SCAC">'[7]CERA Forecast DCCI'!$E$67</definedName>
    <definedName name="D13Q2SCOL">'[7]CERA Forecast DCCI'!$E$69</definedName>
    <definedName name="D13Q2SELI">'[7]CERA Forecast DCCI'!$E$61</definedName>
    <definedName name="D13Q2SEPM">'[7]CERA Forecast DCCI'!$E$51</definedName>
    <definedName name="D13Q2SEQU">'[7]CERA Forecast DCCI'!$E$53</definedName>
    <definedName name="D13Q2SFRG">'[7]CERA Forecast DCCI'!$E$63</definedName>
    <definedName name="D13Q2SNCS">'[7]CERA Forecast DCCI'!$E$57</definedName>
    <definedName name="D13Q2SOCS">'[7]CERA Forecast DCCI'!$E$55</definedName>
    <definedName name="D13Q2SYAF">'[7]CERA Forecast DCCI'!$E$65</definedName>
    <definedName name="D14Q2HBUM">'[7]CERA Forecast DCCI'!$F$36</definedName>
    <definedName name="D14Q2HC_DCCI">'[7]CERA Forecast DCCI'!$F$94</definedName>
    <definedName name="D14Q2HC_DPET">'[7]CERA Forecast DCCI'!$F$96</definedName>
    <definedName name="D14Q2HC_NTBI">'[7]CERA Forecast DCCI'!$F$98</definedName>
    <definedName name="D14Q2HC_WINI">'[7]CERA Forecast DCCI'!$F$100</definedName>
    <definedName name="D14Q2HCAC">'[7]CERA Forecast DCCI'!$F$44</definedName>
    <definedName name="D14Q2HCOL">'[7]CERA Forecast DCCI'!$F$46</definedName>
    <definedName name="D14Q2HELI">'[7]CERA Forecast DCCI'!$F$38</definedName>
    <definedName name="D14Q2HEPM">'[7]CERA Forecast DCCI'!$F$28</definedName>
    <definedName name="D14Q2HEQU">'[7]CERA Forecast DCCI'!$F$30</definedName>
    <definedName name="D14Q2HFRG">'[7]CERA Forecast DCCI'!$F$40</definedName>
    <definedName name="D14Q2HNCS">'[7]CERA Forecast DCCI'!$F$34</definedName>
    <definedName name="D14Q2HOCS">'[7]CERA Forecast DCCI'!$F$32</definedName>
    <definedName name="D14Q2HYAF">'[7]CERA Forecast DCCI'!$F$42</definedName>
    <definedName name="D14Q2RBUM">'[7]CERA Forecast DCCI'!$F$13</definedName>
    <definedName name="D14Q2RC_DCCI">'[7]CERA Forecast DCCI'!$F$83</definedName>
    <definedName name="D14Q2RC_DPET">'[7]CERA Forecast DCCI'!$F$85</definedName>
    <definedName name="D14Q2RC_NTBI">'[7]CERA Forecast DCCI'!$F$87</definedName>
    <definedName name="D14Q2RC_WINI">'[7]CERA Forecast DCCI'!$F$89</definedName>
    <definedName name="D14Q2RCAC">'[7]CERA Forecast DCCI'!$F$21</definedName>
    <definedName name="D14Q2RCOL">'[7]CERA Forecast DCCI'!$F$23</definedName>
    <definedName name="D14Q2RELI">'[7]CERA Forecast DCCI'!$F$15</definedName>
    <definedName name="D14Q2REPM">'[7]CERA Forecast DCCI'!$F$5</definedName>
    <definedName name="D14Q2REQU">'[7]CERA Forecast DCCI'!$F$7</definedName>
    <definedName name="D14Q2RFRG">'[7]CERA Forecast DCCI'!$F$17</definedName>
    <definedName name="D14Q2RNCS">'[7]CERA Forecast DCCI'!$F$11</definedName>
    <definedName name="D14Q2ROCS">'[7]CERA Forecast DCCI'!$F$9</definedName>
    <definedName name="D14Q2RYAF">'[7]CERA Forecast DCCI'!$F$19</definedName>
    <definedName name="D14Q2SBUM">'[7]CERA Forecast DCCI'!$F$59</definedName>
    <definedName name="D14Q2SC_DCCI">'[7]CERA Forecast DCCI'!$F$105</definedName>
    <definedName name="D14Q2SC_DPET">'[7]CERA Forecast DCCI'!$F$107</definedName>
    <definedName name="D14Q2SC_NTBI">'[7]CERA Forecast DCCI'!$F$109</definedName>
    <definedName name="D14Q2SC_WINI">'[7]CERA Forecast DCCI'!$F$111</definedName>
    <definedName name="D14Q2SCAC">'[7]CERA Forecast DCCI'!$F$67</definedName>
    <definedName name="D14Q2SCOL">'[7]CERA Forecast DCCI'!$F$69</definedName>
    <definedName name="D14Q2SELI">'[7]CERA Forecast DCCI'!$F$61</definedName>
    <definedName name="D14Q2SEPM">'[7]CERA Forecast DCCI'!$F$51</definedName>
    <definedName name="D14Q2SEQU">'[7]CERA Forecast DCCI'!$F$53</definedName>
    <definedName name="D14Q2SFRG">'[7]CERA Forecast DCCI'!$F$63</definedName>
    <definedName name="D14Q2SNCS">'[7]CERA Forecast DCCI'!$F$57</definedName>
    <definedName name="D14Q2SOCS">'[7]CERA Forecast DCCI'!$F$55</definedName>
    <definedName name="D14Q2SYAF">'[7]CERA Forecast DCCI'!$F$65</definedName>
    <definedName name="D15Q2HBUM">'[7]CERA Forecast DCCI'!$G$36</definedName>
    <definedName name="D15Q2HC_DCCI">'[7]CERA Forecast DCCI'!$G$94</definedName>
    <definedName name="D15Q2HC_DPET">'[7]CERA Forecast DCCI'!$G$96</definedName>
    <definedName name="D15Q2HC_NTBI">'[7]CERA Forecast DCCI'!$G$98</definedName>
    <definedName name="D15Q2HC_WINI">'[7]CERA Forecast DCCI'!$G$100</definedName>
    <definedName name="D15Q2HCAC">'[7]CERA Forecast DCCI'!$G$44</definedName>
    <definedName name="D15Q2HCOL">'[7]CERA Forecast DCCI'!$G$46</definedName>
    <definedName name="D15Q2HELI">'[7]CERA Forecast DCCI'!$G$38</definedName>
    <definedName name="D15Q2HEPM">'[7]CERA Forecast DCCI'!$G$28</definedName>
    <definedName name="D15Q2HEQU">'[7]CERA Forecast DCCI'!$G$30</definedName>
    <definedName name="D15Q2HFRG">'[7]CERA Forecast DCCI'!$G$40</definedName>
    <definedName name="D15Q2HNCS">'[7]CERA Forecast DCCI'!$G$34</definedName>
    <definedName name="D15Q2HOCS">'[7]CERA Forecast DCCI'!$G$32</definedName>
    <definedName name="D15Q2HYAF">'[7]CERA Forecast DCCI'!$G$42</definedName>
    <definedName name="D15Q2RBUM">'[7]CERA Forecast DCCI'!$G$13</definedName>
    <definedName name="D15Q2RC_DCCI">'[7]CERA Forecast DCCI'!$G$83</definedName>
    <definedName name="D15Q2RC_DPET">'[7]CERA Forecast DCCI'!$G$85</definedName>
    <definedName name="D15Q2RC_NTBI">'[7]CERA Forecast DCCI'!$G$87</definedName>
    <definedName name="D15Q2RC_WINI">'[7]CERA Forecast DCCI'!$G$89</definedName>
    <definedName name="D15Q2RCAC">'[7]CERA Forecast DCCI'!$G$21</definedName>
    <definedName name="D15Q2RCOL">'[7]CERA Forecast DCCI'!$G$23</definedName>
    <definedName name="D15Q2RELI">'[7]CERA Forecast DCCI'!$G$15</definedName>
    <definedName name="D15Q2REPM">'[7]CERA Forecast DCCI'!$G$5</definedName>
    <definedName name="D15Q2REQU">'[7]CERA Forecast DCCI'!$G$7</definedName>
    <definedName name="D15Q2RFRG">'[7]CERA Forecast DCCI'!$G$17</definedName>
    <definedName name="D15Q2RNCS">'[7]CERA Forecast DCCI'!$G$11</definedName>
    <definedName name="D15Q2ROCS">'[7]CERA Forecast DCCI'!$G$9</definedName>
    <definedName name="D15Q2RYAF">'[7]CERA Forecast DCCI'!$G$19</definedName>
    <definedName name="D15Q2SBUM">'[7]CERA Forecast DCCI'!$G$59</definedName>
    <definedName name="D15Q2SC_DCCI">'[7]CERA Forecast DCCI'!$G$105</definedName>
    <definedName name="D15Q2SC_DPET">'[7]CERA Forecast DCCI'!$G$107</definedName>
    <definedName name="D15Q2SC_NTBI">'[7]CERA Forecast DCCI'!$G$109</definedName>
    <definedName name="D15Q2SC_WINI">'[7]CERA Forecast DCCI'!$G$111</definedName>
    <definedName name="D15Q2SCAC">'[7]CERA Forecast DCCI'!$G$67</definedName>
    <definedName name="D15Q2SCOL">'[7]CERA Forecast DCCI'!$G$69</definedName>
    <definedName name="D15Q2SELI">'[7]CERA Forecast DCCI'!$G$61</definedName>
    <definedName name="D15Q2SEPM">'[7]CERA Forecast DCCI'!$G$51</definedName>
    <definedName name="D15Q2SEQU">'[7]CERA Forecast DCCI'!$G$53</definedName>
    <definedName name="D15Q2SFRG">'[7]CERA Forecast DCCI'!$G$63</definedName>
    <definedName name="D15Q2SNCS">'[7]CERA Forecast DCCI'!$G$57</definedName>
    <definedName name="D15Q2SOCS">'[7]CERA Forecast DCCI'!$G$55</definedName>
    <definedName name="D15Q2SYAF">'[7]CERA Forecast DCCI'!$G$65</definedName>
    <definedName name="D16Q2HBUM">'[7]CERA Forecast DCCI'!$H$36</definedName>
    <definedName name="D16Q2HC_DCCI">'[7]CERA Forecast DCCI'!$H$94</definedName>
    <definedName name="D16Q2HC_DPET">'[7]CERA Forecast DCCI'!$H$96</definedName>
    <definedName name="D16Q2HC_NTBI">'[7]CERA Forecast DCCI'!$H$98</definedName>
    <definedName name="D16Q2HC_WINI">'[7]CERA Forecast DCCI'!$H$100</definedName>
    <definedName name="D16Q2HCAC">'[7]CERA Forecast DCCI'!$H$44</definedName>
    <definedName name="D16Q2HCOL">'[7]CERA Forecast DCCI'!$H$46</definedName>
    <definedName name="D16Q2HELI">'[7]CERA Forecast DCCI'!$H$38</definedName>
    <definedName name="D16Q2HEPM">'[7]CERA Forecast DCCI'!$H$28</definedName>
    <definedName name="D16Q2HEQY">'[7]CERA Forecast DCCI'!$H$30</definedName>
    <definedName name="D16Q2HFRG">'[7]CERA Forecast DCCI'!$H$40</definedName>
    <definedName name="D16Q2HNCS">'[7]CERA Forecast DCCI'!$H$34</definedName>
    <definedName name="D16Q2HOCS">'[7]CERA Forecast DCCI'!$H$32</definedName>
    <definedName name="D16Q2HYAF">'[7]CERA Forecast DCCI'!$H$42</definedName>
    <definedName name="D16Q2RBUM">'[7]CERA Forecast DCCI'!$H$13</definedName>
    <definedName name="D16Q2RC_DCCI">'[7]CERA Forecast DCCI'!$H$83</definedName>
    <definedName name="D16Q2RC_DPET">'[7]CERA Forecast DCCI'!$H$85</definedName>
    <definedName name="D16Q2RC_NTBI">'[7]CERA Forecast DCCI'!$H$87</definedName>
    <definedName name="D16Q2RC_WINI">'[7]CERA Forecast DCCI'!$H$89</definedName>
    <definedName name="D16Q2RCAC">'[7]CERA Forecast DCCI'!$H$21</definedName>
    <definedName name="D16Q2RCOL">'[7]CERA Forecast DCCI'!$H$23</definedName>
    <definedName name="D16Q2RELI">'[7]CERA Forecast DCCI'!$H$15</definedName>
    <definedName name="D16Q2REPM">'[7]CERA Forecast DCCI'!$H$5</definedName>
    <definedName name="D16Q2REQY">'[7]CERA Forecast DCCI'!$H$7</definedName>
    <definedName name="D16Q2RFRG">'[7]CERA Forecast DCCI'!$H$17</definedName>
    <definedName name="D16Q2RNCS">'[7]CERA Forecast DCCI'!$H$11</definedName>
    <definedName name="D16Q2ROCS">'[7]CERA Forecast DCCI'!$H$9</definedName>
    <definedName name="D16Q2RYAF">'[7]CERA Forecast DCCI'!$H$19</definedName>
    <definedName name="D16Q2SBUM">'[7]CERA Forecast DCCI'!$H$59</definedName>
    <definedName name="D16Q2SC_DCCI">'[7]CERA Forecast DCCI'!$H$105</definedName>
    <definedName name="D16Q2SC_DPET">'[7]CERA Forecast DCCI'!$H$107</definedName>
    <definedName name="D16Q2SC_NTBI">'[7]CERA Forecast DCCI'!$H$109</definedName>
    <definedName name="D16Q2SC_WINI">'[7]CERA Forecast DCCI'!$H$111</definedName>
    <definedName name="D16Q2SCAC">'[7]CERA Forecast DCCI'!$H$67</definedName>
    <definedName name="D16Q2SCOL">'[7]CERA Forecast DCCI'!$H$69</definedName>
    <definedName name="D16Q2SELI">'[7]CERA Forecast DCCI'!$H$61</definedName>
    <definedName name="D16Q2SEPM">'[7]CERA Forecast DCCI'!$H$51</definedName>
    <definedName name="D16Q2SEQY">'[7]CERA Forecast DCCI'!$H$53</definedName>
    <definedName name="D16Q2SFRG">'[7]CERA Forecast DCCI'!$H$63</definedName>
    <definedName name="D16Q2SNCS">'[7]CERA Forecast DCCI'!$H$57</definedName>
    <definedName name="D16Q2SOCS">'[7]CERA Forecast DCCI'!$H$55</definedName>
    <definedName name="D16Q2SYAF">'[7]CERA Forecast DCCI'!$H$65</definedName>
    <definedName name="D17Q2HBUM">'[7]CERA Forecast DCCI'!$I$36</definedName>
    <definedName name="D17Q2HC_DCCI">'[7]CERA Forecast DCCI'!$I$94</definedName>
    <definedName name="D17Q2HC_DPET">'[7]CERA Forecast DCCI'!$I$96</definedName>
    <definedName name="D17Q2HC_NTBI">'[7]CERA Forecast DCCI'!$I$98</definedName>
    <definedName name="D17Q2HC_WINI">'[7]CERA Forecast DCCI'!$I$100</definedName>
    <definedName name="D17Q2HCAC">'[7]CERA Forecast DCCI'!$I$44</definedName>
    <definedName name="D17Q2HCOL">'[7]CERA Forecast DCCI'!$I$46</definedName>
    <definedName name="D17Q2HELI">'[7]CERA Forecast DCCI'!$I$38</definedName>
    <definedName name="D17Q2HEPM">'[7]CERA Forecast DCCI'!$I$28</definedName>
    <definedName name="D17Q2HEQU">'[7]CERA Forecast DCCI'!$I$30</definedName>
    <definedName name="D17Q2HFRG">'[7]CERA Forecast DCCI'!$I$40</definedName>
    <definedName name="D17Q2HNCS">'[7]CERA Forecast DCCI'!$I$34</definedName>
    <definedName name="D17Q2HOCS">'[7]CERA Forecast DCCI'!$I$32</definedName>
    <definedName name="D17Q2HYAF">'[7]CERA Forecast DCCI'!$I$42</definedName>
    <definedName name="D17Q2RBUM">'[7]CERA Forecast DCCI'!$I$13</definedName>
    <definedName name="D17Q2RC_DCCI">'[7]CERA Forecast DCCI'!$I$83</definedName>
    <definedName name="D17Q2RC_DPET">'[7]CERA Forecast DCCI'!$I$85</definedName>
    <definedName name="D17Q2RC_NTBI">'[7]CERA Forecast DCCI'!$I$87</definedName>
    <definedName name="D17Q2RC_WINI">'[7]CERA Forecast DCCI'!$I$89</definedName>
    <definedName name="D17Q2RCAC">'[7]CERA Forecast DCCI'!$I$21</definedName>
    <definedName name="D17Q2RCOL">'[7]CERA Forecast DCCI'!$I$23</definedName>
    <definedName name="D17Q2RELI">'[7]CERA Forecast DCCI'!$I$15</definedName>
    <definedName name="D17Q2REPM">'[7]CERA Forecast DCCI'!$I$5</definedName>
    <definedName name="D17Q2REQU">'[7]CERA Forecast DCCI'!$I$7</definedName>
    <definedName name="D17Q2RFRG">'[7]CERA Forecast DCCI'!$I$17</definedName>
    <definedName name="D17Q2RNCS">'[7]CERA Forecast DCCI'!$I$11</definedName>
    <definedName name="D17Q2ROCS">'[7]CERA Forecast DCCI'!$I$9</definedName>
    <definedName name="D17Q2RYAF">'[7]CERA Forecast DCCI'!$I$19</definedName>
    <definedName name="D17Q2SBUM">'[7]CERA Forecast DCCI'!$I$59</definedName>
    <definedName name="D17Q2SC_DCCI">'[7]CERA Forecast DCCI'!$I$105</definedName>
    <definedName name="D17Q2SC_DPET">'[7]CERA Forecast DCCI'!$I$107</definedName>
    <definedName name="D17Q2SC_NTBI">'[7]CERA Forecast DCCI'!$I$109</definedName>
    <definedName name="D17Q2SC_WINI">'[7]CERA Forecast DCCI'!$I$111</definedName>
    <definedName name="D17Q2SCAC">'[7]CERA Forecast DCCI'!$I$67</definedName>
    <definedName name="D17Q2SCOL">'[7]CERA Forecast DCCI'!$I$69</definedName>
    <definedName name="D17Q2SELI">'[7]CERA Forecast DCCI'!$I$61</definedName>
    <definedName name="D17Q2SEPM">'[7]CERA Forecast DCCI'!$I$51</definedName>
    <definedName name="D17Q2SEQU">'[7]CERA Forecast DCCI'!$I$53</definedName>
    <definedName name="D17Q2SFRG">'[7]CERA Forecast DCCI'!$I$63</definedName>
    <definedName name="D17Q2SNCS">'[7]CERA Forecast DCCI'!$I$57</definedName>
    <definedName name="D17Q2SOCS">'[7]CERA Forecast DCCI'!$I$55</definedName>
    <definedName name="D17Q2SYAF">'[7]CERA Forecast DCCI'!$I$65</definedName>
    <definedName name="dammy" localSheetId="2" hidden="1">{"'Sheet1'!$A$1:$I$38"}</definedName>
    <definedName name="dammy" localSheetId="1" hidden="1">{"'Sheet1'!$A$1:$I$38"}</definedName>
    <definedName name="dammy" localSheetId="11" hidden="1">{"'Sheet1'!$A$1:$I$38"}</definedName>
    <definedName name="dammy" localSheetId="5" hidden="1">{"'Sheet1'!$A$1:$I$38"}</definedName>
    <definedName name="dammy" localSheetId="6" hidden="1">{"'Sheet1'!$A$1:$I$38"}</definedName>
    <definedName name="dammy" localSheetId="13" hidden="1">{"'Sheet1'!$A$1:$I$38"}</definedName>
    <definedName name="dammy" localSheetId="4" hidden="1">{"'Sheet1'!$A$1:$I$38"}</definedName>
    <definedName name="dammy" localSheetId="3" hidden="1">{"'Sheet1'!$A$1:$I$38"}</definedName>
    <definedName name="dammy" localSheetId="12" hidden="1">{"'Sheet1'!$A$1:$I$38"}</definedName>
    <definedName name="dammy" hidden="1">{"'Sheet1'!$A$1:$I$38"}</definedName>
    <definedName name="damy" localSheetId="2" hidden="1">{"'Sheet1'!$A$1:$I$38"}</definedName>
    <definedName name="damy" localSheetId="1" hidden="1">{"'Sheet1'!$A$1:$I$38"}</definedName>
    <definedName name="damy" localSheetId="11" hidden="1">{"'Sheet1'!$A$1:$I$38"}</definedName>
    <definedName name="damy" localSheetId="5" hidden="1">{"'Sheet1'!$A$1:$I$38"}</definedName>
    <definedName name="damy" localSheetId="6" hidden="1">{"'Sheet1'!$A$1:$I$38"}</definedName>
    <definedName name="damy" localSheetId="13" hidden="1">{"'Sheet1'!$A$1:$I$38"}</definedName>
    <definedName name="damy" localSheetId="4" hidden="1">{"'Sheet1'!$A$1:$I$38"}</definedName>
    <definedName name="damy" localSheetId="3" hidden="1">{"'Sheet1'!$A$1:$I$38"}</definedName>
    <definedName name="damy" localSheetId="12" hidden="1">{"'Sheet1'!$A$1:$I$38"}</definedName>
    <definedName name="damy" hidden="1">{"'Sheet1'!$A$1:$I$38"}</definedName>
    <definedName name="DASH" localSheetId="13">#REF!</definedName>
    <definedName name="DASH">#REF!</definedName>
    <definedName name="DCCI_BUM">'[7]Input Project Wt Downstream'!$F$6</definedName>
    <definedName name="DCCI_CAC">'[7]Input Project Wt Downstream'!$J$6</definedName>
    <definedName name="DCCI_COL">'[7]Input Project Wt Downstream'!$K$6</definedName>
    <definedName name="DCCI_ELI">'[7]Input Project Wt Downstream'!$G$6</definedName>
    <definedName name="DCCI_EPM">'[7]Input Project Wt Downstream'!$B$6</definedName>
    <definedName name="DCCI_EQU">'[7]Input Project Wt Downstream'!$C$6</definedName>
    <definedName name="DCCI_FRG">'[7]Input Project Wt Downstream'!$H$6</definedName>
    <definedName name="DCCI_NCS">'[7]Input Project Wt Downstream'!$E$6</definedName>
    <definedName name="DCCI_OCS">'[7]Input Project Wt Downstream'!$D$6</definedName>
    <definedName name="DCCI_YAF">'[7]Input Project Wt Downstream'!$I$6</definedName>
    <definedName name="dd" localSheetId="2" hidden="1">{"'Sheet1'!$A$1:$I$38"}</definedName>
    <definedName name="dd" localSheetId="1" hidden="1">{"'Sheet1'!$A$1:$I$38"}</definedName>
    <definedName name="dd" localSheetId="11" hidden="1">{"'Sheet1'!$A$1:$I$38"}</definedName>
    <definedName name="dd" localSheetId="5" hidden="1">{"'Sheet1'!$A$1:$I$38"}</definedName>
    <definedName name="dd" localSheetId="6" hidden="1">{"'Sheet1'!$A$1:$I$38"}</definedName>
    <definedName name="dd" localSheetId="13" hidden="1">{"'Sheet1'!$A$1:$I$38"}</definedName>
    <definedName name="dd" localSheetId="4" hidden="1">{"'Sheet1'!$A$1:$I$38"}</definedName>
    <definedName name="dd" localSheetId="3" hidden="1">{"'Sheet1'!$A$1:$I$38"}</definedName>
    <definedName name="dd" localSheetId="12" hidden="1">{"'Sheet1'!$A$1:$I$38"}</definedName>
    <definedName name="dd" hidden="1">{"'Sheet1'!$A$1:$I$38"}</definedName>
    <definedName name="DEEI_BUM">'[7]Input Project Wt Upstream'!$I$9</definedName>
    <definedName name="DEEI_COL">'[7]Input Project Wt Upstream'!$M$9</definedName>
    <definedName name="DEEI_ELI">'[7]Input Project Wt Upstream'!$J$9</definedName>
    <definedName name="DEEI_EPM">'[7]Input Project Wt Upstream'!$D$9</definedName>
    <definedName name="DEEI_EQU">'[7]Input Project Wt Upstream'!$E$9</definedName>
    <definedName name="DEEI_FRG">'[7]Input Project Wt Upstream'!$K$9</definedName>
    <definedName name="DEEI_HUC">'[7]Input Project Wt Upstream'!$O$9</definedName>
    <definedName name="DEEI_LRI">'[7]Input Project Wt Upstream'!$C$9</definedName>
    <definedName name="DEEI_NCS">'[7]Input Project Wt Upstream'!$H$9</definedName>
    <definedName name="DEEI_OCS">'[7]Input Project Wt Upstream'!$G$9</definedName>
    <definedName name="DEEI_ORI">'[7]Input Project Wt Upstream'!$B$9</definedName>
    <definedName name="DEEI_OVI">'[7]Input Project Wt Upstream'!$N$9</definedName>
    <definedName name="DEEI_SSU">'[7]Input Project Wt Upstream'!$F$9</definedName>
    <definedName name="DEEI_YAF">'[7]Input Project Wt Upstream'!$L$9</definedName>
    <definedName name="Depth" comment="Total Depth" localSheetId="5">#REF!</definedName>
    <definedName name="Depth" comment="Total Depth" localSheetId="6">#REF!</definedName>
    <definedName name="Depth" comment="Total Depth" localSheetId="13">#REF!</definedName>
    <definedName name="Depth" comment="Total Depth">#REF!</definedName>
    <definedName name="dfadsf" localSheetId="2" hidden="1">{"'Sheet1'!$A$1:$I$38"}</definedName>
    <definedName name="dfadsf" localSheetId="1" hidden="1">{"'Sheet1'!$A$1:$I$38"}</definedName>
    <definedName name="dfadsf" localSheetId="11" hidden="1">{"'Sheet1'!$A$1:$I$38"}</definedName>
    <definedName name="dfadsf" localSheetId="5" hidden="1">{"'Sheet1'!$A$1:$I$38"}</definedName>
    <definedName name="dfadsf" localSheetId="6" hidden="1">{"'Sheet1'!$A$1:$I$38"}</definedName>
    <definedName name="dfadsf" localSheetId="13" hidden="1">{"'Sheet1'!$A$1:$I$38"}</definedName>
    <definedName name="dfadsf" localSheetId="4" hidden="1">{"'Sheet1'!$A$1:$I$38"}</definedName>
    <definedName name="dfadsf" localSheetId="3" hidden="1">{"'Sheet1'!$A$1:$I$38"}</definedName>
    <definedName name="dfadsf" localSheetId="12" hidden="1">{"'Sheet1'!$A$1:$I$38"}</definedName>
    <definedName name="dfadsf" hidden="1">{"'Sheet1'!$A$1:$I$38"}</definedName>
    <definedName name="dfas" localSheetId="2" hidden="1">{"'Sheet1'!$A$1:$I$38"}</definedName>
    <definedName name="dfas" localSheetId="1" hidden="1">{"'Sheet1'!$A$1:$I$38"}</definedName>
    <definedName name="dfas" localSheetId="11" hidden="1">{"'Sheet1'!$A$1:$I$38"}</definedName>
    <definedName name="dfas" localSheetId="5" hidden="1">{"'Sheet1'!$A$1:$I$38"}</definedName>
    <definedName name="dfas" localSheetId="6" hidden="1">{"'Sheet1'!$A$1:$I$38"}</definedName>
    <definedName name="dfas" localSheetId="13" hidden="1">{"'Sheet1'!$A$1:$I$38"}</definedName>
    <definedName name="dfas" localSheetId="4" hidden="1">{"'Sheet1'!$A$1:$I$38"}</definedName>
    <definedName name="dfas" localSheetId="3" hidden="1">{"'Sheet1'!$A$1:$I$38"}</definedName>
    <definedName name="dfas" localSheetId="12" hidden="1">{"'Sheet1'!$A$1:$I$38"}</definedName>
    <definedName name="dfas" hidden="1">{"'Sheet1'!$A$1:$I$38"}</definedName>
    <definedName name="dfg" localSheetId="2" hidden="1">{"'Sheet1'!$A$1:$I$38"}</definedName>
    <definedName name="dfg" localSheetId="1" hidden="1">{"'Sheet1'!$A$1:$I$38"}</definedName>
    <definedName name="dfg" localSheetId="11" hidden="1">{"'Sheet1'!$A$1:$I$38"}</definedName>
    <definedName name="dfg" localSheetId="5" hidden="1">{"'Sheet1'!$A$1:$I$38"}</definedName>
    <definedName name="dfg" localSheetId="6" hidden="1">{"'Sheet1'!$A$1:$I$38"}</definedName>
    <definedName name="dfg" localSheetId="13" hidden="1">{"'Sheet1'!$A$1:$I$38"}</definedName>
    <definedName name="dfg" localSheetId="4" hidden="1">{"'Sheet1'!$A$1:$I$38"}</definedName>
    <definedName name="dfg" localSheetId="3" hidden="1">{"'Sheet1'!$A$1:$I$38"}</definedName>
    <definedName name="dfg" localSheetId="12" hidden="1">{"'Sheet1'!$A$1:$I$38"}</definedName>
    <definedName name="dfg" hidden="1">{"'Sheet1'!$A$1:$I$38"}</definedName>
    <definedName name="DPET_BUM">'[7]Input Project Wt Downstream'!$F$8</definedName>
    <definedName name="DPET_CAC">'[7]Input Project Wt Downstream'!$J$8</definedName>
    <definedName name="DPET_COL">'[7]Input Project Wt Downstream'!$K$8</definedName>
    <definedName name="DPET_ELI">'[7]Input Project Wt Downstream'!$G$8</definedName>
    <definedName name="DPET_EPM">'[7]Input Project Wt Downstream'!$B$8</definedName>
    <definedName name="DPET_EQU">'[7]Input Project Wt Downstream'!$C$8</definedName>
    <definedName name="DPET_FRG">'[7]Input Project Wt Downstream'!$H$8</definedName>
    <definedName name="DPET_NCS">'[7]Input Project Wt Downstream'!$E$8</definedName>
    <definedName name="DPET_OCS">'[7]Input Project Wt Downstream'!$D$8</definedName>
    <definedName name="DPET_YAF">'[7]Input Project Wt Downstream'!$I$8</definedName>
    <definedName name="dum" localSheetId="2" hidden="1">{"'Sheet1'!$A$1:$I$38"}</definedName>
    <definedName name="dum" localSheetId="1" hidden="1">{"'Sheet1'!$A$1:$I$38"}</definedName>
    <definedName name="dum" localSheetId="11" hidden="1">{"'Sheet1'!$A$1:$I$38"}</definedName>
    <definedName name="dum" localSheetId="5" hidden="1">{"'Sheet1'!$A$1:$I$38"}</definedName>
    <definedName name="dum" localSheetId="6" hidden="1">{"'Sheet1'!$A$1:$I$38"}</definedName>
    <definedName name="dum" localSheetId="13" hidden="1">{"'Sheet1'!$A$1:$I$38"}</definedName>
    <definedName name="dum" localSheetId="4" hidden="1">{"'Sheet1'!$A$1:$I$38"}</definedName>
    <definedName name="dum" localSheetId="3" hidden="1">{"'Sheet1'!$A$1:$I$38"}</definedName>
    <definedName name="dum" localSheetId="12" hidden="1">{"'Sheet1'!$A$1:$I$38"}</definedName>
    <definedName name="dum" hidden="1">{"'Sheet1'!$A$1:$I$38"}</definedName>
    <definedName name="dummy" localSheetId="2" hidden="1">{"'Sheet1'!$A$1:$I$38"}</definedName>
    <definedName name="dummy" localSheetId="1" hidden="1">{"'Sheet1'!$A$1:$I$38"}</definedName>
    <definedName name="dummy" localSheetId="11" hidden="1">{"'Sheet1'!$A$1:$I$38"}</definedName>
    <definedName name="dummy" localSheetId="5" hidden="1">{"'Sheet1'!$A$1:$I$38"}</definedName>
    <definedName name="dummy" localSheetId="6" hidden="1">{"'Sheet1'!$A$1:$I$38"}</definedName>
    <definedName name="dummy" localSheetId="13" hidden="1">{"'Sheet1'!$A$1:$I$38"}</definedName>
    <definedName name="dummy" localSheetId="4" hidden="1">{"'Sheet1'!$A$1:$I$38"}</definedName>
    <definedName name="dummy" localSheetId="3" hidden="1">{"'Sheet1'!$A$1:$I$38"}</definedName>
    <definedName name="dummy" localSheetId="12" hidden="1">{"'Sheet1'!$A$1:$I$38"}</definedName>
    <definedName name="dummy" hidden="1">{"'Sheet1'!$A$1:$I$38"}</definedName>
    <definedName name="dumy" localSheetId="2" hidden="1">{"'Sheet1'!$A$1:$I$38"}</definedName>
    <definedName name="dumy" localSheetId="1" hidden="1">{"'Sheet1'!$A$1:$I$38"}</definedName>
    <definedName name="dumy" localSheetId="11" hidden="1">{"'Sheet1'!$A$1:$I$38"}</definedName>
    <definedName name="dumy" localSheetId="5" hidden="1">{"'Sheet1'!$A$1:$I$38"}</definedName>
    <definedName name="dumy" localSheetId="6" hidden="1">{"'Sheet1'!$A$1:$I$38"}</definedName>
    <definedName name="dumy" localSheetId="13" hidden="1">{"'Sheet1'!$A$1:$I$38"}</definedName>
    <definedName name="dumy" localSheetId="4" hidden="1">{"'Sheet1'!$A$1:$I$38"}</definedName>
    <definedName name="dumy" localSheetId="3" hidden="1">{"'Sheet1'!$A$1:$I$38"}</definedName>
    <definedName name="dumy" localSheetId="12" hidden="1">{"'Sheet1'!$A$1:$I$38"}</definedName>
    <definedName name="dumy" hidden="1">{"'Sheet1'!$A$1:$I$38"}</definedName>
    <definedName name="DXDR_BUM">'[7]Input Project Wt Upstream'!$I$23</definedName>
    <definedName name="DXDR_COL">'[7]Input Project Wt Upstream'!$M$23</definedName>
    <definedName name="DXDR_ELI">'[7]Input Project Wt Upstream'!$J$23</definedName>
    <definedName name="DXDR_EPM">'[7]Input Project Wt Upstream'!$D$23</definedName>
    <definedName name="DXDR_EQU">'[7]Input Project Wt Upstream'!$E$23</definedName>
    <definedName name="DXDR_FRG">'[7]Input Project Wt Upstream'!$K$23</definedName>
    <definedName name="DXDR_HUC">'[7]Input Project Wt Upstream'!$O$23</definedName>
    <definedName name="DXDR_LRI">'[7]Input Project Wt Upstream'!$C$23</definedName>
    <definedName name="DXDR_NCS">'[7]Input Project Wt Upstream'!$H$23</definedName>
    <definedName name="DXDR_OCS">'[7]Input Project Wt Upstream'!$G$23</definedName>
    <definedName name="DXDR_ORI">'[7]Input Project Wt Upstream'!$B$23</definedName>
    <definedName name="DXDR_OVI">'[7]Input Project Wt Upstream'!$N$23</definedName>
    <definedName name="DXDR_SSU">'[7]Input Project Wt Upstream'!$F$23</definedName>
    <definedName name="DXDR_YAF">'[7]Input Project Wt Upstream'!$L$23</definedName>
    <definedName name="ee" localSheetId="2" hidden="1">{"'Sheet1'!$A$1:$I$38"}</definedName>
    <definedName name="ee" localSheetId="1" hidden="1">{"'Sheet1'!$A$1:$I$38"}</definedName>
    <definedName name="ee" localSheetId="11" hidden="1">{"'Sheet1'!$A$1:$I$38"}</definedName>
    <definedName name="ee" localSheetId="5" hidden="1">{"'Sheet1'!$A$1:$I$38"}</definedName>
    <definedName name="ee" localSheetId="6" hidden="1">{"'Sheet1'!$A$1:$I$38"}</definedName>
    <definedName name="ee" localSheetId="13" hidden="1">{"'Sheet1'!$A$1:$I$38"}</definedName>
    <definedName name="ee" localSheetId="4" hidden="1">{"'Sheet1'!$A$1:$I$38"}</definedName>
    <definedName name="ee" localSheetId="3" hidden="1">{"'Sheet1'!$A$1:$I$38"}</definedName>
    <definedName name="ee" localSheetId="12" hidden="1">{"'Sheet1'!$A$1:$I$38"}</definedName>
    <definedName name="ee" hidden="1">{"'Sheet1'!$A$1:$I$38"}</definedName>
    <definedName name="Emp_Grp_Cluster">OFFSET([11]Master!$FL$5,0,0,COUNTA([11]Master!$FL$5:$FL$1000))</definedName>
    <definedName name="Exploration">'[9]Data Validation'!$G$23:$G$26</definedName>
    <definedName name="Exploration_Spend_Category">'[9]Data Validation'!$L$4:$L$11</definedName>
    <definedName name="ext_redrill_well_load">'[6]COW Rating'!$E$21</definedName>
    <definedName name="fdsalk">'[13]Op Co list'!$A$1:$A$112</definedName>
    <definedName name="ff" localSheetId="2" hidden="1">{"'Sheet1'!$A$1:$I$38"}</definedName>
    <definedName name="ff" localSheetId="1" hidden="1">{"'Sheet1'!$A$1:$I$38"}</definedName>
    <definedName name="ff" localSheetId="11" hidden="1">{"'Sheet1'!$A$1:$I$38"}</definedName>
    <definedName name="ff" localSheetId="5" hidden="1">{"'Sheet1'!$A$1:$I$38"}</definedName>
    <definedName name="ff" localSheetId="6" hidden="1">{"'Sheet1'!$A$1:$I$38"}</definedName>
    <definedName name="ff" localSheetId="13" hidden="1">{"'Sheet1'!$A$1:$I$38"}</definedName>
    <definedName name="ff" localSheetId="4" hidden="1">{"'Sheet1'!$A$1:$I$38"}</definedName>
    <definedName name="ff" localSheetId="3" hidden="1">{"'Sheet1'!$A$1:$I$38"}</definedName>
    <definedName name="ff" localSheetId="12" hidden="1">{"'Sheet1'!$A$1:$I$38"}</definedName>
    <definedName name="ff" hidden="1">{"'Sheet1'!$A$1:$I$38"}</definedName>
    <definedName name="FFFI_BUM">'[7]Input Project Wt Upstream'!$I$7</definedName>
    <definedName name="FFFI_COL">'[7]Input Project Wt Upstream'!$M$7</definedName>
    <definedName name="FFFI_ELI">'[7]Input Project Wt Upstream'!$J$7</definedName>
    <definedName name="FFFI_EPM">'[7]Input Project Wt Upstream'!$D$7</definedName>
    <definedName name="FFFI_EQU">'[7]Input Project Wt Upstream'!$E$7</definedName>
    <definedName name="FFFI_FRG">'[7]Input Project Wt Upstream'!$K$7</definedName>
    <definedName name="FFFI_HUC">'[7]Input Project Wt Upstream'!$O$7</definedName>
    <definedName name="FFFI_LRI">'[7]Input Project Wt Upstream'!$C$7</definedName>
    <definedName name="FFFI_NCS">'[7]Input Project Wt Upstream'!$H$7</definedName>
    <definedName name="FFFI_OCS">'[7]Input Project Wt Upstream'!$G$7</definedName>
    <definedName name="FFFI_ORI">'[7]Input Project Wt Upstream'!$B$7</definedName>
    <definedName name="FFFI_OVI">'[7]Input Project Wt Upstream'!$N$7</definedName>
    <definedName name="FFFI_SSU">'[7]Input Project Wt Upstream'!$F$7</definedName>
    <definedName name="FFFI_YAF">'[7]Input Project Wt Upstream'!$L$7</definedName>
    <definedName name="FNGI_BUM">'[7]Input Project Wt Upstream'!$I$17</definedName>
    <definedName name="FNGI_COL">'[7]Input Project Wt Upstream'!$M$17</definedName>
    <definedName name="FNGI_ELI">'[7]Input Project Wt Upstream'!$J$17</definedName>
    <definedName name="FNGI_EPM">'[7]Input Project Wt Upstream'!$D$17</definedName>
    <definedName name="FNGI_EQU">'[7]Input Project Wt Upstream'!$E$17</definedName>
    <definedName name="FNGI_FRG">'[7]Input Project Wt Upstream'!$K$17</definedName>
    <definedName name="FNGI_HUC">'[7]Input Project Wt Upstream'!$O$17</definedName>
    <definedName name="FNGI_LRI">'[7]Input Project Wt Upstream'!$C$17</definedName>
    <definedName name="FNGI_NCS">'[7]Input Project Wt Upstream'!$H$17</definedName>
    <definedName name="FNGI_OCS">'[7]Input Project Wt Upstream'!$G$17</definedName>
    <definedName name="FNGI_ORI">'[7]Input Project Wt Upstream'!$B$17</definedName>
    <definedName name="FNGI_OVI">'[7]Input Project Wt Upstream'!$N$17</definedName>
    <definedName name="FNGI_SSU">'[7]Input Project Wt Upstream'!$F$17</definedName>
    <definedName name="FNGI_YAF">'[7]Input Project Wt Upstream'!$L$17</definedName>
    <definedName name="FXDR_BUM">'[7]Input Project Wt Upstream'!$I$21</definedName>
    <definedName name="FXDR_COL">'[7]Input Project Wt Upstream'!$M$21</definedName>
    <definedName name="FXDR_ELI">'[7]Input Project Wt Upstream'!$J$21</definedName>
    <definedName name="FXDR_EPM">'[7]Input Project Wt Upstream'!$D$21</definedName>
    <definedName name="FXDR_EQU">'[7]Input Project Wt Upstream'!$E$21</definedName>
    <definedName name="FXDR_FRG">'[7]Input Project Wt Upstream'!$K$21</definedName>
    <definedName name="FXDR_HUC">'[7]Input Project Wt Upstream'!$O$21</definedName>
    <definedName name="FXDR_LRI">'[7]Input Project Wt Upstream'!$C$21</definedName>
    <definedName name="FXDR_NCS">'[7]Input Project Wt Upstream'!$H$21</definedName>
    <definedName name="FXDR_OCS">'[7]Input Project Wt Upstream'!$G$21</definedName>
    <definedName name="FXDR_ORI">'[7]Input Project Wt Upstream'!$B$21</definedName>
    <definedName name="FXDR_OVI">'[7]Input Project Wt Upstream'!$N$21</definedName>
    <definedName name="FXDR_SSU">'[7]Input Project Wt Upstream'!$F$21</definedName>
    <definedName name="FXDR_YAF">'[7]Input Project Wt Upstream'!$L$21</definedName>
    <definedName name="GCCI_BUM">'[7]Input Project Wt Upstream'!$I$5</definedName>
    <definedName name="GCCI_COL">'[7]Input Project Wt Upstream'!$M$5</definedName>
    <definedName name="GCCI_ELI">'[7]Input Project Wt Upstream'!$J$5</definedName>
    <definedName name="GCCI_EPM">'[7]Input Project Wt Upstream'!$D$5</definedName>
    <definedName name="GCCI_EQU">'[7]Input Project Wt Upstream'!$E$5</definedName>
    <definedName name="GCCI_FRG">'[7]Input Project Wt Upstream'!$K$5</definedName>
    <definedName name="GCCI_HUC">'[7]Input Project Wt Upstream'!$O$5</definedName>
    <definedName name="GCCI_LRI">'[7]Input Project Wt Upstream'!$C$5</definedName>
    <definedName name="GCCI_NCS">'[7]Input Project Wt Upstream'!$H$5</definedName>
    <definedName name="GCCI_OCS">'[7]Input Project Wt Upstream'!$G$5</definedName>
    <definedName name="GCCI_ORI">'[7]Input Project Wt Upstream'!$B$5</definedName>
    <definedName name="GCCI_OVI">'[7]Input Project Wt Upstream'!$N$5</definedName>
    <definedName name="GCCI_SSU">'[7]Input Project Wt Upstream'!$F$5</definedName>
    <definedName name="GCCI_YAF">'[7]Input Project Wt Upstream'!$L$5</definedName>
    <definedName name="gh" localSheetId="2" hidden="1">{"'Sheet1'!$A$1:$I$38"}</definedName>
    <definedName name="gh" localSheetId="1" hidden="1">{"'Sheet1'!$A$1:$I$38"}</definedName>
    <definedName name="gh" localSheetId="11" hidden="1">{"'Sheet1'!$A$1:$I$38"}</definedName>
    <definedName name="gh" localSheetId="5" hidden="1">{"'Sheet1'!$A$1:$I$38"}</definedName>
    <definedName name="gh" localSheetId="6" hidden="1">{"'Sheet1'!$A$1:$I$38"}</definedName>
    <definedName name="gh" localSheetId="13" hidden="1">{"'Sheet1'!$A$1:$I$38"}</definedName>
    <definedName name="gh" localSheetId="4" hidden="1">{"'Sheet1'!$A$1:$I$38"}</definedName>
    <definedName name="gh" localSheetId="3" hidden="1">{"'Sheet1'!$A$1:$I$38"}</definedName>
    <definedName name="gh" localSheetId="12" hidden="1">{"'Sheet1'!$A$1:$I$38"}</definedName>
    <definedName name="gh" hidden="1">{"'Sheet1'!$A$1:$I$38"}</definedName>
    <definedName name="GTL">[14]CntrP!$L$3</definedName>
    <definedName name="GVKey">""</definedName>
    <definedName name="GXDR_BUM">'[7]Input Project Wt Upstream'!$I$19</definedName>
    <definedName name="GXDR_COL">'[7]Input Project Wt Upstream'!$M$19</definedName>
    <definedName name="GXDR_ELI">'[7]Input Project Wt Upstream'!$J$19</definedName>
    <definedName name="GXDR_EPM">'[7]Input Project Wt Upstream'!$D$19</definedName>
    <definedName name="GXDR_EQU">'[7]Input Project Wt Upstream'!$E$19</definedName>
    <definedName name="GXDR_FRG">'[7]Input Project Wt Upstream'!$K$19</definedName>
    <definedName name="GXDR_HUC">'[7]Input Project Wt Upstream'!$O$19</definedName>
    <definedName name="GXDR_LRI">'[7]Input Project Wt Upstream'!$C$19</definedName>
    <definedName name="GXDR_NCS">'[7]Input Project Wt Upstream'!$H$19</definedName>
    <definedName name="GXDR_OCS">'[7]Input Project Wt Upstream'!$G$19</definedName>
    <definedName name="GXDR_ORI">'[7]Input Project Wt Upstream'!$B$19</definedName>
    <definedName name="GXDR_OVI">'[7]Input Project Wt Upstream'!$N$19</definedName>
    <definedName name="GXDR_SSU">'[7]Input Project Wt Upstream'!$F$19</definedName>
    <definedName name="GXDR_YAF">'[7]Input Project Wt Upstream'!$L$19</definedName>
    <definedName name="h" localSheetId="2" hidden="1">{"'Sheet1'!$A$1:$I$38"}</definedName>
    <definedName name="h" localSheetId="1" hidden="1">{"'Sheet1'!$A$1:$I$38"}</definedName>
    <definedName name="h" localSheetId="11" hidden="1">{"'Sheet1'!$A$1:$I$38"}</definedName>
    <definedName name="h" localSheetId="5" hidden="1">{"'Sheet1'!$A$1:$I$38"}</definedName>
    <definedName name="h" localSheetId="6" hidden="1">{"'Sheet1'!$A$1:$I$38"}</definedName>
    <definedName name="h" localSheetId="13" hidden="1">{"'Sheet1'!$A$1:$I$38"}</definedName>
    <definedName name="h" localSheetId="4" hidden="1">{"'Sheet1'!$A$1:$I$38"}</definedName>
    <definedName name="h" localSheetId="3" hidden="1">{"'Sheet1'!$A$1:$I$38"}</definedName>
    <definedName name="h" localSheetId="12" hidden="1">{"'Sheet1'!$A$1:$I$38"}</definedName>
    <definedName name="h" hidden="1">{"'Sheet1'!$A$1:$I$38"}</definedName>
    <definedName name="hjkbkjb">[12]COW!#REF!</definedName>
    <definedName name="Host_Country">OFFSET([11]Master!$B$5,0,0,COUNTA([11]Master!$B$5:$B$1001))</definedName>
    <definedName name="HTML" localSheetId="2" hidden="1">{"'PROD. NGL'!$J$2:$N$5","'PROD. NGL'!$J$7:$J$8","'PROD. NGL'!$J$26:$J$40"}</definedName>
    <definedName name="HTML" localSheetId="1" hidden="1">{"'PROD. NGL'!$J$2:$N$5","'PROD. NGL'!$J$7:$J$8","'PROD. NGL'!$J$26:$J$40"}</definedName>
    <definedName name="HTML" localSheetId="11" hidden="1">{"'PROD. NGL'!$J$2:$N$5","'PROD. NGL'!$J$7:$J$8","'PROD. NGL'!$J$26:$J$40"}</definedName>
    <definedName name="HTML" localSheetId="5" hidden="1">{"'PROD. NGL'!$J$2:$N$5","'PROD. NGL'!$J$7:$J$8","'PROD. NGL'!$J$26:$J$40"}</definedName>
    <definedName name="HTML" localSheetId="6" hidden="1">{"'PROD. NGL'!$J$2:$N$5","'PROD. NGL'!$J$7:$J$8","'PROD. NGL'!$J$26:$J$40"}</definedName>
    <definedName name="HTML" localSheetId="13" hidden="1">{"'PROD. NGL'!$J$2:$N$5","'PROD. NGL'!$J$7:$J$8","'PROD. NGL'!$J$26:$J$40"}</definedName>
    <definedName name="HTML" localSheetId="4" hidden="1">{"'PROD. NGL'!$J$2:$N$5","'PROD. NGL'!$J$7:$J$8","'PROD. NGL'!$J$26:$J$40"}</definedName>
    <definedName name="HTML" localSheetId="3" hidden="1">{"'PROD. NGL'!$J$2:$N$5","'PROD. NGL'!$J$7:$J$8","'PROD. NGL'!$J$26:$J$40"}</definedName>
    <definedName name="HTML" localSheetId="12" hidden="1">{"'PROD. NGL'!$J$2:$N$5","'PROD. NGL'!$J$7:$J$8","'PROD. NGL'!$J$26:$J$40"}</definedName>
    <definedName name="HTML" hidden="1">{"'PROD. NGL'!$J$2:$N$5","'PROD. NGL'!$J$7:$J$8","'PROD. NGL'!$J$26:$J$40"}</definedName>
    <definedName name="html__control" localSheetId="2" hidden="1">{"'Sheet1'!$A$1:$I$38"}</definedName>
    <definedName name="html__control" localSheetId="1" hidden="1">{"'Sheet1'!$A$1:$I$38"}</definedName>
    <definedName name="html__control" localSheetId="11" hidden="1">{"'Sheet1'!$A$1:$I$38"}</definedName>
    <definedName name="html__control" localSheetId="5" hidden="1">{"'Sheet1'!$A$1:$I$38"}</definedName>
    <definedName name="html__control" localSheetId="6" hidden="1">{"'Sheet1'!$A$1:$I$38"}</definedName>
    <definedName name="html__control" localSheetId="13" hidden="1">{"'Sheet1'!$A$1:$I$38"}</definedName>
    <definedName name="html__control" localSheetId="4" hidden="1">{"'Sheet1'!$A$1:$I$38"}</definedName>
    <definedName name="html__control" localSheetId="3" hidden="1">{"'Sheet1'!$A$1:$I$38"}</definedName>
    <definedName name="html__control" localSheetId="12" hidden="1">{"'Sheet1'!$A$1:$I$38"}</definedName>
    <definedName name="html__control" hidden="1">{"'Sheet1'!$A$1:$I$38"}</definedName>
    <definedName name="HTML__Control2" localSheetId="2" hidden="1">{"'Sheet1'!$A$1:$I$38"}</definedName>
    <definedName name="HTML__Control2" localSheetId="1" hidden="1">{"'Sheet1'!$A$1:$I$38"}</definedName>
    <definedName name="HTML__Control2" localSheetId="11" hidden="1">{"'Sheet1'!$A$1:$I$38"}</definedName>
    <definedName name="HTML__Control2" localSheetId="5" hidden="1">{"'Sheet1'!$A$1:$I$38"}</definedName>
    <definedName name="HTML__Control2" localSheetId="6" hidden="1">{"'Sheet1'!$A$1:$I$38"}</definedName>
    <definedName name="HTML__Control2" localSheetId="13" hidden="1">{"'Sheet1'!$A$1:$I$38"}</definedName>
    <definedName name="HTML__Control2" localSheetId="4" hidden="1">{"'Sheet1'!$A$1:$I$38"}</definedName>
    <definedName name="HTML__Control2" localSheetId="3" hidden="1">{"'Sheet1'!$A$1:$I$38"}</definedName>
    <definedName name="HTML__Control2" localSheetId="12" hidden="1">{"'Sheet1'!$A$1:$I$38"}</definedName>
    <definedName name="HTML__Control2" hidden="1">{"'Sheet1'!$A$1:$I$38"}</definedName>
    <definedName name="HTML__control4" localSheetId="2" hidden="1">{"'Sheet1'!$A$1:$I$38"}</definedName>
    <definedName name="HTML__control4" localSheetId="1" hidden="1">{"'Sheet1'!$A$1:$I$38"}</definedName>
    <definedName name="HTML__control4" localSheetId="11" hidden="1">{"'Sheet1'!$A$1:$I$38"}</definedName>
    <definedName name="HTML__control4" localSheetId="5" hidden="1">{"'Sheet1'!$A$1:$I$38"}</definedName>
    <definedName name="HTML__control4" localSheetId="6" hidden="1">{"'Sheet1'!$A$1:$I$38"}</definedName>
    <definedName name="HTML__control4" localSheetId="13" hidden="1">{"'Sheet1'!$A$1:$I$38"}</definedName>
    <definedName name="HTML__control4" localSheetId="4" hidden="1">{"'Sheet1'!$A$1:$I$38"}</definedName>
    <definedName name="HTML__control4" localSheetId="3" hidden="1">{"'Sheet1'!$A$1:$I$38"}</definedName>
    <definedName name="HTML__control4" localSheetId="12" hidden="1">{"'Sheet1'!$A$1:$I$38"}</definedName>
    <definedName name="HTML__control4" hidden="1">{"'Sheet1'!$A$1:$I$38"}</definedName>
    <definedName name="HTML_1" localSheetId="2" hidden="1">{#N/A,#N/A,FALSE,"PROD. OIL";#N/A,#N/A,FALSE,"PROD. GAS";#N/A,#N/A,FALSE,"PROD. NGL"}</definedName>
    <definedName name="HTML_1" localSheetId="1" hidden="1">{#N/A,#N/A,FALSE,"PROD. OIL";#N/A,#N/A,FALSE,"PROD. GAS";#N/A,#N/A,FALSE,"PROD. NGL"}</definedName>
    <definedName name="HTML_1" localSheetId="11" hidden="1">{#N/A,#N/A,FALSE,"PROD. OIL";#N/A,#N/A,FALSE,"PROD. GAS";#N/A,#N/A,FALSE,"PROD. NGL"}</definedName>
    <definedName name="HTML_1" localSheetId="5" hidden="1">{#N/A,#N/A,FALSE,"PROD. OIL";#N/A,#N/A,FALSE,"PROD. GAS";#N/A,#N/A,FALSE,"PROD. NGL"}</definedName>
    <definedName name="HTML_1" localSheetId="6" hidden="1">{#N/A,#N/A,FALSE,"PROD. OIL";#N/A,#N/A,FALSE,"PROD. GAS";#N/A,#N/A,FALSE,"PROD. NGL"}</definedName>
    <definedName name="HTML_1" localSheetId="13" hidden="1">{#N/A,#N/A,FALSE,"PROD. OIL";#N/A,#N/A,FALSE,"PROD. GAS";#N/A,#N/A,FALSE,"PROD. NGL"}</definedName>
    <definedName name="HTML_1" localSheetId="4" hidden="1">{#N/A,#N/A,FALSE,"PROD. OIL";#N/A,#N/A,FALSE,"PROD. GAS";#N/A,#N/A,FALSE,"PROD. NGL"}</definedName>
    <definedName name="HTML_1" localSheetId="3" hidden="1">{#N/A,#N/A,FALSE,"PROD. OIL";#N/A,#N/A,FALSE,"PROD. GAS";#N/A,#N/A,FALSE,"PROD. NGL"}</definedName>
    <definedName name="HTML_1" localSheetId="12" hidden="1">{#N/A,#N/A,FALSE,"PROD. OIL";#N/A,#N/A,FALSE,"PROD. GAS";#N/A,#N/A,FALSE,"PROD. NGL"}</definedName>
    <definedName name="HTML_1" hidden="1">{#N/A,#N/A,FALSE,"PROD. OIL";#N/A,#N/A,FALSE,"PROD. GAS";#N/A,#N/A,FALSE,"PROD. NGL"}</definedName>
    <definedName name="HTML_CodePage" hidden="1">1252</definedName>
    <definedName name="HTML_Control" localSheetId="2" hidden="1">{"'Sheet1'!$A$1:$I$38"}</definedName>
    <definedName name="HTML_Control" localSheetId="1" hidden="1">{"'Sheet1'!$A$1:$I$38"}</definedName>
    <definedName name="HTML_Control" localSheetId="11" hidden="1">{"'Sheet1'!$A$1:$I$38"}</definedName>
    <definedName name="HTML_Control" localSheetId="5" hidden="1">{"'Sheet1'!$A$1:$I$38"}</definedName>
    <definedName name="HTML_Control" localSheetId="6" hidden="1">{"'Sheet1'!$A$1:$I$38"}</definedName>
    <definedName name="HTML_Control" localSheetId="13" hidden="1">{"'Sheet1'!$A$1:$I$38"}</definedName>
    <definedName name="HTML_Control" localSheetId="4" hidden="1">{"'Sheet1'!$A$1:$I$38"}</definedName>
    <definedName name="HTML_Control" localSheetId="3" hidden="1">{"'Sheet1'!$A$1:$I$38"}</definedName>
    <definedName name="HTML_Control" localSheetId="12" hidden="1">{"'Sheet1'!$A$1:$I$38"}</definedName>
    <definedName name="HTML_Control" hidden="1">{"'Sheet1'!$A$1:$I$38"}</definedName>
    <definedName name="html_control1" localSheetId="2" hidden="1">{"'Sheet1'!$A$1:$I$38"}</definedName>
    <definedName name="html_control1" localSheetId="1" hidden="1">{"'Sheet1'!$A$1:$I$38"}</definedName>
    <definedName name="html_control1" localSheetId="11" hidden="1">{"'Sheet1'!$A$1:$I$38"}</definedName>
    <definedName name="html_control1" localSheetId="5" hidden="1">{"'Sheet1'!$A$1:$I$38"}</definedName>
    <definedName name="html_control1" localSheetId="6" hidden="1">{"'Sheet1'!$A$1:$I$38"}</definedName>
    <definedName name="html_control1" localSheetId="13" hidden="1">{"'Sheet1'!$A$1:$I$38"}</definedName>
    <definedName name="html_control1" localSheetId="4" hidden="1">{"'Sheet1'!$A$1:$I$38"}</definedName>
    <definedName name="html_control1" localSheetId="3" hidden="1">{"'Sheet1'!$A$1:$I$38"}</definedName>
    <definedName name="html_control1" localSheetId="12" hidden="1">{"'Sheet1'!$A$1:$I$38"}</definedName>
    <definedName name="html_control1" hidden="1">{"'Sheet1'!$A$1:$I$38"}</definedName>
    <definedName name="HTML_Control2" localSheetId="2" hidden="1">{"'Sheet1'!$A$1:$I$38"}</definedName>
    <definedName name="HTML_Control2" localSheetId="1" hidden="1">{"'Sheet1'!$A$1:$I$38"}</definedName>
    <definedName name="HTML_Control2" localSheetId="11" hidden="1">{"'Sheet1'!$A$1:$I$38"}</definedName>
    <definedName name="HTML_Control2" localSheetId="5" hidden="1">{"'Sheet1'!$A$1:$I$38"}</definedName>
    <definedName name="HTML_Control2" localSheetId="6" hidden="1">{"'Sheet1'!$A$1:$I$38"}</definedName>
    <definedName name="HTML_Control2" localSheetId="13" hidden="1">{"'Sheet1'!$A$1:$I$38"}</definedName>
    <definedName name="HTML_Control2" localSheetId="4" hidden="1">{"'Sheet1'!$A$1:$I$38"}</definedName>
    <definedName name="HTML_Control2" localSheetId="3" hidden="1">{"'Sheet1'!$A$1:$I$38"}</definedName>
    <definedName name="HTML_Control2" localSheetId="12" hidden="1">{"'Sheet1'!$A$1:$I$38"}</definedName>
    <definedName name="HTML_Control2" hidden="1">{"'Sheet1'!$A$1:$I$38"}</definedName>
    <definedName name="HTML_Control3" localSheetId="2" hidden="1">{"'Sheet1'!$A$1:$I$38"}</definedName>
    <definedName name="HTML_Control3" localSheetId="1" hidden="1">{"'Sheet1'!$A$1:$I$38"}</definedName>
    <definedName name="HTML_Control3" localSheetId="11" hidden="1">{"'Sheet1'!$A$1:$I$38"}</definedName>
    <definedName name="HTML_Control3" localSheetId="5" hidden="1">{"'Sheet1'!$A$1:$I$38"}</definedName>
    <definedName name="HTML_Control3" localSheetId="6" hidden="1">{"'Sheet1'!$A$1:$I$38"}</definedName>
    <definedName name="HTML_Control3" localSheetId="13" hidden="1">{"'Sheet1'!$A$1:$I$38"}</definedName>
    <definedName name="HTML_Control3" localSheetId="4" hidden="1">{"'Sheet1'!$A$1:$I$38"}</definedName>
    <definedName name="HTML_Control3" localSheetId="3" hidden="1">{"'Sheet1'!$A$1:$I$38"}</definedName>
    <definedName name="HTML_Control3" localSheetId="12" hidden="1">{"'Sheet1'!$A$1:$I$38"}</definedName>
    <definedName name="HTML_Control3" hidden="1">{"'Sheet1'!$A$1:$I$38"}</definedName>
    <definedName name="HTML_Description" hidden="1">""</definedName>
    <definedName name="HTML_Email" hidden="1">""</definedName>
    <definedName name="HTML_Header" hidden="1">"Sheet1"</definedName>
    <definedName name="HTML_LastUpdate" hidden="1">"19/04/99"</definedName>
    <definedName name="HTML_LineAfter" hidden="1">FALSE</definedName>
    <definedName name="HTML_LineBefore" hidden="1">FALSE</definedName>
    <definedName name="HTML_Name" hidden="1">"Mark Eadie"</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Template" hidden="1">"C:\My Documents\HTMLTemp.htm"</definedName>
    <definedName name="HTML_Title" hidden="1">"1999 Scorecard Q1"</definedName>
    <definedName name="i" localSheetId="2" hidden="1">{"'Sheet1'!$A$1:$I$38"}</definedName>
    <definedName name="i" localSheetId="1" hidden="1">{"'Sheet1'!$A$1:$I$38"}</definedName>
    <definedName name="i" localSheetId="11" hidden="1">{"'Sheet1'!$A$1:$I$38"}</definedName>
    <definedName name="i" localSheetId="5" hidden="1">{"'Sheet1'!$A$1:$I$38"}</definedName>
    <definedName name="i" localSheetId="6" hidden="1">{"'Sheet1'!$A$1:$I$38"}</definedName>
    <definedName name="i" localSheetId="13" hidden="1">{"'Sheet1'!$A$1:$I$38"}</definedName>
    <definedName name="i" localSheetId="4" hidden="1">{"'Sheet1'!$A$1:$I$38"}</definedName>
    <definedName name="i" localSheetId="3" hidden="1">{"'Sheet1'!$A$1:$I$38"}</definedName>
    <definedName name="i" localSheetId="12" hidden="1">{"'Sheet1'!$A$1:$I$38"}</definedName>
    <definedName name="i" hidden="1">{"'Sheet1'!$A$1:$I$38"}</definedName>
    <definedName name="io" localSheetId="2" hidden="1">{"PMTBUDSM",#N/A,FALSE,"Sheet 1";"PMTBUDSMD",#N/A,FALSE,"Sheet 1"}</definedName>
    <definedName name="io" localSheetId="1" hidden="1">{"PMTBUDSM",#N/A,FALSE,"Sheet 1";"PMTBUDSMD",#N/A,FALSE,"Sheet 1"}</definedName>
    <definedName name="io" localSheetId="11" hidden="1">{"PMTBUDSM",#N/A,FALSE,"Sheet 1";"PMTBUDSMD",#N/A,FALSE,"Sheet 1"}</definedName>
    <definedName name="io" localSheetId="5" hidden="1">{"PMTBUDSM",#N/A,FALSE,"Sheet 1";"PMTBUDSMD",#N/A,FALSE,"Sheet 1"}</definedName>
    <definedName name="io" localSheetId="6" hidden="1">{"PMTBUDSM",#N/A,FALSE,"Sheet 1";"PMTBUDSMD",#N/A,FALSE,"Sheet 1"}</definedName>
    <definedName name="io" localSheetId="13" hidden="1">{"PMTBUDSM",#N/A,FALSE,"Sheet 1";"PMTBUDSMD",#N/A,FALSE,"Sheet 1"}</definedName>
    <definedName name="io" localSheetId="12" hidden="1">{"PMTBUDSM",#N/A,FALSE,"Sheet 1";"PMTBUDSMD",#N/A,FALSE,"Sheet 1"}</definedName>
    <definedName name="io" hidden="1">{"PMTBUDSM",#N/A,FALSE,"Sheet 1";"PMTBUDSMD",#N/A,FALSE,"Sheet 1"}</definedName>
    <definedName name="JG">OFFSET([11]Master!$FJ$5,0,0,COUNTA([11]Master!$FJ$5:$FJ$1000))</definedName>
    <definedName name="jniknjkljk" localSheetId="2" hidden="1">{"'Sheet1'!$A$1:$I$38"}</definedName>
    <definedName name="jniknjkljk" localSheetId="1" hidden="1">{"'Sheet1'!$A$1:$I$38"}</definedName>
    <definedName name="jniknjkljk" localSheetId="11" hidden="1">{"'Sheet1'!$A$1:$I$38"}</definedName>
    <definedName name="jniknjkljk" localSheetId="5" hidden="1">{"'Sheet1'!$A$1:$I$38"}</definedName>
    <definedName name="jniknjkljk" localSheetId="6" hidden="1">{"'Sheet1'!$A$1:$I$38"}</definedName>
    <definedName name="jniknjkljk" localSheetId="13" hidden="1">{"'Sheet1'!$A$1:$I$38"}</definedName>
    <definedName name="jniknjkljk" localSheetId="4" hidden="1">{"'Sheet1'!$A$1:$I$38"}</definedName>
    <definedName name="jniknjkljk" localSheetId="3" hidden="1">{"'Sheet1'!$A$1:$I$38"}</definedName>
    <definedName name="jniknjkljk" localSheetId="12" hidden="1">{"'Sheet1'!$A$1:$I$38"}</definedName>
    <definedName name="jniknjkljk" hidden="1">{"'Sheet1'!$A$1:$I$38"}</definedName>
    <definedName name="Job_Skillpool_Group">OFFSET([11]Master!$EE$5,0,0,COUNTA([11]Master!$EE$5:$EE$1000))</definedName>
    <definedName name="k" localSheetId="2" hidden="1">{"'Sheet1'!$A$1:$I$38"}</definedName>
    <definedName name="k" localSheetId="1" hidden="1">{"'Sheet1'!$A$1:$I$38"}</definedName>
    <definedName name="k" localSheetId="11" hidden="1">{"'Sheet1'!$A$1:$I$38"}</definedName>
    <definedName name="k" localSheetId="5" hidden="1">{"'Sheet1'!$A$1:$I$38"}</definedName>
    <definedName name="k" localSheetId="6" hidden="1">{"'Sheet1'!$A$1:$I$38"}</definedName>
    <definedName name="k" localSheetId="13" hidden="1">{"'Sheet1'!$A$1:$I$38"}</definedName>
    <definedName name="k" localSheetId="4" hidden="1">{"'Sheet1'!$A$1:$I$38"}</definedName>
    <definedName name="k" localSheetId="3" hidden="1">{"'Sheet1'!$A$1:$I$38"}</definedName>
    <definedName name="k" localSheetId="12" hidden="1">{"'Sheet1'!$A$1:$I$38"}</definedName>
    <definedName name="k" hidden="1">{"'Sheet1'!$A$1:$I$38"}</definedName>
    <definedName name="kk" localSheetId="2" hidden="1">{"'Sheet1'!$A$1:$I$38"}</definedName>
    <definedName name="kk" localSheetId="1" hidden="1">{"'Sheet1'!$A$1:$I$38"}</definedName>
    <definedName name="kk" localSheetId="11" hidden="1">{"'Sheet1'!$A$1:$I$38"}</definedName>
    <definedName name="kk" localSheetId="5" hidden="1">{"'Sheet1'!$A$1:$I$38"}</definedName>
    <definedName name="kk" localSheetId="6" hidden="1">{"'Sheet1'!$A$1:$I$38"}</definedName>
    <definedName name="kk" localSheetId="13" hidden="1">{"'Sheet1'!$A$1:$I$38"}</definedName>
    <definedName name="kk" localSheetId="4" hidden="1">{"'Sheet1'!$A$1:$I$38"}</definedName>
    <definedName name="kk" localSheetId="3" hidden="1">{"'Sheet1'!$A$1:$I$38"}</definedName>
    <definedName name="kk" localSheetId="12" hidden="1">{"'Sheet1'!$A$1:$I$38"}</definedName>
    <definedName name="kk" hidden="1">{"'Sheet1'!$A$1:$I$38"}</definedName>
    <definedName name="KPI_Summary">[15]Summary!$AI$19:$CP$10120</definedName>
    <definedName name="l" localSheetId="2" hidden="1">{"'Sheet1'!$A$1:$I$38"}</definedName>
    <definedName name="l" localSheetId="1" hidden="1">{"'Sheet1'!$A$1:$I$38"}</definedName>
    <definedName name="l" localSheetId="11" hidden="1">{"'Sheet1'!$A$1:$I$38"}</definedName>
    <definedName name="l" localSheetId="5" hidden="1">{"'Sheet1'!$A$1:$I$38"}</definedName>
    <definedName name="l" localSheetId="6" hidden="1">{"'Sheet1'!$A$1:$I$38"}</definedName>
    <definedName name="l" localSheetId="13" hidden="1">{"'Sheet1'!$A$1:$I$38"}</definedName>
    <definedName name="l" localSheetId="4" hidden="1">{"'Sheet1'!$A$1:$I$38"}</definedName>
    <definedName name="l" localSheetId="3" hidden="1">{"'Sheet1'!$A$1:$I$38"}</definedName>
    <definedName name="l" localSheetId="12" hidden="1">{"'Sheet1'!$A$1:$I$38"}</definedName>
    <definedName name="l" hidden="1">{"'Sheet1'!$A$1:$I$38"}</definedName>
    <definedName name="Legal_E">'[11]Legal Entity'!$1:$1048576</definedName>
    <definedName name="LESELECT" localSheetId="5">#REF!</definedName>
    <definedName name="LESELECT" localSheetId="6">#REF!</definedName>
    <definedName name="LESELECT" localSheetId="13">#REF!</definedName>
    <definedName name="LESELECT">#REF!</definedName>
    <definedName name="ll" localSheetId="2" hidden="1">{"'Sheet1'!$A$1:$I$38"}</definedName>
    <definedName name="ll" localSheetId="1" hidden="1">{"'Sheet1'!$A$1:$I$38"}</definedName>
    <definedName name="ll" localSheetId="11" hidden="1">{"'Sheet1'!$A$1:$I$38"}</definedName>
    <definedName name="ll" localSheetId="5" hidden="1">{"'Sheet1'!$A$1:$I$38"}</definedName>
    <definedName name="ll" localSheetId="6" hidden="1">{"'Sheet1'!$A$1:$I$38"}</definedName>
    <definedName name="ll" localSheetId="13" hidden="1">{"'Sheet1'!$A$1:$I$38"}</definedName>
    <definedName name="ll" localSheetId="4" hidden="1">{"'Sheet1'!$A$1:$I$38"}</definedName>
    <definedName name="ll" localSheetId="3" hidden="1">{"'Sheet1'!$A$1:$I$38"}</definedName>
    <definedName name="ll" localSheetId="12" hidden="1">{"'Sheet1'!$A$1:$I$38"}</definedName>
    <definedName name="ll" hidden="1">{"'Sheet1'!$A$1:$I$38"}</definedName>
    <definedName name="LNGI_BUM">'[7]Input Project Wt Upstream'!$I$15</definedName>
    <definedName name="LNGI_COL">'[7]Input Project Wt Upstream'!$M$15</definedName>
    <definedName name="LNGI_ELI">'[7]Input Project Wt Upstream'!$J$15</definedName>
    <definedName name="LNGI_EPM">'[7]Input Project Wt Upstream'!$D$15</definedName>
    <definedName name="LNGI_EQU">'[7]Input Project Wt Upstream'!$E$15</definedName>
    <definedName name="LNGI_FRG">'[7]Input Project Wt Upstream'!$K$15</definedName>
    <definedName name="LNGI_HUC">'[7]Input Project Wt Upstream'!$O$15</definedName>
    <definedName name="LNGI_LRI">'[7]Input Project Wt Upstream'!$C$15</definedName>
    <definedName name="LNGI_NCS">'[7]Input Project Wt Upstream'!$H$15</definedName>
    <definedName name="LNGI_OCS">'[7]Input Project Wt Upstream'!$G$15</definedName>
    <definedName name="LNGI_ORI">'[7]Input Project Wt Upstream'!$B$15</definedName>
    <definedName name="LNGI_OVI">'[7]Input Project Wt Upstream'!$N$15</definedName>
    <definedName name="LNGI_SSU">'[7]Input Project Wt Upstream'!$F$15</definedName>
    <definedName name="LNGI_YAF">'[7]Input Project Wt Upstream'!$L$15</definedName>
    <definedName name="LOB" localSheetId="5">#REF!</definedName>
    <definedName name="LOB" localSheetId="6">#REF!</definedName>
    <definedName name="LOB" localSheetId="13">#REF!</definedName>
    <definedName name="LOB">#REF!</definedName>
    <definedName name="location_factor_table">'[6]Location Data'!$B$3:$L$53</definedName>
    <definedName name="m" localSheetId="2" hidden="1">{"'Sheet1'!$A$1:$I$38"}</definedName>
    <definedName name="m" localSheetId="1" hidden="1">{"'Sheet1'!$A$1:$I$38"}</definedName>
    <definedName name="m" localSheetId="11" hidden="1">{"'Sheet1'!$A$1:$I$38"}</definedName>
    <definedName name="m" localSheetId="5" hidden="1">{"'Sheet1'!$A$1:$I$38"}</definedName>
    <definedName name="m" localSheetId="6" hidden="1">{"'Sheet1'!$A$1:$I$38"}</definedName>
    <definedName name="m" localSheetId="13" hidden="1">{"'Sheet1'!$A$1:$I$38"}</definedName>
    <definedName name="m" localSheetId="4" hidden="1">{"'Sheet1'!$A$1:$I$38"}</definedName>
    <definedName name="m" localSheetId="3" hidden="1">{"'Sheet1'!$A$1:$I$38"}</definedName>
    <definedName name="m" localSheetId="12" hidden="1">{"'Sheet1'!$A$1:$I$38"}</definedName>
    <definedName name="m" hidden="1">{"'Sheet1'!$A$1:$I$38"}</definedName>
    <definedName name="mm" localSheetId="2" hidden="1">{"'Sheet1'!$A$1:$I$38"}</definedName>
    <definedName name="mm" localSheetId="1" hidden="1">{"'Sheet1'!$A$1:$I$38"}</definedName>
    <definedName name="mm" localSheetId="11" hidden="1">{"'Sheet1'!$A$1:$I$38"}</definedName>
    <definedName name="mm" localSheetId="5" hidden="1">{"'Sheet1'!$A$1:$I$38"}</definedName>
    <definedName name="mm" localSheetId="6" hidden="1">{"'Sheet1'!$A$1:$I$38"}</definedName>
    <definedName name="mm" localSheetId="13" hidden="1">{"'Sheet1'!$A$1:$I$38"}</definedName>
    <definedName name="mm" localSheetId="4" hidden="1">{"'Sheet1'!$A$1:$I$38"}</definedName>
    <definedName name="mm" localSheetId="3" hidden="1">{"'Sheet1'!$A$1:$I$38"}</definedName>
    <definedName name="mm" localSheetId="12" hidden="1">{"'Sheet1'!$A$1:$I$38"}</definedName>
    <definedName name="mm" hidden="1">{"'Sheet1'!$A$1:$I$38"}</definedName>
    <definedName name="MOD" localSheetId="13">#REF!</definedName>
    <definedName name="MOD">#REF!</definedName>
    <definedName name="MONTHLYPROVISION">[8]Input!$D$30:$O$31</definedName>
    <definedName name="n" localSheetId="2" hidden="1">{"'Sheet1'!$A$1:$I$38"}</definedName>
    <definedName name="n" localSheetId="1" hidden="1">{"'Sheet1'!$A$1:$I$38"}</definedName>
    <definedName name="n" localSheetId="11" hidden="1">{"'Sheet1'!$A$1:$I$38"}</definedName>
    <definedName name="n" localSheetId="5" hidden="1">{"'Sheet1'!$A$1:$I$38"}</definedName>
    <definedName name="n" localSheetId="6" hidden="1">{"'Sheet1'!$A$1:$I$38"}</definedName>
    <definedName name="n" localSheetId="13" hidden="1">{"'Sheet1'!$A$1:$I$38"}</definedName>
    <definedName name="n" localSheetId="4" hidden="1">{"'Sheet1'!$A$1:$I$38"}</definedName>
    <definedName name="n" localSheetId="3" hidden="1">{"'Sheet1'!$A$1:$I$38"}</definedName>
    <definedName name="n" localSheetId="12" hidden="1">{"'Sheet1'!$A$1:$I$38"}</definedName>
    <definedName name="n" hidden="1">{"'Sheet1'!$A$1:$I$38"}</definedName>
    <definedName name="npoffshore_ran">'[12]Offshore PD'!#REF!</definedName>
    <definedName name="npoffshore_rpb">'[12]Offshore PD'!#REF!</definedName>
    <definedName name="NTBI_BUM">'[7]Input Project Wt Downstream'!$F$10</definedName>
    <definedName name="NTBI_CAC">'[7]Input Project Wt Downstream'!$J$10</definedName>
    <definedName name="NTBI_COL">'[7]Input Project Wt Downstream'!$K$10</definedName>
    <definedName name="NTBI_ELI">'[7]Input Project Wt Downstream'!$G$10</definedName>
    <definedName name="NTBI_EPM">'[7]Input Project Wt Downstream'!$B$10</definedName>
    <definedName name="NTBI_EQU">'[7]Input Project Wt Downstream'!$C$10</definedName>
    <definedName name="NTBI_FRG">'[7]Input Project Wt Downstream'!$H$10</definedName>
    <definedName name="NTBI_NCS">'[7]Input Project Wt Downstream'!$E$10</definedName>
    <definedName name="NTBI_OCS">'[7]Input Project Wt Downstream'!$D$10</definedName>
    <definedName name="NTBI_YAF">'[7]Input Project Wt Downstream'!$I$10</definedName>
    <definedName name="ONSI_BUM">'[7]Input Project Wt Upstream'!$I$11</definedName>
    <definedName name="ONSI_COL">'[7]Input Project Wt Upstream'!$M$11</definedName>
    <definedName name="ONSI_ELI">'[7]Input Project Wt Upstream'!$J$11</definedName>
    <definedName name="ONSI_EPM">'[7]Input Project Wt Upstream'!$D$11</definedName>
    <definedName name="ONSI_EQU">'[7]Input Project Wt Upstream'!$E$11</definedName>
    <definedName name="ONSI_FRG">'[7]Input Project Wt Upstream'!$K$11</definedName>
    <definedName name="ONSI_HUC">'[7]Input Project Wt Upstream'!$O$11</definedName>
    <definedName name="ONSI_LRI">'[7]Input Project Wt Upstream'!$C$11</definedName>
    <definedName name="ONSI_NCS">'[7]Input Project Wt Upstream'!$H$11</definedName>
    <definedName name="ONSI_OCS">'[7]Input Project Wt Upstream'!$G$11</definedName>
    <definedName name="ONSI_ORI">'[7]Input Project Wt Upstream'!$B$11</definedName>
    <definedName name="ONSI_OVI">'[7]Input Project Wt Upstream'!$N$11</definedName>
    <definedName name="ONSI_SSU">'[7]Input Project Wt Upstream'!$F$11</definedName>
    <definedName name="ONSI_YAF">'[7]Input Project Wt Upstream'!$L$11</definedName>
    <definedName name="op" localSheetId="2" hidden="1">{"PMTBUDSM",#N/A,FALSE,"Sheet 1";"PMTBUDSMD",#N/A,FALSE,"Sheet 1"}</definedName>
    <definedName name="op" localSheetId="1" hidden="1">{"PMTBUDSM",#N/A,FALSE,"Sheet 1";"PMTBUDSMD",#N/A,FALSE,"Sheet 1"}</definedName>
    <definedName name="op" localSheetId="11" hidden="1">{"PMTBUDSM",#N/A,FALSE,"Sheet 1";"PMTBUDSMD",#N/A,FALSE,"Sheet 1"}</definedName>
    <definedName name="op" localSheetId="5" hidden="1">{"PMTBUDSM",#N/A,FALSE,"Sheet 1";"PMTBUDSMD",#N/A,FALSE,"Sheet 1"}</definedName>
    <definedName name="op" localSheetId="6" hidden="1">{"PMTBUDSM",#N/A,FALSE,"Sheet 1";"PMTBUDSMD",#N/A,FALSE,"Sheet 1"}</definedName>
    <definedName name="op" localSheetId="13" hidden="1">{"PMTBUDSM",#N/A,FALSE,"Sheet 1";"PMTBUDSMD",#N/A,FALSE,"Sheet 1"}</definedName>
    <definedName name="op" localSheetId="12" hidden="1">{"PMTBUDSM",#N/A,FALSE,"Sheet 1";"PMTBUDSMD",#N/A,FALSE,"Sheet 1"}</definedName>
    <definedName name="op" hidden="1">{"PMTBUDSM",#N/A,FALSE,"Sheet 1";"PMTBUDSMD",#N/A,FALSE,"Sheet 1"}</definedName>
    <definedName name="OpCo">'[16]Op Co list'!$A$1:$A$112</definedName>
    <definedName name="Operator" localSheetId="2" hidden="1">#REF!</definedName>
    <definedName name="Operator" localSheetId="1" hidden="1">#REF!</definedName>
    <definedName name="Operator" localSheetId="11" hidden="1">#REF!</definedName>
    <definedName name="Operator" localSheetId="9" hidden="1">#REF!</definedName>
    <definedName name="Operator" localSheetId="4" hidden="1">#REF!</definedName>
    <definedName name="Operator" localSheetId="3" hidden="1">#REF!</definedName>
    <definedName name="Operator" hidden="1">#REF!</definedName>
    <definedName name="OU">#REF!</definedName>
    <definedName name="OXDR_BUM">'[7]Input Project Wt Upstream'!$I$25</definedName>
    <definedName name="OXDR_COL">'[7]Input Project Wt Upstream'!$M$25</definedName>
    <definedName name="OXDR_ELI">'[7]Input Project Wt Upstream'!$J$25</definedName>
    <definedName name="OXDR_EPM">'[7]Input Project Wt Upstream'!$D$25</definedName>
    <definedName name="OXDR_EQU">'[7]Input Project Wt Upstream'!$E$25</definedName>
    <definedName name="OXDR_FRG">'[7]Input Project Wt Upstream'!$K$25</definedName>
    <definedName name="OXDR_HUC">'[7]Input Project Wt Upstream'!$O$25</definedName>
    <definedName name="OXDR_LRI">'[7]Input Project Wt Upstream'!$C$25</definedName>
    <definedName name="OXDR_NCS">'[7]Input Project Wt Upstream'!$H$25</definedName>
    <definedName name="OXDR_OCS">'[7]Input Project Wt Upstream'!$G$25</definedName>
    <definedName name="OXDR_ORI">'[7]Input Project Wt Upstream'!$B$25</definedName>
    <definedName name="OXDR_OVI">'[7]Input Project Wt Upstream'!$N$25</definedName>
    <definedName name="OXDR_SSU">'[7]Input Project Wt Upstream'!$F$25</definedName>
    <definedName name="OXDR_YAF">'[7]Input Project Wt Upstream'!$L$25</definedName>
    <definedName name="p" localSheetId="2" hidden="1">{"'Sheet1'!$A$1:$I$38"}</definedName>
    <definedName name="p" localSheetId="1" hidden="1">{"'Sheet1'!$A$1:$I$38"}</definedName>
    <definedName name="p" localSheetId="11" hidden="1">{"'Sheet1'!$A$1:$I$38"}</definedName>
    <definedName name="p" localSheetId="5" hidden="1">{"'Sheet1'!$A$1:$I$38"}</definedName>
    <definedName name="p" localSheetId="6" hidden="1">{"'Sheet1'!$A$1:$I$38"}</definedName>
    <definedName name="p" localSheetId="13" hidden="1">{"'Sheet1'!$A$1:$I$38"}</definedName>
    <definedName name="p" localSheetId="4" hidden="1">{"'Sheet1'!$A$1:$I$38"}</definedName>
    <definedName name="p" localSheetId="3" hidden="1">{"'Sheet1'!$A$1:$I$38"}</definedName>
    <definedName name="p" localSheetId="12" hidden="1">{"'Sheet1'!$A$1:$I$38"}</definedName>
    <definedName name="p" hidden="1">{"'Sheet1'!$A$1:$I$38"}</definedName>
    <definedName name="Phasing">OFFSET([11]Master!$FS$5,0,0,COUNTA([11]Master!$FS$5:$FS$1000))</definedName>
    <definedName name="PIP" localSheetId="5">#REF!</definedName>
    <definedName name="PIP" localSheetId="6">#REF!</definedName>
    <definedName name="PIP">#REF!</definedName>
    <definedName name="pmonth">[8]Model!$E$3</definedName>
    <definedName name="PMT" localSheetId="2" hidden="1">{#N/A,#N/A,FALSE,"Audit Program";#N/A,#N/A,FALSE,"T&amp;D Total";#N/A,#N/A,FALSE,"LNG Total";#N/A,#N/A,FALSE,"Power Total";#N/A,#N/A,FALSE,"Other Total";#N/A,#N/A,FALSE,"E&amp;P Total"}</definedName>
    <definedName name="PMT" localSheetId="1" hidden="1">{#N/A,#N/A,FALSE,"Audit Program";#N/A,#N/A,FALSE,"T&amp;D Total";#N/A,#N/A,FALSE,"LNG Total";#N/A,#N/A,FALSE,"Power Total";#N/A,#N/A,FALSE,"Other Total";#N/A,#N/A,FALSE,"E&amp;P Total"}</definedName>
    <definedName name="PMT" localSheetId="11" hidden="1">{#N/A,#N/A,FALSE,"Audit Program";#N/A,#N/A,FALSE,"T&amp;D Total";#N/A,#N/A,FALSE,"LNG Total";#N/A,#N/A,FALSE,"Power Total";#N/A,#N/A,FALSE,"Other Total";#N/A,#N/A,FALSE,"E&amp;P Total"}</definedName>
    <definedName name="PMT" localSheetId="5" hidden="1">{#N/A,#N/A,FALSE,"Audit Program";#N/A,#N/A,FALSE,"T&amp;D Total";#N/A,#N/A,FALSE,"LNG Total";#N/A,#N/A,FALSE,"Power Total";#N/A,#N/A,FALSE,"Other Total";#N/A,#N/A,FALSE,"E&amp;P Total"}</definedName>
    <definedName name="PMT" localSheetId="6" hidden="1">{#N/A,#N/A,FALSE,"Audit Program";#N/A,#N/A,FALSE,"T&amp;D Total";#N/A,#N/A,FALSE,"LNG Total";#N/A,#N/A,FALSE,"Power Total";#N/A,#N/A,FALSE,"Other Total";#N/A,#N/A,FALSE,"E&amp;P Total"}</definedName>
    <definedName name="PMT" localSheetId="13" hidden="1">{#N/A,#N/A,FALSE,"Audit Program";#N/A,#N/A,FALSE,"T&amp;D Total";#N/A,#N/A,FALSE,"LNG Total";#N/A,#N/A,FALSE,"Power Total";#N/A,#N/A,FALSE,"Other Total";#N/A,#N/A,FALSE,"E&amp;P Total"}</definedName>
    <definedName name="PMT" localSheetId="12" hidden="1">{#N/A,#N/A,FALSE,"Audit Program";#N/A,#N/A,FALSE,"T&amp;D Total";#N/A,#N/A,FALSE,"LNG Total";#N/A,#N/A,FALSE,"Power Total";#N/A,#N/A,FALSE,"Other Total";#N/A,#N/A,FALSE,"E&amp;P Total"}</definedName>
    <definedName name="PMT" hidden="1">{#N/A,#N/A,FALSE,"Audit Program";#N/A,#N/A,FALSE,"T&amp;D Total";#N/A,#N/A,FALSE,"LNG Total";#N/A,#N/A,FALSE,"Power Total";#N/A,#N/A,FALSE,"Other Total";#N/A,#N/A,FALSE,"E&amp;P Total"}</definedName>
    <definedName name="pperiod">[8]Input!$F$6</definedName>
    <definedName name="PREVQ">'[17]Wells Dashboard KPI''s'!$K$51</definedName>
    <definedName name="_xlnm.Print_Area" localSheetId="2">'5+3 SOV Snepco'!$A$1:$I$13</definedName>
    <definedName name="_xlnm.Print_Area" localSheetId="1">'5+3 SOV SPDC '!$A$1:$I$13</definedName>
    <definedName name="_xlnm.Print_Area" localSheetId="11">'Cost Variance Analysis'!$C$2:$T$62</definedName>
    <definedName name="_xlnm.Print_Area" localSheetId="5">'Croc Plot Snepco'!$A$2:$H$28</definedName>
    <definedName name="_xlnm.Print_Area" localSheetId="6">'Croc Plot SPDC'!$A$2:$H$28</definedName>
    <definedName name="_xlnm.Print_Area" localSheetId="13">'DVA Descriptions'!$A$1:$E$18</definedName>
    <definedName name="_xlnm.Print_Area" localSheetId="9">'KPI Dashboard'!$A$1:$F$19</definedName>
    <definedName name="_xlnm.Print_Area" localSheetId="0">OnePager!#REF!</definedName>
    <definedName name="_xlnm.Print_Area" localSheetId="10">'Q&amp;A'!$A$1:$F$29</definedName>
    <definedName name="_xlnm.Print_Area" localSheetId="4">'R1 Input file Snepco'!$A$1:$J$25</definedName>
    <definedName name="_xlnm.Print_Area" localSheetId="3">'R1 Input file SPDC'!$A$1:$J$25</definedName>
    <definedName name="_xlnm.Print_Area" localSheetId="8">'Rig Sequence SNEPCo'!$A$1:$U$33</definedName>
    <definedName name="_xlnm.Print_Area" localSheetId="7">'Rig Sequence SPDC'!$A$1:$U$33</definedName>
    <definedName name="_xlnm.Print_Titles" localSheetId="13">'DVA Descriptions'!$8:$8</definedName>
    <definedName name="prod_data">[14]Production!$H$27:$BL$500</definedName>
    <definedName name="pSI_Econ_MA_Maturation_Credibility">[18]PivotMA!$G$5</definedName>
    <definedName name="pyear">[8]Input!$F$7</definedName>
    <definedName name="q" localSheetId="2" hidden="1">{"'Sheet1'!$A$1:$I$38"}</definedName>
    <definedName name="q" localSheetId="1" hidden="1">{"'Sheet1'!$A$1:$I$38"}</definedName>
    <definedName name="q" localSheetId="11" hidden="1">{"'Sheet1'!$A$1:$I$38"}</definedName>
    <definedName name="q" localSheetId="5" hidden="1">{"'Sheet1'!$A$1:$I$38"}</definedName>
    <definedName name="q" localSheetId="6" hidden="1">{"'Sheet1'!$A$1:$I$38"}</definedName>
    <definedName name="q" localSheetId="13" hidden="1">{"'Sheet1'!$A$1:$I$38"}</definedName>
    <definedName name="q" localSheetId="4" hidden="1">{"'Sheet1'!$A$1:$I$38"}</definedName>
    <definedName name="q" localSheetId="3" hidden="1">{"'Sheet1'!$A$1:$I$38"}</definedName>
    <definedName name="q" localSheetId="12" hidden="1">{"'Sheet1'!$A$1:$I$38"}</definedName>
    <definedName name="q" hidden="1">{"'Sheet1'!$A$1:$I$38"}</definedName>
    <definedName name="Quater" localSheetId="13">#REF!</definedName>
    <definedName name="Quater">#REF!</definedName>
    <definedName name="rate_cow_1">'[6]COW Rating'!$D$25</definedName>
    <definedName name="rate_cow_2">'[6]COW Rating'!$D$26</definedName>
    <definedName name="rate_cow_3">'[6]COW Rating'!$D$27</definedName>
    <definedName name="rate_cow_4">'[6]COW Rating'!$D$28</definedName>
    <definedName name="rate_cow_5">'[6]COW Rating'!$D$29</definedName>
    <definedName name="rate_cow_6">'[6]COW Rating'!$D$30</definedName>
    <definedName name="rate_cow_7">'[6]COW Rating'!$D$31</definedName>
    <definedName name="rate_cow_8">'[6]COW Rating'!$D$32</definedName>
    <definedName name="rate_cow_9">'[6]COW Rating'!$D$33</definedName>
    <definedName name="rates_cow_offshore_development">'[6]COW Rating'!$H$13:$L$13</definedName>
    <definedName name="rates_cow_offshore_exploration">'[6]COW Rating'!$H$12:$L$12</definedName>
    <definedName name="rates_cow_onshore_development">'[6]COW Rating'!$C$13:$G$13</definedName>
    <definedName name="rates_cow_onshore_exploration">'[6]COW Rating'!$C$12:$G$12</definedName>
    <definedName name="Resourcing_Method">OFFSET([11]Master!$FT$5,0,0,COUNTA([11]Master!$FT$5:$FT$1000))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onald" localSheetId="2" hidden="1">{"'Sheet1'!$A$1:$I$38"}</definedName>
    <definedName name="ronald" localSheetId="1" hidden="1">{"'Sheet1'!$A$1:$I$38"}</definedName>
    <definedName name="ronald" localSheetId="11" hidden="1">{"'Sheet1'!$A$1:$I$38"}</definedName>
    <definedName name="ronald" localSheetId="5" hidden="1">{"'Sheet1'!$A$1:$I$38"}</definedName>
    <definedName name="ronald" localSheetId="6" hidden="1">{"'Sheet1'!$A$1:$I$38"}</definedName>
    <definedName name="ronald" localSheetId="13" hidden="1">{"'Sheet1'!$A$1:$I$38"}</definedName>
    <definedName name="ronald" localSheetId="4" hidden="1">{"'Sheet1'!$A$1:$I$38"}</definedName>
    <definedName name="ronald" localSheetId="3" hidden="1">{"'Sheet1'!$A$1:$I$38"}</definedName>
    <definedName name="ronald" localSheetId="12" hidden="1">{"'Sheet1'!$A$1:$I$38"}</definedName>
    <definedName name="ronald" hidden="1">{"'Sheet1'!$A$1:$I$38"}</definedName>
    <definedName name="ronald2" localSheetId="2" hidden="1">{"'Sheet1'!$A$1:$I$38"}</definedName>
    <definedName name="ronald2" localSheetId="1" hidden="1">{"'Sheet1'!$A$1:$I$38"}</definedName>
    <definedName name="ronald2" localSheetId="11" hidden="1">{"'Sheet1'!$A$1:$I$38"}</definedName>
    <definedName name="ronald2" localSheetId="5" hidden="1">{"'Sheet1'!$A$1:$I$38"}</definedName>
    <definedName name="ronald2" localSheetId="6" hidden="1">{"'Sheet1'!$A$1:$I$38"}</definedName>
    <definedName name="ronald2" localSheetId="13" hidden="1">{"'Sheet1'!$A$1:$I$38"}</definedName>
    <definedName name="ronald2" localSheetId="4" hidden="1">{"'Sheet1'!$A$1:$I$38"}</definedName>
    <definedName name="ronald2" localSheetId="3" hidden="1">{"'Sheet1'!$A$1:$I$38"}</definedName>
    <definedName name="ronald2" localSheetId="12" hidden="1">{"'Sheet1'!$A$1:$I$38"}</definedName>
    <definedName name="ronald2" hidden="1">{"'Sheet1'!$A$1:$I$38"}</definedName>
    <definedName name="ronald3" localSheetId="2" hidden="1">{"'Sheet1'!$A$1:$I$38"}</definedName>
    <definedName name="ronald3" localSheetId="1" hidden="1">{"'Sheet1'!$A$1:$I$38"}</definedName>
    <definedName name="ronald3" localSheetId="11" hidden="1">{"'Sheet1'!$A$1:$I$38"}</definedName>
    <definedName name="ronald3" localSheetId="5" hidden="1">{"'Sheet1'!$A$1:$I$38"}</definedName>
    <definedName name="ronald3" localSheetId="6" hidden="1">{"'Sheet1'!$A$1:$I$38"}</definedName>
    <definedName name="ronald3" localSheetId="13" hidden="1">{"'Sheet1'!$A$1:$I$38"}</definedName>
    <definedName name="ronald3" localSheetId="4" hidden="1">{"'Sheet1'!$A$1:$I$38"}</definedName>
    <definedName name="ronald3" localSheetId="3" hidden="1">{"'Sheet1'!$A$1:$I$38"}</definedName>
    <definedName name="ronald3" localSheetId="12" hidden="1">{"'Sheet1'!$A$1:$I$38"}</definedName>
    <definedName name="ronald3" hidden="1">{"'Sheet1'!$A$1:$I$38"}</definedName>
    <definedName name="ronald4" localSheetId="2" hidden="1">{"'Sheet1'!$A$1:$I$38"}</definedName>
    <definedName name="ronald4" localSheetId="1" hidden="1">{"'Sheet1'!$A$1:$I$38"}</definedName>
    <definedName name="ronald4" localSheetId="11" hidden="1">{"'Sheet1'!$A$1:$I$38"}</definedName>
    <definedName name="ronald4" localSheetId="5" hidden="1">{"'Sheet1'!$A$1:$I$38"}</definedName>
    <definedName name="ronald4" localSheetId="6" hidden="1">{"'Sheet1'!$A$1:$I$38"}</definedName>
    <definedName name="ronald4" localSheetId="13" hidden="1">{"'Sheet1'!$A$1:$I$38"}</definedName>
    <definedName name="ronald4" localSheetId="4" hidden="1">{"'Sheet1'!$A$1:$I$38"}</definedName>
    <definedName name="ronald4" localSheetId="3" hidden="1">{"'Sheet1'!$A$1:$I$38"}</definedName>
    <definedName name="ronald4" localSheetId="12" hidden="1">{"'Sheet1'!$A$1:$I$38"}</definedName>
    <definedName name="ronald4" hidden="1">{"'Sheet1'!$A$1:$I$38"}</definedName>
    <definedName name="ronald5" localSheetId="2" hidden="1">{"'Sheet1'!$A$1:$I$38"}</definedName>
    <definedName name="ronald5" localSheetId="1" hidden="1">{"'Sheet1'!$A$1:$I$38"}</definedName>
    <definedName name="ronald5" localSheetId="11" hidden="1">{"'Sheet1'!$A$1:$I$38"}</definedName>
    <definedName name="ronald5" localSheetId="5" hidden="1">{"'Sheet1'!$A$1:$I$38"}</definedName>
    <definedName name="ronald5" localSheetId="6" hidden="1">{"'Sheet1'!$A$1:$I$38"}</definedName>
    <definedName name="ronald5" localSheetId="13" hidden="1">{"'Sheet1'!$A$1:$I$38"}</definedName>
    <definedName name="ronald5" localSheetId="4" hidden="1">{"'Sheet1'!$A$1:$I$38"}</definedName>
    <definedName name="ronald5" localSheetId="3" hidden="1">{"'Sheet1'!$A$1:$I$38"}</definedName>
    <definedName name="ronald5" localSheetId="12" hidden="1">{"'Sheet1'!$A$1:$I$38"}</definedName>
    <definedName name="ronald5" hidden="1">{"'Sheet1'!$A$1:$I$38"}</definedName>
    <definedName name="sadasd" localSheetId="2" hidden="1">{"'Sheet1'!$A$1:$I$38"}</definedName>
    <definedName name="sadasd" localSheetId="1" hidden="1">{"'Sheet1'!$A$1:$I$38"}</definedName>
    <definedName name="sadasd" localSheetId="11" hidden="1">{"'Sheet1'!$A$1:$I$38"}</definedName>
    <definedName name="sadasd" localSheetId="5" hidden="1">{"'Sheet1'!$A$1:$I$38"}</definedName>
    <definedName name="sadasd" localSheetId="6" hidden="1">{"'Sheet1'!$A$1:$I$38"}</definedName>
    <definedName name="sadasd" localSheetId="13" hidden="1">{"'Sheet1'!$A$1:$I$38"}</definedName>
    <definedName name="sadasd" localSheetId="4" hidden="1">{"'Sheet1'!$A$1:$I$38"}</definedName>
    <definedName name="sadasd" localSheetId="3" hidden="1">{"'Sheet1'!$A$1:$I$38"}</definedName>
    <definedName name="sadasd" localSheetId="12" hidden="1">{"'Sheet1'!$A$1:$I$38"}</definedName>
    <definedName name="sadasd" hidden="1">{"'Sheet1'!$A$1:$I$38"}</definedName>
    <definedName name="sadfasfd">'[3]VP list'!$A$1:$A$75</definedName>
    <definedName name="sadflkasjdf">'[19]Op Co list'!$A$1:$A$112</definedName>
    <definedName name="SAPBEXdnldView" hidden="1">"4KQP9A9TEGZKNHLNKBB1UZBGJ"</definedName>
    <definedName name="SAPBEXdnldview1" hidden="1">"4MRNGN6VZTKJ0Y0QDZ82N031P"</definedName>
    <definedName name="SAPBEXdnldview2" hidden="1">"4MRNGN6VZTKJ0Y0QDZ82N031P"</definedName>
    <definedName name="SAPBEXdnldview3" hidden="1">"4MRNGN6VZTKJ0Y0QDZ82N031P"</definedName>
    <definedName name="SAPBEXhrIndnt" hidden="1">1</definedName>
    <definedName name="SAPBEXrevision" hidden="1">4</definedName>
    <definedName name="SAPBEXsysID" hidden="1">"PC9"</definedName>
    <definedName name="SAPBEXwbID" hidden="1">"4H36N1LGMPZFYJUT9AH11ETW8"</definedName>
    <definedName name="SAPBPR_Analysis" localSheetId="13">#REF!</definedName>
    <definedName name="SAPBPR_Analysis">#REF!</definedName>
    <definedName name="SAPPM_Monthly_Analysis_Quantity" localSheetId="13">#REF!</definedName>
    <definedName name="SAPPM_Monthly_Analysis_Quantity">#REF!</definedName>
    <definedName name="SAPPM_Quarterly_Analysis" localSheetId="13">#REF!</definedName>
    <definedName name="SAPPM_Quarterly_Analysis">#REF!</definedName>
    <definedName name="SAPPM_Quarterly_Analysis_Quantity">#REF!</definedName>
    <definedName name="sdaf">'[20]Op Co list'!$A$1:$A$112</definedName>
    <definedName name="sdafasdf">'[21]VP list'!$A$1:$A$75</definedName>
    <definedName name="sdfs" localSheetId="2" hidden="1">{"'Sheet1'!$A$1:$I$38"}</definedName>
    <definedName name="sdfs" localSheetId="1" hidden="1">{"'Sheet1'!$A$1:$I$38"}</definedName>
    <definedName name="sdfs" localSheetId="11" hidden="1">{"'Sheet1'!$A$1:$I$38"}</definedName>
    <definedName name="sdfs" localSheetId="5" hidden="1">{"'Sheet1'!$A$1:$I$38"}</definedName>
    <definedName name="sdfs" localSheetId="6" hidden="1">{"'Sheet1'!$A$1:$I$38"}</definedName>
    <definedName name="sdfs" localSheetId="13" hidden="1">{"'Sheet1'!$A$1:$I$38"}</definedName>
    <definedName name="sdfs" localSheetId="4" hidden="1">{"'Sheet1'!$A$1:$I$38"}</definedName>
    <definedName name="sdfs" localSheetId="3" hidden="1">{"'Sheet1'!$A$1:$I$38"}</definedName>
    <definedName name="sdfs" localSheetId="12" hidden="1">{"'Sheet1'!$A$1:$I$38"}</definedName>
    <definedName name="sdfs" hidden="1">{"'Sheet1'!$A$1:$I$38"}</definedName>
    <definedName name="Shell" localSheetId="2" hidden="1">#REF!</definedName>
    <definedName name="Shell" localSheetId="1" hidden="1">#REF!</definedName>
    <definedName name="Shell" localSheetId="11" hidden="1">#REF!</definedName>
    <definedName name="Shell" localSheetId="9" hidden="1">#REF!</definedName>
    <definedName name="Shell" localSheetId="4" hidden="1">#REF!</definedName>
    <definedName name="Shell" localSheetId="3" hidden="1">#REF!</definedName>
    <definedName name="Shell" hidden="1">#REF!</definedName>
    <definedName name="SIPI_BUM">'[7]Input Project Wt Upstream'!$I$13</definedName>
    <definedName name="SIPI_COL">'[7]Input Project Wt Upstream'!$M$13</definedName>
    <definedName name="SIPI_ELI">'[7]Input Project Wt Upstream'!$J$13</definedName>
    <definedName name="SIPI_EPM">'[7]Input Project Wt Upstream'!$D$13</definedName>
    <definedName name="SIPI_EQU">'[7]Input Project Wt Upstream'!$E$13</definedName>
    <definedName name="SIPI_FRG">'[7]Input Project Wt Upstream'!$K$13</definedName>
    <definedName name="SIPI_HUC">'[7]Input Project Wt Upstream'!$O$13</definedName>
    <definedName name="SIPI_LRI">'[7]Input Project Wt Upstream'!$C$13</definedName>
    <definedName name="SIPI_NCS">'[7]Input Project Wt Upstream'!$H$13</definedName>
    <definedName name="SIPI_OCS">'[7]Input Project Wt Upstream'!$G$13</definedName>
    <definedName name="SIPI_ORI">'[7]Input Project Wt Upstream'!$B$13</definedName>
    <definedName name="SIPI_OVI">'[7]Input Project Wt Upstream'!$N$13</definedName>
    <definedName name="SIPI_SSU">'[7]Input Project Wt Upstream'!$F$13</definedName>
    <definedName name="SIPI_YAF">'[7]Input Project Wt Upstream'!$L$13</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[22]calculation!#REF!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Set">"current"</definedName>
    <definedName name="srf" localSheetId="2" hidden="1">{"'Sheet1'!$A$1:$I$38"}</definedName>
    <definedName name="srf" localSheetId="1" hidden="1">{"'Sheet1'!$A$1:$I$38"}</definedName>
    <definedName name="srf" localSheetId="11" hidden="1">{"'Sheet1'!$A$1:$I$38"}</definedName>
    <definedName name="srf" localSheetId="5" hidden="1">{"'Sheet1'!$A$1:$I$38"}</definedName>
    <definedName name="srf" localSheetId="6" hidden="1">{"'Sheet1'!$A$1:$I$38"}</definedName>
    <definedName name="srf" localSheetId="13" hidden="1">{"'Sheet1'!$A$1:$I$38"}</definedName>
    <definedName name="srf" localSheetId="4" hidden="1">{"'Sheet1'!$A$1:$I$38"}</definedName>
    <definedName name="srf" localSheetId="3" hidden="1">{"'Sheet1'!$A$1:$I$38"}</definedName>
    <definedName name="srf" localSheetId="12" hidden="1">{"'Sheet1'!$A$1:$I$38"}</definedName>
    <definedName name="srf" hidden="1">{"'Sheet1'!$A$1:$I$38"}</definedName>
    <definedName name="ss" localSheetId="2" hidden="1">{"'Sheet1'!$A$1:$I$38"}</definedName>
    <definedName name="ss" localSheetId="1" hidden="1">{"'Sheet1'!$A$1:$I$38"}</definedName>
    <definedName name="ss" localSheetId="11" hidden="1">{"'Sheet1'!$A$1:$I$38"}</definedName>
    <definedName name="ss" localSheetId="5" hidden="1">{"'Sheet1'!$A$1:$I$38"}</definedName>
    <definedName name="ss" localSheetId="6" hidden="1">{"'Sheet1'!$A$1:$I$38"}</definedName>
    <definedName name="ss" localSheetId="13" hidden="1">{"'Sheet1'!$A$1:$I$38"}</definedName>
    <definedName name="ss" localSheetId="4" hidden="1">{"'Sheet1'!$A$1:$I$38"}</definedName>
    <definedName name="ss" localSheetId="3" hidden="1">{"'Sheet1'!$A$1:$I$38"}</definedName>
    <definedName name="ss" localSheetId="12" hidden="1">{"'Sheet1'!$A$1:$I$38"}</definedName>
    <definedName name="ss" hidden="1">{"'Sheet1'!$A$1:$I$38"}</definedName>
    <definedName name="Status">OFFSET([11]Master!$FR$5,0,0,COUNTA([11]Master!$FR$5:$FR$1000))</definedName>
    <definedName name="SU08Q2LRI" localSheetId="5">#REF!</definedName>
    <definedName name="SU08Q2LRI" localSheetId="6">#REF!</definedName>
    <definedName name="SU08Q2LRI">#REF!</definedName>
    <definedName name="SU08Q2ORI">#REF!</definedName>
    <definedName name="SU09Q2LRI">#REF!</definedName>
    <definedName name="SU09Q2ORI">#REF!</definedName>
    <definedName name="SU10Q2LRI">#REF!</definedName>
    <definedName name="SU10Q2ORI">#REF!</definedName>
    <definedName name="SU11Q2HLRI">#REF!</definedName>
    <definedName name="SU11Q2HORI">#REF!</definedName>
    <definedName name="SU11Q2RLRI">#REF!</definedName>
    <definedName name="SU11Q2RORI">#REF!</definedName>
    <definedName name="SU11Q2SLRI">#REF!</definedName>
    <definedName name="SU11Q2SORI">#REF!</definedName>
    <definedName name="SU12Q2HLRI">#REF!</definedName>
    <definedName name="SU12Q2HORI">#REF!</definedName>
    <definedName name="SU12Q2RLRI">#REF!</definedName>
    <definedName name="SU12Q2RORI">#REF!</definedName>
    <definedName name="SU12Q2SLRI">#REF!</definedName>
    <definedName name="SU12Q2SORI">#REF!</definedName>
    <definedName name="SU13Q2HLRI">#REF!</definedName>
    <definedName name="SU13Q2HORI">#REF!</definedName>
    <definedName name="SU13Q2RLRI">#REF!</definedName>
    <definedName name="SU13Q2RORI">#REF!</definedName>
    <definedName name="SU13Q2SLRI">#REF!</definedName>
    <definedName name="SU13Q2SORI">#REF!</definedName>
    <definedName name="SU14Q2HLRI">#REF!</definedName>
    <definedName name="SU14Q2HORI">#REF!</definedName>
    <definedName name="SU14Q2RLRI">#REF!</definedName>
    <definedName name="SU14Q2RORI">#REF!</definedName>
    <definedName name="SU14Q2SLRI">#REF!</definedName>
    <definedName name="SU14Q2SORI">#REF!</definedName>
    <definedName name="SU15Q2HLRI">#REF!</definedName>
    <definedName name="SU15Q2HORI">#REF!</definedName>
    <definedName name="SU15Q2RLRI">#REF!</definedName>
    <definedName name="SU15Q2RORI">#REF!</definedName>
    <definedName name="SU15Q2SLRI">#REF!</definedName>
    <definedName name="SU15Q2SORI">#REF!</definedName>
    <definedName name="SU16Q2HLRI">#REF!</definedName>
    <definedName name="SU16Q2HORI">#REF!</definedName>
    <definedName name="SU16Q2RLRI">#REF!</definedName>
    <definedName name="SU16Q2RORI">#REF!</definedName>
    <definedName name="SU16Q2SLRI">#REF!</definedName>
    <definedName name="SU16Q2SORI">#REF!</definedName>
    <definedName name="SU17Q2HLRI">#REF!</definedName>
    <definedName name="SU17Q2HORI">#REF!</definedName>
    <definedName name="SU17Q2RLRI">#REF!</definedName>
    <definedName name="SU17Q2RORI">#REF!</definedName>
    <definedName name="SU17Q2SLRI">#REF!</definedName>
    <definedName name="SU17Q2SORI">#REF!</definedName>
    <definedName name="Time" comment="Total Time">#REF!</definedName>
    <definedName name="Total_savings_BG_Egypt">#REF!</definedName>
    <definedName name="Total_savings_BG_Kaz">#REF!</definedName>
    <definedName name="Total_savings_BG_UK">#REF!</definedName>
    <definedName name="TQ_DATA">#REF!</definedName>
    <definedName name="U00Q2BUM">'[7]CERA Historic UCCI'!$B$19</definedName>
    <definedName name="U00Q2C_DEEI">'[7]CERA Historic UCCI'!$B$42</definedName>
    <definedName name="U00Q2C_DXDR">'[7]CERA Historic UCCI'!$B$50</definedName>
    <definedName name="U00Q2C_FFFI">'[7]CERA Historic UCCI'!$B$40</definedName>
    <definedName name="U00Q2C_FXDR">'[7]CERA Historic UCCI'!$B$48</definedName>
    <definedName name="U00Q2C_GXDR">'[7]CERA Historic UCCI'!$B$46</definedName>
    <definedName name="U00Q2C_ONSI">'[7]CERA Historic UCCI'!$B$44</definedName>
    <definedName name="U00Q2C_OXDR">'[7]CERA Historic UCCI'!$B$52</definedName>
    <definedName name="U00Q2C_UCCI">'[7]CERA Historic UCCI'!$B$38</definedName>
    <definedName name="U00Q2COL">'[7]CERA Historic UCCI'!$B$27</definedName>
    <definedName name="U00Q2ELI">'[7]CERA Historic UCCI'!$B$21</definedName>
    <definedName name="U00Q2EPM">'[7]CERA Historic UCCI'!$B$9</definedName>
    <definedName name="U00Q2EQU">'[7]CERA Historic UCCI'!$B$11</definedName>
    <definedName name="U00Q2FRG">'[7]CERA Historic UCCI'!$B$23</definedName>
    <definedName name="U00Q2HUC">'[7]CERA Historic UCCI'!$B$31</definedName>
    <definedName name="U00Q2LRI">'[7]CERA Historic UCCI'!$B$7</definedName>
    <definedName name="U00Q2NCS">'[7]CERA Historic UCCI'!$B$17</definedName>
    <definedName name="U00Q2OCS">'[7]CERA Historic UCCI'!$B$15</definedName>
    <definedName name="U00Q2OIV">'[7]CERA Historic UCCI'!$B$29</definedName>
    <definedName name="U00Q2ORI">'[7]CERA Historic UCCI'!$B$5</definedName>
    <definedName name="U00Q2SSU">'[7]CERA Historic UCCI'!$B$13</definedName>
    <definedName name="U00Q2YAF">'[7]CERA Historic UCCI'!$B$25</definedName>
    <definedName name="U01Q2BUM">'[7]CERA Historic UCCI'!$C$19</definedName>
    <definedName name="U01Q2C_DEEI">'[7]CERA Historic UCCI'!$C$42</definedName>
    <definedName name="U01Q2C_DXDR">'[7]CERA Historic UCCI'!$C$50</definedName>
    <definedName name="U01Q2C_FFFI">'[7]CERA Historic UCCI'!$C$40</definedName>
    <definedName name="U01Q2C_FXDR">'[7]CERA Historic UCCI'!$C$48</definedName>
    <definedName name="U01Q2C_GXDR">'[7]CERA Historic UCCI'!$C$46</definedName>
    <definedName name="U01Q2C_ONSI">'[7]CERA Historic UCCI'!$C$44</definedName>
    <definedName name="U01Q2C_OXDR">'[7]CERA Historic UCCI'!$C$52</definedName>
    <definedName name="U01Q2C_UCCI">'[7]CERA Historic UCCI'!$C$38</definedName>
    <definedName name="U01Q2COL">'[7]CERA Historic UCCI'!$C$27</definedName>
    <definedName name="U01Q2ELI">'[7]CERA Historic UCCI'!$C$21</definedName>
    <definedName name="U01Q2EPM">'[7]CERA Historic UCCI'!$C$9</definedName>
    <definedName name="U01Q2EQU">'[7]CERA Historic UCCI'!$C$11</definedName>
    <definedName name="U01Q2FRG">'[7]CERA Historic UCCI'!$C$23</definedName>
    <definedName name="U01Q2HUC">'[7]CERA Historic UCCI'!$C$31</definedName>
    <definedName name="U01Q2LRI">'[7]CERA Historic UCCI'!$C$7</definedName>
    <definedName name="U01Q2NCS">'[7]CERA Historic UCCI'!$C$17</definedName>
    <definedName name="U01Q2OCS">'[7]CERA Historic UCCI'!$C$15</definedName>
    <definedName name="U01Q2OIV">'[7]CERA Historic UCCI'!$C$29</definedName>
    <definedName name="U01Q2ORI">'[7]CERA Historic UCCI'!$C$5</definedName>
    <definedName name="U01Q2SSU">'[7]CERA Historic UCCI'!$C$13</definedName>
    <definedName name="U01Q2YAF">'[7]CERA Historic UCCI'!$C$25</definedName>
    <definedName name="U02Q2BUM">'[7]CERA Historic UCCI'!$D$19</definedName>
    <definedName name="U02Q2C_DEEI">'[7]CERA Historic UCCI'!$D$42</definedName>
    <definedName name="U02Q2C_DXDR">'[7]CERA Historic UCCI'!$D$50</definedName>
    <definedName name="U02Q2C_FFFI">'[7]CERA Historic UCCI'!$D$40</definedName>
    <definedName name="U02Q2C_FXDR">'[7]CERA Historic UCCI'!$D$48</definedName>
    <definedName name="U02Q2C_GXDR">'[7]CERA Historic UCCI'!$D$46</definedName>
    <definedName name="U02Q2C_ONSI">'[7]CERA Historic UCCI'!$D$44</definedName>
    <definedName name="U02Q2C_OXDR">'[7]CERA Historic UCCI'!$D$52</definedName>
    <definedName name="U02Q2C_UCCI">'[7]CERA Historic UCCI'!$D$38</definedName>
    <definedName name="U02Q2COL">'[7]CERA Historic UCCI'!$D$27</definedName>
    <definedName name="U02Q2ELI">'[7]CERA Historic UCCI'!$D$21</definedName>
    <definedName name="U02Q2EPM">'[7]CERA Historic UCCI'!$D$9</definedName>
    <definedName name="U02Q2EQU">'[7]CERA Historic UCCI'!$D$11</definedName>
    <definedName name="U02Q2FRG">'[7]CERA Historic UCCI'!$D$23</definedName>
    <definedName name="U02Q2HUC">'[7]CERA Historic UCCI'!$D$31</definedName>
    <definedName name="U02Q2LRI">'[7]CERA Historic UCCI'!$D$7</definedName>
    <definedName name="U02Q2NCS">'[7]CERA Historic UCCI'!$D$17</definedName>
    <definedName name="U02Q2OCS">'[7]CERA Historic UCCI'!$D$15</definedName>
    <definedName name="U02Q2OIV">'[7]CERA Historic UCCI'!$D$29</definedName>
    <definedName name="U02Q2ORI">'[7]CERA Historic UCCI'!$D$5</definedName>
    <definedName name="U02Q2SSU">'[7]CERA Historic UCCI'!$D$13</definedName>
    <definedName name="U02Q2YAF">'[7]CERA Historic UCCI'!$D$25</definedName>
    <definedName name="U03Q2BUM">'[7]CERA Historic UCCI'!$E$19</definedName>
    <definedName name="U03Q2C_DEEI">'[7]CERA Historic UCCI'!$E$42</definedName>
    <definedName name="U03Q2C_DXDR">'[7]CERA Historic UCCI'!$E$50</definedName>
    <definedName name="U03Q2C_FFFI">'[7]CERA Historic UCCI'!$E$40</definedName>
    <definedName name="U03Q2C_FXDR">'[7]CERA Historic UCCI'!$E$48</definedName>
    <definedName name="U03Q2C_GXDR">'[7]CERA Historic UCCI'!$E$46</definedName>
    <definedName name="U03Q2C_ONSI">'[7]CERA Historic UCCI'!$E$44</definedName>
    <definedName name="U03Q2C_OXDR">'[7]CERA Historic UCCI'!$E$52</definedName>
    <definedName name="U03Q2C_UCCI">'[7]CERA Historic UCCI'!$E$38</definedName>
    <definedName name="U03Q2COL">'[7]CERA Historic UCCI'!$E$27</definedName>
    <definedName name="U03Q2ELI">'[7]CERA Historic UCCI'!$E$21</definedName>
    <definedName name="U03Q2EPM">'[7]CERA Historic UCCI'!$E$9</definedName>
    <definedName name="U03Q2EQU">'[7]CERA Historic UCCI'!$E$11</definedName>
    <definedName name="U03Q2FRG">'[7]CERA Historic UCCI'!$E$23</definedName>
    <definedName name="U03Q2HUC">'[7]CERA Historic UCCI'!$E$31</definedName>
    <definedName name="U03Q2LRI">'[7]CERA Historic UCCI'!$E$7</definedName>
    <definedName name="U03Q2NCS">'[7]CERA Historic UCCI'!$E$17</definedName>
    <definedName name="U03Q2OCS">'[7]CERA Historic UCCI'!$E$15</definedName>
    <definedName name="U03Q2OIV">'[7]CERA Historic UCCI'!$E$29</definedName>
    <definedName name="U03Q2ORI">'[7]CERA Historic UCCI'!$E$5</definedName>
    <definedName name="U03Q2SSU">'[7]CERA Historic UCCI'!$E$13</definedName>
    <definedName name="U03Q2YAF">'[7]CERA Historic UCCI'!$E$25</definedName>
    <definedName name="U04Q1BUM">'[7]CERA Historic UCCI'!$F$19</definedName>
    <definedName name="U04Q1C_DEEI">'[7]CERA Historic UCCI'!$F$42</definedName>
    <definedName name="U04Q1C_DXDR">'[7]CERA Historic UCCI'!$F$50</definedName>
    <definedName name="U04Q1C_FFFI">'[7]CERA Historic UCCI'!$F$40</definedName>
    <definedName name="U04Q1C_FXDR">'[7]CERA Historic UCCI'!$F$48</definedName>
    <definedName name="U04Q1C_GXDR">'[7]CERA Historic UCCI'!$F$46</definedName>
    <definedName name="U04Q1C_ONSI">'[7]CERA Historic UCCI'!$F$44</definedName>
    <definedName name="U04Q1C_OXDR">'[7]CERA Historic UCCI'!$F$52</definedName>
    <definedName name="U04Q1C_UCCI">'[7]CERA Historic UCCI'!$F$38</definedName>
    <definedName name="U04Q1COL">'[7]CERA Historic UCCI'!$F$27</definedName>
    <definedName name="U04Q1ELI">'[7]CERA Historic UCCI'!$F$21</definedName>
    <definedName name="U04Q1EPM">'[7]CERA Historic UCCI'!$F$9</definedName>
    <definedName name="U04Q1EQU">'[7]CERA Historic UCCI'!$F$11</definedName>
    <definedName name="U04Q1FRG">'[7]CERA Historic UCCI'!$F$23</definedName>
    <definedName name="U04Q1HUC">'[7]CERA Historic UCCI'!$F$31</definedName>
    <definedName name="U04Q1LRI">'[7]CERA Historic UCCI'!$F$7</definedName>
    <definedName name="U04Q1NCS">'[7]CERA Historic UCCI'!$F$17</definedName>
    <definedName name="U04Q1OCS">'[7]CERA Historic UCCI'!$F$15</definedName>
    <definedName name="U04Q1OIV">'[7]CERA Historic UCCI'!$F$29</definedName>
    <definedName name="U04Q1ORI">'[7]CERA Historic UCCI'!$F$5</definedName>
    <definedName name="U04Q1SSU">'[7]CERA Historic UCCI'!$F$13</definedName>
    <definedName name="U04Q1YAF">'[7]CERA Historic UCCI'!$F$25</definedName>
    <definedName name="U04Q3BUM">'[7]CERA Historic UCCI'!$G$19</definedName>
    <definedName name="U04Q3C_DEEI">'[7]CERA Historic UCCI'!$G$42</definedName>
    <definedName name="U04Q3C_DXDR">'[7]CERA Historic UCCI'!$G$50</definedName>
    <definedName name="U04Q3C_FFFI">'[7]CERA Historic UCCI'!$G$40</definedName>
    <definedName name="U04Q3C_FXDR">'[7]CERA Historic UCCI'!$G$48</definedName>
    <definedName name="U04Q3C_GXDR">'[7]CERA Historic UCCI'!$G$46</definedName>
    <definedName name="U04Q3C_ONSI">'[7]CERA Historic UCCI'!$G$44</definedName>
    <definedName name="U04Q3C_OXDR">'[7]CERA Historic UCCI'!$G$52</definedName>
    <definedName name="U04Q3C_UCCI">'[7]CERA Historic UCCI'!$G$38</definedName>
    <definedName name="U04Q3COL">'[7]CERA Historic UCCI'!$G$27</definedName>
    <definedName name="U04Q3ELI">'[7]CERA Historic UCCI'!$G$21</definedName>
    <definedName name="U04Q3EPM">'[7]CERA Historic UCCI'!$G$9</definedName>
    <definedName name="U04Q3EQU">'[7]CERA Historic UCCI'!$G$11</definedName>
    <definedName name="U04Q3FRG">'[7]CERA Historic UCCI'!$G$23</definedName>
    <definedName name="U04Q3HUC">'[7]CERA Historic UCCI'!$G$31</definedName>
    <definedName name="U04Q3LRI">'[7]CERA Historic UCCI'!$G$7</definedName>
    <definedName name="U04Q3NCS">'[7]CERA Historic UCCI'!$G$17</definedName>
    <definedName name="U04Q3OCS">'[7]CERA Historic UCCI'!$G$15</definedName>
    <definedName name="U04Q3OIV">'[7]CERA Historic UCCI'!$G$29</definedName>
    <definedName name="U04Q3ORI">'[7]CERA Historic UCCI'!$G$5</definedName>
    <definedName name="U04Q3SSU">'[7]CERA Historic UCCI'!$G$13</definedName>
    <definedName name="U04Q3YAF">'[7]CERA Historic UCCI'!$G$25</definedName>
    <definedName name="U05Q1BUM">'[7]CERA Historic UCCI'!$H$19</definedName>
    <definedName name="U05Q1C_DEEI">'[7]CERA Historic UCCI'!$H$42</definedName>
    <definedName name="U05Q1C_DXDR">'[7]CERA Historic UCCI'!$H$50</definedName>
    <definedName name="U05Q1C_FFFI">'[7]CERA Historic UCCI'!$H$40</definedName>
    <definedName name="U05Q1C_FXDR">'[7]CERA Historic UCCI'!$H$48</definedName>
    <definedName name="U05Q1C_GXDR">'[7]CERA Historic UCCI'!$H$46</definedName>
    <definedName name="U05Q1C_ONSI">'[7]CERA Historic UCCI'!$H$44</definedName>
    <definedName name="U05Q1C_OXDR">'[7]CERA Historic UCCI'!$H$52</definedName>
    <definedName name="U05Q1C_UCCI">'[7]CERA Historic UCCI'!$H$38</definedName>
    <definedName name="U05Q1COL">'[7]CERA Historic UCCI'!$H$27</definedName>
    <definedName name="U05Q1ELI">'[7]CERA Historic UCCI'!$H$21</definedName>
    <definedName name="U05Q1EPM">'[7]CERA Historic UCCI'!$H$9</definedName>
    <definedName name="U05Q1EQU">'[7]CERA Historic UCCI'!$H$11</definedName>
    <definedName name="U05Q1FRG">'[7]CERA Historic UCCI'!$H$23</definedName>
    <definedName name="U05Q1HUC">'[7]CERA Historic UCCI'!$H$31</definedName>
    <definedName name="U05Q1LRI">'[7]CERA Historic UCCI'!$H$7</definedName>
    <definedName name="U05Q1NCS">'[7]CERA Historic UCCI'!$H$17</definedName>
    <definedName name="U05Q1OCS">'[7]CERA Historic UCCI'!$H$15</definedName>
    <definedName name="U05Q1OIV">'[7]CERA Historic UCCI'!$H$29</definedName>
    <definedName name="U05Q1ORI">'[7]CERA Historic UCCI'!$H$5</definedName>
    <definedName name="U05Q1SSU">'[7]CERA Historic UCCI'!$H$13</definedName>
    <definedName name="U05Q1YAF">'[7]CERA Historic UCCI'!$H$25</definedName>
    <definedName name="U05Q3BUM">'[7]CERA Historic UCCI'!$I$19</definedName>
    <definedName name="U05Q3C_DEEI">'[7]CERA Historic UCCI'!$I$42</definedName>
    <definedName name="U05Q3C_DXDR">'[7]CERA Historic UCCI'!$I$50</definedName>
    <definedName name="U05Q3C_FFFI">'[7]CERA Historic UCCI'!$I$40</definedName>
    <definedName name="U05Q3C_FXDR">'[7]CERA Historic UCCI'!$I$48</definedName>
    <definedName name="U05Q3C_GXDR">'[7]CERA Historic UCCI'!$I$46</definedName>
    <definedName name="U05Q3C_ONSI">'[7]CERA Historic UCCI'!$I$44</definedName>
    <definedName name="U05Q3C_OXDR">'[7]CERA Historic UCCI'!$I$52</definedName>
    <definedName name="U05Q3C_UCCI">'[7]CERA Historic UCCI'!$I$38</definedName>
    <definedName name="U05Q3COL">'[7]CERA Historic UCCI'!$I$27</definedName>
    <definedName name="U05Q3ELI">'[7]CERA Historic UCCI'!$I$21</definedName>
    <definedName name="U05Q3EPM">'[7]CERA Historic UCCI'!$I$9</definedName>
    <definedName name="U05Q3EQU">'[7]CERA Historic UCCI'!$I$11</definedName>
    <definedName name="U05Q3FRG">'[7]CERA Historic UCCI'!$I$23</definedName>
    <definedName name="U05Q3HUC">'[7]CERA Historic UCCI'!$I$31</definedName>
    <definedName name="U05Q3LRI">'[7]CERA Historic UCCI'!$I$7</definedName>
    <definedName name="U05Q3NCS">'[7]CERA Historic UCCI'!$I$17</definedName>
    <definedName name="U05Q3OCS">'[7]CERA Historic UCCI'!$I$15</definedName>
    <definedName name="U05Q3OIV">'[7]CERA Historic UCCI'!$I$29</definedName>
    <definedName name="U05Q3ORI">'[7]CERA Historic UCCI'!$I$5</definedName>
    <definedName name="U05Q3SSU">'[7]CERA Historic UCCI'!$I$13</definedName>
    <definedName name="U05Q3YAF">'[7]CERA Historic UCCI'!$I$25</definedName>
    <definedName name="U06Q1BUM">'[7]CERA Historic UCCI'!$J$19</definedName>
    <definedName name="U06Q1C_DEEI">'[7]CERA Historic UCCI'!$J$42</definedName>
    <definedName name="U06Q1C_DXDR">'[7]CERA Historic UCCI'!$J$50</definedName>
    <definedName name="U06Q1C_FFFI">'[7]CERA Historic UCCI'!$J$40</definedName>
    <definedName name="U06Q1C_FXDR">'[7]CERA Historic UCCI'!$J$48</definedName>
    <definedName name="U06Q1C_GXDR">'[7]CERA Historic UCCI'!$J$46</definedName>
    <definedName name="U06Q1C_ONSI">'[7]CERA Historic UCCI'!$J$44</definedName>
    <definedName name="U06Q1C_OXDR">'[7]CERA Historic UCCI'!$J$52</definedName>
    <definedName name="U06Q1C_UCCI">'[7]CERA Historic UCCI'!$J$38</definedName>
    <definedName name="U06Q1COL">'[7]CERA Historic UCCI'!$J$27</definedName>
    <definedName name="U06Q1ELI">'[7]CERA Historic UCCI'!$J$21</definedName>
    <definedName name="U06Q1EPM">'[7]CERA Historic UCCI'!$J$9</definedName>
    <definedName name="U06Q1EQU">'[7]CERA Historic UCCI'!$J$11</definedName>
    <definedName name="U06Q1FRG">'[7]CERA Historic UCCI'!$J$23</definedName>
    <definedName name="U06Q1HUC">'[7]CERA Historic UCCI'!$J$31</definedName>
    <definedName name="U06Q1LRI">'[7]CERA Historic UCCI'!$J$7</definedName>
    <definedName name="U06Q1NCS">'[7]CERA Historic UCCI'!$J$17</definedName>
    <definedName name="U06Q1OCS">'[7]CERA Historic UCCI'!$J$15</definedName>
    <definedName name="U06Q1OIV">'[7]CERA Historic UCCI'!$J$29</definedName>
    <definedName name="U06Q1ORI">'[7]CERA Historic UCCI'!$J$5</definedName>
    <definedName name="U06Q1SSU">'[7]CERA Historic UCCI'!$J$13</definedName>
    <definedName name="U06Q1YAF">'[7]CERA Historic UCCI'!$J$25</definedName>
    <definedName name="U06Q3BUM">'[7]CERA Historic UCCI'!$K$19</definedName>
    <definedName name="U06Q3C_DEEI">'[7]CERA Historic UCCI'!$K$42</definedName>
    <definedName name="U06Q3C_DXDR">'[7]CERA Historic UCCI'!$K$50</definedName>
    <definedName name="U06Q3C_FFFI">'[7]CERA Historic UCCI'!$K$40</definedName>
    <definedName name="U06Q3C_FXDR">'[7]CERA Historic UCCI'!$K$48</definedName>
    <definedName name="U06Q3C_GXDR">'[7]CERA Historic UCCI'!$K$46</definedName>
    <definedName name="U06Q3C_ONSI">'[7]CERA Historic UCCI'!$K$44</definedName>
    <definedName name="U06Q3C_OXDR">'[7]CERA Historic UCCI'!$K$52</definedName>
    <definedName name="U06Q3C_UCCI">'[7]CERA Historic UCCI'!$K$38</definedName>
    <definedName name="U06Q3COL">'[7]CERA Historic UCCI'!$K$27</definedName>
    <definedName name="U06Q3ELI">'[7]CERA Historic UCCI'!$K$21</definedName>
    <definedName name="U06Q3EPM">'[7]CERA Historic UCCI'!$K$9</definedName>
    <definedName name="U06Q3EQU">'[7]CERA Historic UCCI'!$K$11</definedName>
    <definedName name="U06Q3FRG">'[7]CERA Historic UCCI'!$K$23</definedName>
    <definedName name="U06Q3HUC">'[7]CERA Historic UCCI'!$K$31</definedName>
    <definedName name="U06Q3LRI">'[7]CERA Historic UCCI'!$K$7</definedName>
    <definedName name="U06Q3NCS">'[7]CERA Historic UCCI'!$K$17</definedName>
    <definedName name="U06Q3OCS">'[7]CERA Historic UCCI'!$K$15</definedName>
    <definedName name="U06Q3OIV">'[7]CERA Historic UCCI'!$K$29</definedName>
    <definedName name="U06Q3ORI">'[7]CERA Historic UCCI'!$K$5</definedName>
    <definedName name="U06Q3SSU">'[7]CERA Historic UCCI'!$K$13</definedName>
    <definedName name="U06Q3YAF">'[7]CERA Historic UCCI'!$K$25</definedName>
    <definedName name="U07Q1BUM">'[7]CERA Historic UCCI'!$L$19</definedName>
    <definedName name="U07Q1C_DEEI">'[7]CERA Historic UCCI'!$L$42</definedName>
    <definedName name="U07Q1C_DXDR">'[7]CERA Historic UCCI'!$L$50</definedName>
    <definedName name="U07Q1C_FFFI">'[7]CERA Historic UCCI'!$L$40</definedName>
    <definedName name="U07Q1C_FXDR">'[7]CERA Historic UCCI'!$L$48</definedName>
    <definedName name="U07Q1C_GXDR">'[7]CERA Historic UCCI'!$L$46</definedName>
    <definedName name="U07Q1C_ONSI">'[7]CERA Historic UCCI'!$L$44</definedName>
    <definedName name="U07Q1C_OXDR">'[7]CERA Historic UCCI'!$L$52</definedName>
    <definedName name="U07Q1C_UCCI">'[7]CERA Historic UCCI'!$L$38</definedName>
    <definedName name="U07Q1COL">'[7]CERA Historic UCCI'!$L$27</definedName>
    <definedName name="U07Q1ELI">'[7]CERA Historic UCCI'!$L$21</definedName>
    <definedName name="U07Q1EPM">'[7]CERA Historic UCCI'!$L$9</definedName>
    <definedName name="U07Q1EQU">'[7]CERA Historic UCCI'!$L$11</definedName>
    <definedName name="U07Q1FRG">'[7]CERA Historic UCCI'!$L$23</definedName>
    <definedName name="U07Q1HUC">'[7]CERA Historic UCCI'!$L$31</definedName>
    <definedName name="U07Q1LRI">'[7]CERA Historic UCCI'!$L$7</definedName>
    <definedName name="U07Q1NCS">'[7]CERA Historic UCCI'!$L$17</definedName>
    <definedName name="U07Q1OCS">'[7]CERA Historic UCCI'!$L$15</definedName>
    <definedName name="U07Q1OIV">'[7]CERA Historic UCCI'!$L$29</definedName>
    <definedName name="U07Q1ORI">'[7]CERA Historic UCCI'!$L$5</definedName>
    <definedName name="U07Q1SSU">'[7]CERA Historic UCCI'!$L$13</definedName>
    <definedName name="U07Q1YAF">'[7]CERA Historic UCCI'!$L$25</definedName>
    <definedName name="U07Q3BUM">'[7]CERA Historic UCCI'!$M$19</definedName>
    <definedName name="U07Q3C_DEEI">'[7]CERA Historic UCCI'!$M$42</definedName>
    <definedName name="U07Q3C_DXDR">'[7]CERA Historic UCCI'!$M$50</definedName>
    <definedName name="U07Q3C_FFFI">'[7]CERA Historic UCCI'!$M$40</definedName>
    <definedName name="U07Q3C_FXDR">'[7]CERA Historic UCCI'!$M$48</definedName>
    <definedName name="U07Q3C_GXDR">'[7]CERA Historic UCCI'!$M$46</definedName>
    <definedName name="U07Q3C_ONSI">'[7]CERA Historic UCCI'!$M$44</definedName>
    <definedName name="U07Q3C_OXDR">'[7]CERA Historic UCCI'!$M$52</definedName>
    <definedName name="U07Q3C_UCCI">'[7]CERA Historic UCCI'!$M$38</definedName>
    <definedName name="U07Q3COL">'[7]CERA Historic UCCI'!$M$27</definedName>
    <definedName name="U07Q3ELI">'[7]CERA Historic UCCI'!$M$21</definedName>
    <definedName name="U07Q3EPM">'[7]CERA Historic UCCI'!$M$9</definedName>
    <definedName name="U07Q3EQU">'[7]CERA Historic UCCI'!$M$11</definedName>
    <definedName name="U07Q3FRG">'[7]CERA Historic UCCI'!$M$23</definedName>
    <definedName name="U07Q3HUC">'[7]CERA Historic UCCI'!$M$31</definedName>
    <definedName name="U07Q3LRI">'[7]CERA Historic UCCI'!$M$7</definedName>
    <definedName name="U07Q3NCS">'[7]CERA Historic UCCI'!$M$17</definedName>
    <definedName name="U07Q3OCS">'[7]CERA Historic UCCI'!$M$15</definedName>
    <definedName name="U07Q3OIV">'[7]CERA Historic UCCI'!$M$29</definedName>
    <definedName name="U07Q3ORI">'[7]CERA Historic UCCI'!$M$5</definedName>
    <definedName name="U07Q3SSU">'[7]CERA Historic UCCI'!$M$13</definedName>
    <definedName name="U07Q3YAF">'[7]CERA Historic UCCI'!$M$25</definedName>
    <definedName name="U08Q1BUM">'[7]CERA Historic UCCI'!$N$19</definedName>
    <definedName name="U08Q1C_DEEI">'[7]CERA Historic UCCI'!$N$42</definedName>
    <definedName name="U08Q1C_DXDR">'[7]CERA Historic UCCI'!$N$50</definedName>
    <definedName name="U08Q1C_FFFI">'[7]CERA Historic UCCI'!$N$40</definedName>
    <definedName name="U08Q1C_FXDR">'[7]CERA Historic UCCI'!$N$48</definedName>
    <definedName name="U08Q1C_GXDR">'[7]CERA Historic UCCI'!$N$46</definedName>
    <definedName name="U08Q1C_ONSI">'[7]CERA Historic UCCI'!$N$44</definedName>
    <definedName name="U08Q1C_OXDR">'[7]CERA Historic UCCI'!$N$52</definedName>
    <definedName name="U08Q1C_UCCI">'[7]CERA Historic UCCI'!$N$38</definedName>
    <definedName name="U08Q1COL">'[7]CERA Historic UCCI'!$N$27</definedName>
    <definedName name="U08Q1ELI">'[7]CERA Historic UCCI'!$N$21</definedName>
    <definedName name="U08Q1EPM">'[7]CERA Historic UCCI'!$N$9</definedName>
    <definedName name="U08Q1EQU">'[7]CERA Historic UCCI'!$N$11</definedName>
    <definedName name="U08Q1FRG">'[7]CERA Historic UCCI'!$N$23</definedName>
    <definedName name="U08Q1HUC">'[7]CERA Historic UCCI'!$N$31</definedName>
    <definedName name="U08Q1LRI">'[7]CERA Historic UCCI'!$N$7</definedName>
    <definedName name="U08Q1NCS">'[7]CERA Historic UCCI'!$N$17</definedName>
    <definedName name="U08Q1OCS">'[7]CERA Historic UCCI'!$N$15</definedName>
    <definedName name="U08Q1OIV">'[7]CERA Historic UCCI'!$N$29</definedName>
    <definedName name="U08Q1ORI">'[7]CERA Historic UCCI'!$N$5</definedName>
    <definedName name="U08Q1SSU">'[7]CERA Historic UCCI'!$N$13</definedName>
    <definedName name="U08Q1YAF">'[7]CERA Historic UCCI'!$N$25</definedName>
    <definedName name="U08Q3BUM">'[7]CERA Historic UCCI'!$O$19</definedName>
    <definedName name="U08Q3C_DEEI">'[7]CERA Historic UCCI'!$O$42</definedName>
    <definedName name="U08Q3C_DXDR">'[7]CERA Historic UCCI'!$O$50</definedName>
    <definedName name="U08Q3C_FFFI">'[7]CERA Historic UCCI'!$O$40</definedName>
    <definedName name="U08Q3C_FXDR">'[7]CERA Historic UCCI'!$O$48</definedName>
    <definedName name="U08Q3C_GXDR">'[7]CERA Historic UCCI'!$O$46</definedName>
    <definedName name="U08Q3C_ONSI">'[7]CERA Historic UCCI'!$O$44</definedName>
    <definedName name="U08Q3C_OXDR">'[7]CERA Historic UCCI'!$O$52</definedName>
    <definedName name="U08Q3C_UCCI">'[7]CERA Historic UCCI'!$O$38</definedName>
    <definedName name="U08Q3COL">'[7]CERA Historic UCCI'!$O$27</definedName>
    <definedName name="U08Q3ELI">'[7]CERA Historic UCCI'!$O$21</definedName>
    <definedName name="U08Q3EPM">'[7]CERA Historic UCCI'!$O$9</definedName>
    <definedName name="U08Q3EQU">'[7]CERA Historic UCCI'!$O$11</definedName>
    <definedName name="U08Q3FRG">'[7]CERA Historic UCCI'!$O$23</definedName>
    <definedName name="U08Q3HUC">'[7]CERA Historic UCCI'!$O$31</definedName>
    <definedName name="U08Q3LRI">'[7]CERA Historic UCCI'!$O$7</definedName>
    <definedName name="U08Q3NCS">'[7]CERA Historic UCCI'!$O$17</definedName>
    <definedName name="U08Q3OCS">'[7]CERA Historic UCCI'!$O$15</definedName>
    <definedName name="U08Q3OIV">'[7]CERA Historic UCCI'!$O$29</definedName>
    <definedName name="U08Q3ORI">'[7]CERA Historic UCCI'!$O$5</definedName>
    <definedName name="U08Q3SSU">'[7]CERA Historic UCCI'!$O$13</definedName>
    <definedName name="U08Q3YAF">'[7]CERA Historic UCCI'!$O$25</definedName>
    <definedName name="U08Q4BUM">'[7]CERA Historic UCCI'!$P$19</definedName>
    <definedName name="U08Q4C_DEEI">'[7]CERA Historic UCCI'!$P$42</definedName>
    <definedName name="U08Q4C_DXDR">'[7]CERA Historic UCCI'!$P$50</definedName>
    <definedName name="U08Q4C_FFFI">'[7]CERA Historic UCCI'!$P$40</definedName>
    <definedName name="U08Q4C_FXDR">'[7]CERA Historic UCCI'!$P$48</definedName>
    <definedName name="U08Q4C_GXDR">'[7]CERA Historic UCCI'!$P$46</definedName>
    <definedName name="U08Q4C_ONSI">'[7]CERA Historic UCCI'!$P$44</definedName>
    <definedName name="U08Q4C_OXDR">'[7]CERA Historic UCCI'!$P$52</definedName>
    <definedName name="U08Q4C_UCCI">'[7]CERA Historic UCCI'!$P$38</definedName>
    <definedName name="U08Q4COL">'[7]CERA Historic UCCI'!$P$27</definedName>
    <definedName name="U08Q4ELI">'[7]CERA Historic UCCI'!$P$21</definedName>
    <definedName name="U08Q4EPM">'[7]CERA Historic UCCI'!$P$9</definedName>
    <definedName name="U08Q4EQU">'[7]CERA Historic UCCI'!$P$11</definedName>
    <definedName name="U08Q4FRG">'[7]CERA Historic UCCI'!$P$23</definedName>
    <definedName name="U08Q4HUC">'[7]CERA Historic UCCI'!$P$31</definedName>
    <definedName name="U08Q4LRI">'[7]CERA Historic UCCI'!$P$7</definedName>
    <definedName name="U08Q4NCS">'[7]CERA Historic UCCI'!$P$17</definedName>
    <definedName name="U08Q4OCS">'[7]CERA Historic UCCI'!$P$15</definedName>
    <definedName name="U08Q4OIV">'[7]CERA Historic UCCI'!$P$29</definedName>
    <definedName name="U08Q4ORI">'[7]CERA Historic UCCI'!$P$5</definedName>
    <definedName name="U08Q4SSU">'[7]CERA Historic UCCI'!$P$13</definedName>
    <definedName name="U08Q4YAF">'[7]CERA Historic UCCI'!$P$25</definedName>
    <definedName name="U09Q1BUM">'[7]CERA Historic UCCI'!$Q$19</definedName>
    <definedName name="U09Q1C_DEEI">'[7]CERA Historic UCCI'!$Q$42</definedName>
    <definedName name="U09Q1C_DXDR">'[7]CERA Historic UCCI'!$Q$50</definedName>
    <definedName name="U09Q1C_FFFI">'[7]CERA Historic UCCI'!$Q$40</definedName>
    <definedName name="U09Q1C_FXDR">'[7]CERA Historic UCCI'!$Q$48</definedName>
    <definedName name="U09Q1C_GXDR">'[7]CERA Historic UCCI'!$Q$46</definedName>
    <definedName name="U09Q1C_ONSI">'[7]CERA Historic UCCI'!$Q$44</definedName>
    <definedName name="U09Q1C_OXDR">'[7]CERA Historic UCCI'!$Q$52</definedName>
    <definedName name="U09Q1C_UCCI">'[7]CERA Historic UCCI'!$Q$38</definedName>
    <definedName name="U09Q1COL">'[7]CERA Historic UCCI'!$Q$27</definedName>
    <definedName name="U09Q1ELI">'[7]CERA Historic UCCI'!$Q$21</definedName>
    <definedName name="U09Q1EPM">'[7]CERA Historic UCCI'!$Q$9</definedName>
    <definedName name="U09Q1EQU">'[7]CERA Historic UCCI'!$Q$11</definedName>
    <definedName name="U09Q1FRG">'[7]CERA Historic UCCI'!$Q$23</definedName>
    <definedName name="U09Q1HUC">'[7]CERA Historic UCCI'!$Q$31</definedName>
    <definedName name="U09Q1LRI">'[7]CERA Historic UCCI'!$Q$7</definedName>
    <definedName name="U09Q1NCS">'[7]CERA Historic UCCI'!$Q$17</definedName>
    <definedName name="U09Q1OCS">'[7]CERA Historic UCCI'!$Q$15</definedName>
    <definedName name="U09Q1OIV">'[7]CERA Historic UCCI'!$Q$29</definedName>
    <definedName name="U09Q1ORI">'[7]CERA Historic UCCI'!$Q$5</definedName>
    <definedName name="U09Q1SSU">'[7]CERA Historic UCCI'!$Q$13</definedName>
    <definedName name="U09Q1YAF">'[7]CERA Historic UCCI'!$Q$25</definedName>
    <definedName name="U09Q2BUM">'[7]CERA Historic UCCI'!$R$19</definedName>
    <definedName name="U09Q2C_DEEI">'[7]CERA Historic UCCI'!$R$42</definedName>
    <definedName name="U09Q2C_DXDR">'[7]CERA Historic UCCI'!$R$50</definedName>
    <definedName name="U09Q2C_FFFI">'[7]CERA Historic UCCI'!$R$40</definedName>
    <definedName name="U09Q2C_FXDR">'[7]CERA Historic UCCI'!$R$48</definedName>
    <definedName name="U09Q2C_GXDR">'[7]CERA Historic UCCI'!$R$46</definedName>
    <definedName name="U09Q2C_ONSI">'[7]CERA Historic UCCI'!$R$44</definedName>
    <definedName name="U09Q2C_OXDR">'[7]CERA Historic UCCI'!$R$52</definedName>
    <definedName name="U09Q2C_UCCI">'[7]CERA Historic UCCI'!$R$38</definedName>
    <definedName name="U09Q2COL">'[7]CERA Historic UCCI'!$R$27</definedName>
    <definedName name="U09Q2ELI">'[7]CERA Historic UCCI'!$R$21</definedName>
    <definedName name="U09Q2EPM">'[7]CERA Historic UCCI'!$R$9</definedName>
    <definedName name="U09Q2EQU">'[7]CERA Historic UCCI'!$R$11</definedName>
    <definedName name="U09Q2FRG">'[7]CERA Historic UCCI'!$R$23</definedName>
    <definedName name="U09Q2HUC">'[7]CERA Historic UCCI'!$R$31</definedName>
    <definedName name="U09Q2LRI">'[7]CERA Historic UCCI'!$R$7</definedName>
    <definedName name="U09Q2NCS">'[7]CERA Historic UCCI'!$R$17</definedName>
    <definedName name="U09Q2OCS">'[7]CERA Historic UCCI'!$R$15</definedName>
    <definedName name="U09Q2OIV">'[7]CERA Historic UCCI'!$R$29</definedName>
    <definedName name="U09Q2ORI">'[7]CERA Historic UCCI'!$R$5</definedName>
    <definedName name="U09Q2SSU">'[7]CERA Historic UCCI'!$R$13</definedName>
    <definedName name="U09Q2YAF">'[7]CERA Historic UCCI'!$R$25</definedName>
    <definedName name="U09Q3BUM">'[7]CERA Historic UCCI'!$S$19</definedName>
    <definedName name="U09Q3C_DEEI">'[7]CERA Historic UCCI'!$S$42</definedName>
    <definedName name="U09Q3C_DXDR">'[7]CERA Historic UCCI'!$S$50</definedName>
    <definedName name="U09Q3C_FFFI">'[7]CERA Historic UCCI'!$S$40</definedName>
    <definedName name="U09Q3C_FXDR">'[7]CERA Historic UCCI'!$S$48</definedName>
    <definedName name="U09Q3C_GXDR">'[7]CERA Historic UCCI'!$S$46</definedName>
    <definedName name="U09Q3C_ONSI">'[7]CERA Historic UCCI'!$S$44</definedName>
    <definedName name="U09Q3C_OXDR">'[7]CERA Historic UCCI'!$S$52</definedName>
    <definedName name="U09Q3C_UCCI">'[7]CERA Historic UCCI'!$S$38</definedName>
    <definedName name="U09Q3COL">'[7]CERA Historic UCCI'!$S$27</definedName>
    <definedName name="U09Q3ELI">'[7]CERA Historic UCCI'!$S$21</definedName>
    <definedName name="U09Q3EPM">'[7]CERA Historic UCCI'!$S$9</definedName>
    <definedName name="U09Q3EQU">'[7]CERA Historic UCCI'!$S$11</definedName>
    <definedName name="U09Q3FRG">'[7]CERA Historic UCCI'!$S$23</definedName>
    <definedName name="U09Q3HUC">'[7]CERA Historic UCCI'!$S$31</definedName>
    <definedName name="U09Q3LRI">'[7]CERA Historic UCCI'!$S$7</definedName>
    <definedName name="U09Q3NCS">'[7]CERA Historic UCCI'!$S$17</definedName>
    <definedName name="U09Q3OCS">'[7]CERA Historic UCCI'!$S$15</definedName>
    <definedName name="U09Q3OIV">'[7]CERA Historic UCCI'!$S$29</definedName>
    <definedName name="U09Q3ORI">'[7]CERA Historic UCCI'!$S$5</definedName>
    <definedName name="U09Q3SSU">'[7]CERA Historic UCCI'!$S$13</definedName>
    <definedName name="U09Q3YAF">'[7]CERA Historic UCCI'!$S$25</definedName>
    <definedName name="U09Q4BUM">'[7]CERA Historic UCCI'!$T$19</definedName>
    <definedName name="U09Q4C_DEEI">'[7]CERA Historic UCCI'!$T$42</definedName>
    <definedName name="U09Q4C_DXDR">'[7]CERA Historic UCCI'!$T$50</definedName>
    <definedName name="U09Q4C_FFFI">'[7]CERA Historic UCCI'!$T$40</definedName>
    <definedName name="U09Q4C_FXDR">'[7]CERA Historic UCCI'!$T$48</definedName>
    <definedName name="U09Q4C_GXDR">'[7]CERA Historic UCCI'!$T$46</definedName>
    <definedName name="U09Q4C_ONSI">'[7]CERA Historic UCCI'!$T$44</definedName>
    <definedName name="U09Q4C_OXDR">'[7]CERA Historic UCCI'!$T$52</definedName>
    <definedName name="U09Q4C_UCCI">'[7]CERA Historic UCCI'!$T$38</definedName>
    <definedName name="U09Q4COL">'[7]CERA Historic UCCI'!$T$27</definedName>
    <definedName name="U09Q4ELI">'[7]CERA Historic UCCI'!$T$21</definedName>
    <definedName name="U09Q4EPM">'[7]CERA Historic UCCI'!$T$9</definedName>
    <definedName name="U09Q4EQU">'[7]CERA Historic UCCI'!$T$11</definedName>
    <definedName name="U09Q4FRG">'[7]CERA Historic UCCI'!$T$23</definedName>
    <definedName name="U09Q4HUC">'[7]CERA Historic UCCI'!$T$31</definedName>
    <definedName name="U09Q4LRI">'[7]CERA Historic UCCI'!$T$7</definedName>
    <definedName name="U09Q4NCS">'[7]CERA Historic UCCI'!$T$17</definedName>
    <definedName name="U09Q4OCS">'[7]CERA Historic UCCI'!$T$15</definedName>
    <definedName name="U09Q4OIV">'[7]CERA Historic UCCI'!$T$29</definedName>
    <definedName name="U09Q4ORI">'[7]CERA Historic UCCI'!$T$5</definedName>
    <definedName name="U09Q4SSU">'[7]CERA Historic UCCI'!$T$13</definedName>
    <definedName name="U09Q4YAF">'[7]CERA Historic UCCI'!$T$25</definedName>
    <definedName name="U10Q1BUM">'[7]CERA Historic UCCI'!$U$19</definedName>
    <definedName name="U10Q1C_DEEI">'[7]CERA Historic UCCI'!$U$42</definedName>
    <definedName name="U10Q1C_DXDR">'[7]CERA Historic UCCI'!$U$50</definedName>
    <definedName name="U10Q1C_FFFI">'[7]CERA Historic UCCI'!$U$40</definedName>
    <definedName name="U10Q1C_FXDR">'[7]CERA Historic UCCI'!$U$48</definedName>
    <definedName name="U10Q1C_GXDR">'[7]CERA Historic UCCI'!$U$46</definedName>
    <definedName name="U10Q1C_ONSI">'[7]CERA Historic UCCI'!$U$44</definedName>
    <definedName name="U10Q1C_OXDR">'[7]CERA Historic UCCI'!$U$52</definedName>
    <definedName name="U10Q1C_UCCI">'[7]CERA Historic UCCI'!$U$38</definedName>
    <definedName name="U10Q1COL">'[7]CERA Historic UCCI'!$U$27</definedName>
    <definedName name="U10Q1ELI">'[7]CERA Historic UCCI'!$U$21</definedName>
    <definedName name="U10Q1EPM">'[7]CERA Historic UCCI'!$U$9</definedName>
    <definedName name="U10Q1EQU">'[7]CERA Historic UCCI'!$U$11</definedName>
    <definedName name="U10Q1FRG">'[7]CERA Historic UCCI'!$U$23</definedName>
    <definedName name="U10Q1HUC">'[7]CERA Historic UCCI'!$U$31</definedName>
    <definedName name="U10Q1LRI">'[7]CERA Historic UCCI'!$U$7</definedName>
    <definedName name="U10Q1NCS">'[7]CERA Historic UCCI'!$U$17</definedName>
    <definedName name="U10Q1OCS">'[7]CERA Historic UCCI'!$U$15</definedName>
    <definedName name="U10Q1OIV">'[7]CERA Historic UCCI'!$U$29</definedName>
    <definedName name="U10Q1ORI">'[7]CERA Historic UCCI'!$U$5</definedName>
    <definedName name="U10Q1SSU">'[7]CERA Historic UCCI'!$U$13</definedName>
    <definedName name="U10Q1YAF">'[7]CERA Historic UCCI'!$U$25</definedName>
    <definedName name="U10Q2BUM">'[7]CERA Historic UCCI'!$V$19</definedName>
    <definedName name="U10Q2C_DEEI">'[7]CERA Historic UCCI'!$V$42</definedName>
    <definedName name="U10Q2C_DXDR">'[7]CERA Historic UCCI'!$V$50</definedName>
    <definedName name="U10Q2C_FFFI">'[7]CERA Historic UCCI'!$V$40</definedName>
    <definedName name="U10Q2C_FXDR">'[7]CERA Historic UCCI'!$V$48</definedName>
    <definedName name="U10Q2C_GXDR">'[7]CERA Historic UCCI'!$V$46</definedName>
    <definedName name="U10Q2C_ONSI">'[7]CERA Historic UCCI'!$V$44</definedName>
    <definedName name="U10Q2C_OXDR">'[7]CERA Historic UCCI'!$V$52</definedName>
    <definedName name="U10Q2C_UCCI">'[7]CERA Historic UCCI'!$V$38</definedName>
    <definedName name="U10Q2COL">'[7]CERA Historic UCCI'!$V$27</definedName>
    <definedName name="U10Q2ELI">'[7]CERA Historic UCCI'!$V$21</definedName>
    <definedName name="U10Q2EPM">'[7]CERA Historic UCCI'!$V$9</definedName>
    <definedName name="U10Q2EQU">'[7]CERA Historic UCCI'!$V$11</definedName>
    <definedName name="U10Q2FRG">'[7]CERA Historic UCCI'!$V$23</definedName>
    <definedName name="U10Q2HBUM">'[7]CERA Forecast UCCI'!$B$50</definedName>
    <definedName name="U10Q2HC_DEEI">'[7]CERA Forecast UCCI'!$B$131</definedName>
    <definedName name="U10Q2HC_DXDR">'[7]CERA Forecast UCCI'!$B$139</definedName>
    <definedName name="U10Q2HC_FFFI">'[7]CERA Forecast UCCI'!$B$129</definedName>
    <definedName name="U10Q2HC_FXDR">'[7]CERA Forecast UCCI'!$B$137</definedName>
    <definedName name="U10Q2HC_GXDR">'[7]CERA Forecast UCCI'!$B$135</definedName>
    <definedName name="U10Q2HC_ONSI">'[7]CERA Forecast UCCI'!$B$133</definedName>
    <definedName name="U10Q2HC_OXDR">'[7]CERA Forecast UCCI'!$B$141</definedName>
    <definedName name="U10Q2HC_UCCI">'[7]CERA Forecast UCCI'!$B$127</definedName>
    <definedName name="U10Q2HCOL">'[7]CERA Forecast UCCI'!$B$58</definedName>
    <definedName name="U10Q2HELI">'[7]CERA Forecast UCCI'!$B$52</definedName>
    <definedName name="U10Q2HEPM">'[7]CERA Forecast UCCI'!$B$40</definedName>
    <definedName name="U10Q2HEQU">'[7]CERA Forecast UCCI'!$B$42</definedName>
    <definedName name="U10Q2HFRG">'[7]CERA Forecast UCCI'!$B$54</definedName>
    <definedName name="U10Q2HHUC">'[7]CERA Forecast UCCI'!$B$62</definedName>
    <definedName name="U10Q2HLRI">'[7]CERA Forecast UCCI'!$B$38</definedName>
    <definedName name="U10Q2HNCS">'[7]CERA Forecast UCCI'!$B$48</definedName>
    <definedName name="U10Q2HOCS">'[7]CERA Forecast UCCI'!$B$46</definedName>
    <definedName name="U10Q2HOIV">'[7]CERA Forecast UCCI'!$B$60</definedName>
    <definedName name="U10Q2HORI">'[7]CERA Forecast UCCI'!$B$36</definedName>
    <definedName name="U10Q2HSSU">'[7]CERA Forecast UCCI'!$B$44</definedName>
    <definedName name="U10Q2HUC">'[7]CERA Historic UCCI'!$V$31</definedName>
    <definedName name="U10Q2HYAF">'[7]CERA Forecast UCCI'!$B$56</definedName>
    <definedName name="U10Q2LRI">'[7]CERA Historic UCCI'!$V$7</definedName>
    <definedName name="U10Q2NCS">'[7]CERA Historic UCCI'!$V$17</definedName>
    <definedName name="U10Q2OCS">'[7]CERA Historic UCCI'!$V$15</definedName>
    <definedName name="U10Q2OIV">'[7]CERA Historic UCCI'!$V$29</definedName>
    <definedName name="U10Q2ORI">'[7]CERA Historic UCCI'!$V$5</definedName>
    <definedName name="U10Q2RBUM">'[7]CERA Forecast UCCI'!$B$19</definedName>
    <definedName name="U10Q2RC_DEEI">'[7]CERA Forecast UCCI'!$B$111</definedName>
    <definedName name="U10Q2RC_DXDR">'[7]CERA Forecast UCCI'!$B$119</definedName>
    <definedName name="U10Q2RC_FFFI">'[7]CERA Forecast UCCI'!$B$109</definedName>
    <definedName name="U10Q2RC_FXDR">'[7]CERA Forecast UCCI'!$B$117</definedName>
    <definedName name="U10Q2RC_GXDR">'[7]CERA Forecast UCCI'!$B$115</definedName>
    <definedName name="U10Q2RC_ONSI">'[7]CERA Forecast UCCI'!$B$113</definedName>
    <definedName name="U10Q2RC_OXDR">'[7]CERA Forecast UCCI'!$B$121</definedName>
    <definedName name="U10Q2RC_UCCI">'[7]CERA Forecast UCCI'!$B$107</definedName>
    <definedName name="U10Q2RCOL">'[7]CERA Forecast UCCI'!$B$27</definedName>
    <definedName name="U10Q2RELI">'[7]CERA Forecast UCCI'!$B$21</definedName>
    <definedName name="U10Q2REPM">'[7]CERA Forecast UCCI'!$B$9</definedName>
    <definedName name="U10Q2REQU">'[7]CERA Forecast UCCI'!$B$11</definedName>
    <definedName name="U10Q2RFRG">'[7]CERA Forecast UCCI'!$B$23</definedName>
    <definedName name="U10Q2RHUC">'[7]CERA Forecast UCCI'!$B$31</definedName>
    <definedName name="U10Q2RLRI">'[7]CERA Forecast UCCI'!$B$7</definedName>
    <definedName name="U10Q2RNCS">'[7]CERA Forecast UCCI'!$B$17</definedName>
    <definedName name="U10Q2ROCS">'[7]CERA Forecast UCCI'!$B$15</definedName>
    <definedName name="U10Q2ROIV">'[7]CERA Forecast UCCI'!$B$29</definedName>
    <definedName name="U10Q2RORI">'[7]CERA Forecast UCCI'!$B$5</definedName>
    <definedName name="U10Q2RSSU">'[7]CERA Forecast UCCI'!$B$13</definedName>
    <definedName name="U10Q2RYAF">'[7]CERA Forecast UCCI'!$B$25</definedName>
    <definedName name="U10Q2SBUM">'[7]CERA Forecast UCCI'!$B$81</definedName>
    <definedName name="U10Q2SC_DEEI">'[7]CERA Forecast UCCI'!$B$151</definedName>
    <definedName name="U10Q2SC_DXDR">'[7]CERA Forecast UCCI'!$B$159</definedName>
    <definedName name="U10Q2SC_FFFI">'[7]CERA Forecast UCCI'!$B$149</definedName>
    <definedName name="U10Q2SC_FXDR">'[7]CERA Forecast UCCI'!$B$157</definedName>
    <definedName name="U10Q2SC_GXDR">'[7]CERA Forecast UCCI'!$B$155</definedName>
    <definedName name="U10Q2SC_ONSI">'[7]CERA Forecast UCCI'!$B$153</definedName>
    <definedName name="U10Q2SC_OXDR">'[7]CERA Forecast UCCI'!$B$161</definedName>
    <definedName name="U10Q2SC_UCCI">'[7]CERA Forecast UCCI'!$B$147</definedName>
    <definedName name="U10Q2SCOL">'[7]CERA Forecast UCCI'!$B$89</definedName>
    <definedName name="U10Q2SELI">'[7]CERA Forecast UCCI'!$B$83</definedName>
    <definedName name="U10Q2SEPM">'[7]CERA Forecast UCCI'!$B$71</definedName>
    <definedName name="U10Q2SEQU">'[7]CERA Forecast UCCI'!$B$73</definedName>
    <definedName name="U10Q2SFRG">'[7]CERA Forecast UCCI'!$B$85</definedName>
    <definedName name="U10Q2SHUC">'[7]CERA Forecast UCCI'!$B$93</definedName>
    <definedName name="U10Q2SLRI">'[7]CERA Forecast UCCI'!$B$69</definedName>
    <definedName name="U10Q2SNCS">'[7]CERA Forecast UCCI'!$B$79</definedName>
    <definedName name="U10Q2SOCS">'[7]CERA Forecast UCCI'!$B$77</definedName>
    <definedName name="U10Q2SOIV">'[7]CERA Forecast UCCI'!$B$91</definedName>
    <definedName name="U10Q2SORI">'[7]CERA Forecast UCCI'!$B$67</definedName>
    <definedName name="U10Q2SSSU">'[7]CERA Forecast UCCI'!$B$75</definedName>
    <definedName name="U10Q2SSU">'[7]CERA Historic UCCI'!$V$13</definedName>
    <definedName name="U10Q2SYAF">'[7]CERA Forecast UCCI'!$B$87</definedName>
    <definedName name="U10Q2YAF">'[7]CERA Historic UCCI'!$V$25</definedName>
    <definedName name="U10Q3BUM">'[7]CERA Historic UCCI'!$W$19</definedName>
    <definedName name="U10Q3C_DEEI">'[7]CERA Historic UCCI'!$W$42</definedName>
    <definedName name="U10Q3C_DXDR">'[7]CERA Historic UCCI'!$W$50</definedName>
    <definedName name="U10Q3C_FFFI">'[7]CERA Historic UCCI'!$W$40</definedName>
    <definedName name="U10Q3C_FXDR">'[7]CERA Historic UCCI'!$W$48</definedName>
    <definedName name="U10Q3C_GXDR">'[7]CERA Historic UCCI'!$W$46</definedName>
    <definedName name="U10Q3C_ONSI">'[7]CERA Historic UCCI'!$W$44</definedName>
    <definedName name="U10Q3C_OXDR">'[7]CERA Historic UCCI'!$W$52</definedName>
    <definedName name="U10Q3C_UCCI">'[7]CERA Historic UCCI'!$W$38</definedName>
    <definedName name="U10Q3COL">'[7]CERA Historic UCCI'!$W$27</definedName>
    <definedName name="U10Q3ELI">'[7]CERA Historic UCCI'!$W$21</definedName>
    <definedName name="U10Q3EPM">'[7]CERA Historic UCCI'!$W$9</definedName>
    <definedName name="U10Q3EQU">'[7]CERA Historic UCCI'!$W$11</definedName>
    <definedName name="U10Q3FRG">'[7]CERA Historic UCCI'!$W$23</definedName>
    <definedName name="U10Q3HUC">'[7]CERA Historic UCCI'!$W$31</definedName>
    <definedName name="U10Q3LRI">'[7]CERA Historic UCCI'!$W$7</definedName>
    <definedName name="U10Q3NCS">'[7]CERA Historic UCCI'!$W$17</definedName>
    <definedName name="U10Q3OCS">'[7]CERA Historic UCCI'!$W$15</definedName>
    <definedName name="U10Q3OIV">'[7]CERA Historic UCCI'!$W$29</definedName>
    <definedName name="U10Q3ORI">'[7]CERA Historic UCCI'!$W$5</definedName>
    <definedName name="U10Q3SSU">'[7]CERA Historic UCCI'!$W$13</definedName>
    <definedName name="U10Q3YAF">'[7]CERA Historic UCCI'!$W$25</definedName>
    <definedName name="U11Q2HBUM">'[7]CERA Forecast UCCI'!$C$50</definedName>
    <definedName name="U11Q2HC_DEEI">'[7]CERA Forecast UCCI'!$C$131</definedName>
    <definedName name="U11Q2HC_DXDR">'[7]CERA Forecast UCCI'!$C$139</definedName>
    <definedName name="U11Q2HC_FFFI">'[7]CERA Forecast UCCI'!$C$129</definedName>
    <definedName name="U11Q2HC_FXDR">'[7]CERA Forecast UCCI'!$C$137</definedName>
    <definedName name="U11Q2HC_GXDR">'[7]CERA Forecast UCCI'!$C$135</definedName>
    <definedName name="U11Q2HC_ONSI">'[7]CERA Forecast UCCI'!$C$133</definedName>
    <definedName name="U11Q2HC_OXDR">'[7]CERA Forecast UCCI'!$C$141</definedName>
    <definedName name="U11Q2HC_UCCI">'[7]CERA Forecast UCCI'!$C$127</definedName>
    <definedName name="U11Q2HCOL">'[7]CERA Forecast UCCI'!$C$58</definedName>
    <definedName name="U11Q2HELI">'[7]CERA Forecast UCCI'!$C$52</definedName>
    <definedName name="U11Q2HEPM">'[7]CERA Forecast UCCI'!$C$40</definedName>
    <definedName name="U11Q2HEQU">'[7]CERA Forecast UCCI'!$C$42</definedName>
    <definedName name="U11Q2HFRG">'[7]CERA Forecast UCCI'!$C$54</definedName>
    <definedName name="U11Q2HHUC">'[7]CERA Forecast UCCI'!$C$62</definedName>
    <definedName name="U11Q2HLRI">'[7]CERA Forecast UCCI'!$C$38</definedName>
    <definedName name="U11Q2HNCS">'[7]CERA Forecast UCCI'!$C$48</definedName>
    <definedName name="U11Q2HOCS">'[7]CERA Forecast UCCI'!$C$46</definedName>
    <definedName name="U11Q2HOIV">'[7]CERA Forecast UCCI'!$C$60</definedName>
    <definedName name="U11Q2HORI">'[7]CERA Forecast UCCI'!$C$36</definedName>
    <definedName name="U11Q2HSSU">'[7]CERA Forecast UCCI'!$C$44</definedName>
    <definedName name="U11Q2HYAF">'[7]CERA Forecast UCCI'!$C$56</definedName>
    <definedName name="U11Q2RBUM">'[7]CERA Forecast UCCI'!$C$19</definedName>
    <definedName name="U11Q2RC_DEEI">'[7]CERA Forecast UCCI'!$C$111</definedName>
    <definedName name="U11Q2RC_DXDR">'[7]CERA Forecast UCCI'!$C$119</definedName>
    <definedName name="U11Q2RC_FFFI">'[7]CERA Forecast UCCI'!$C$109</definedName>
    <definedName name="U11Q2RC_FXDR">'[7]CERA Forecast UCCI'!$C$117</definedName>
    <definedName name="U11Q2RC_GXDR">'[7]CERA Forecast UCCI'!$C$115</definedName>
    <definedName name="U11Q2RC_ONSI">'[7]CERA Forecast UCCI'!$C$113</definedName>
    <definedName name="U11Q2RC_OXDR">'[7]CERA Forecast UCCI'!$C$121</definedName>
    <definedName name="U11Q2RC_UCCI">'[7]CERA Forecast UCCI'!$C$107</definedName>
    <definedName name="U11Q2RCOL">'[7]CERA Forecast UCCI'!$C$27</definedName>
    <definedName name="U11Q2RELI">'[7]CERA Forecast UCCI'!$C$21</definedName>
    <definedName name="U11Q2REPM">'[7]CERA Forecast UCCI'!$C$9</definedName>
    <definedName name="U11Q2REQU">'[7]CERA Forecast UCCI'!$C$11</definedName>
    <definedName name="U11Q2RFRG">'[7]CERA Forecast UCCI'!$C$23</definedName>
    <definedName name="U11Q2RHUC">'[7]CERA Forecast UCCI'!$C$31</definedName>
    <definedName name="U11Q2RLRI">'[7]CERA Forecast UCCI'!$C$7</definedName>
    <definedName name="U11Q2RNCS">'[7]CERA Forecast UCCI'!$C$17</definedName>
    <definedName name="U11Q2ROCS">'[7]CERA Forecast UCCI'!$C$15</definedName>
    <definedName name="U11Q2ROIV">'[7]CERA Forecast UCCI'!$C$29</definedName>
    <definedName name="U11Q2RORI">'[7]CERA Forecast UCCI'!$C$5</definedName>
    <definedName name="U11Q2RSSU">'[7]CERA Forecast UCCI'!$C$13</definedName>
    <definedName name="U11Q2RYAF">'[7]CERA Forecast UCCI'!$C$25</definedName>
    <definedName name="U11Q2SBUM">'[7]CERA Forecast UCCI'!$C$81</definedName>
    <definedName name="U11Q2SC_DEEI">'[7]CERA Forecast UCCI'!$C$151</definedName>
    <definedName name="U11Q2SC_DXDR">'[7]CERA Forecast UCCI'!$C$159</definedName>
    <definedName name="U11Q2SC_FFFI">'[7]CERA Forecast UCCI'!$C$149</definedName>
    <definedName name="U11Q2SC_FXDR">'[7]CERA Forecast UCCI'!$C$157</definedName>
    <definedName name="U11Q2SC_GXDR">'[7]CERA Forecast UCCI'!$C$155</definedName>
    <definedName name="U11Q2SC_ONSI">'[7]CERA Forecast UCCI'!$C$153</definedName>
    <definedName name="U11Q2SC_OXDR">'[7]CERA Forecast UCCI'!$C$161</definedName>
    <definedName name="U11Q2SC_UCCI">'[7]CERA Forecast UCCI'!$C$147</definedName>
    <definedName name="U11Q2SCOL">'[7]CERA Forecast UCCI'!$C$89</definedName>
    <definedName name="U11Q2SELI">'[7]CERA Forecast UCCI'!$C$83</definedName>
    <definedName name="U11Q2SEPM">'[7]CERA Forecast UCCI'!$C$71</definedName>
    <definedName name="U11Q2SEQU">'[7]CERA Forecast UCCI'!$C$73</definedName>
    <definedName name="U11Q2SFRG">'[7]CERA Forecast UCCI'!$C$85</definedName>
    <definedName name="U11Q2SHUC">'[7]CERA Forecast UCCI'!$C$93</definedName>
    <definedName name="U11Q2SLRI">'[7]CERA Forecast UCCI'!$C$69</definedName>
    <definedName name="U11Q2SNCS">'[7]CERA Forecast UCCI'!$C$79</definedName>
    <definedName name="U11Q2SOCS">'[7]CERA Forecast UCCI'!$C$77</definedName>
    <definedName name="U11Q2SOIV">'[7]CERA Forecast UCCI'!$C$91</definedName>
    <definedName name="U11Q2SORI">'[7]CERA Forecast UCCI'!$C$67</definedName>
    <definedName name="U11Q2SSSU">'[7]CERA Forecast UCCI'!$C$75</definedName>
    <definedName name="U11Q2SYAF">'[7]CERA Forecast UCCI'!$C$87</definedName>
    <definedName name="U12Q2HBUM">'[7]CERA Forecast UCCI'!$D$50</definedName>
    <definedName name="U12Q2HC_DEEI">'[7]CERA Forecast UCCI'!$D$131</definedName>
    <definedName name="U12Q2HC_DXDR">'[7]CERA Forecast UCCI'!$D$139</definedName>
    <definedName name="U12Q2HC_FFFI">'[7]CERA Forecast UCCI'!$D$129</definedName>
    <definedName name="U12Q2HC_FXDR">'[7]CERA Forecast UCCI'!$D$137</definedName>
    <definedName name="U12Q2HC_GXDR">'[7]CERA Forecast UCCI'!$D$135</definedName>
    <definedName name="U12Q2HC_ONSI">'[7]CERA Forecast UCCI'!$D$133</definedName>
    <definedName name="U12Q2HC_OXDR">'[7]CERA Forecast UCCI'!$D$141</definedName>
    <definedName name="U12Q2HC_UCCI">'[7]CERA Forecast UCCI'!$D$127</definedName>
    <definedName name="U12Q2HCOL">'[7]CERA Forecast UCCI'!$D$58</definedName>
    <definedName name="U12Q2HELI">'[7]CERA Forecast UCCI'!$D$52</definedName>
    <definedName name="U12Q2HEPM">'[7]CERA Forecast UCCI'!$D$40</definedName>
    <definedName name="U12Q2HEQU">'[7]CERA Forecast UCCI'!$D$42</definedName>
    <definedName name="U12Q2HFRG">'[7]CERA Forecast UCCI'!$D$54</definedName>
    <definedName name="U12Q2HHUC">'[7]CERA Forecast UCCI'!$D$62</definedName>
    <definedName name="U12Q2HLRI">'[7]CERA Forecast UCCI'!$D$38</definedName>
    <definedName name="U12Q2HNCS">'[7]CERA Forecast UCCI'!$D$48</definedName>
    <definedName name="U12Q2HOCS">'[7]CERA Forecast UCCI'!$D$46</definedName>
    <definedName name="U12Q2HOIV">'[7]CERA Forecast UCCI'!$D$60</definedName>
    <definedName name="U12Q2HORI">'[7]CERA Forecast UCCI'!$D$36</definedName>
    <definedName name="U12Q2HSSU">'[7]CERA Forecast UCCI'!$D$44</definedName>
    <definedName name="U12Q2HYAF">'[7]CERA Forecast UCCI'!$D$56</definedName>
    <definedName name="U12Q2RBUM">'[7]CERA Forecast UCCI'!$D$19</definedName>
    <definedName name="U12Q2RC_DEEI">'[7]CERA Forecast UCCI'!$D$111</definedName>
    <definedName name="U12Q2RC_DXDR">'[7]CERA Forecast UCCI'!$D$119</definedName>
    <definedName name="U12Q2RC_FFFI">'[7]CERA Forecast UCCI'!$D$109</definedName>
    <definedName name="U12Q2RC_FXDR">'[7]CERA Forecast UCCI'!$D$117</definedName>
    <definedName name="U12Q2RC_GXDR">'[7]CERA Forecast UCCI'!$D$115</definedName>
    <definedName name="U12Q2RC_ONSI">'[7]CERA Forecast UCCI'!$D$113</definedName>
    <definedName name="U12Q2RC_OXDR">'[7]CERA Forecast UCCI'!$D$121</definedName>
    <definedName name="U12Q2RC_UCCI">'[7]CERA Forecast UCCI'!$D$107</definedName>
    <definedName name="U12Q2RCOL">'[7]CERA Forecast UCCI'!$D$27</definedName>
    <definedName name="U12Q2RELI">'[7]CERA Forecast UCCI'!$D$21</definedName>
    <definedName name="U12Q2REPM">'[7]CERA Forecast UCCI'!$D$9</definedName>
    <definedName name="U12Q2REQU">'[7]CERA Forecast UCCI'!$D$11</definedName>
    <definedName name="U12Q2RFRG">'[7]CERA Forecast UCCI'!$D$23</definedName>
    <definedName name="U12Q2RHUC">'[7]CERA Forecast UCCI'!$D$31</definedName>
    <definedName name="U12Q2RLRI">'[7]CERA Forecast UCCI'!$D$7</definedName>
    <definedName name="U12Q2RNCS">'[7]CERA Forecast UCCI'!$D$17</definedName>
    <definedName name="U12Q2ROCS">'[7]CERA Forecast UCCI'!$D$15</definedName>
    <definedName name="U12Q2ROIV">'[7]CERA Forecast UCCI'!$D$29</definedName>
    <definedName name="U12Q2RORI">'[7]CERA Forecast UCCI'!$D$5</definedName>
    <definedName name="U12Q2RSSU">'[7]CERA Forecast UCCI'!$D$13</definedName>
    <definedName name="U12Q2RYAF">'[7]CERA Forecast UCCI'!$D$25</definedName>
    <definedName name="U12Q2SBUM">'[7]CERA Forecast UCCI'!$D$81</definedName>
    <definedName name="U12Q2SC_DEEI">'[7]CERA Forecast UCCI'!$D$151</definedName>
    <definedName name="U12Q2SC_DXDR">'[7]CERA Forecast UCCI'!$D$159</definedName>
    <definedName name="U12Q2SC_FFFI">'[7]CERA Forecast UCCI'!$D$149</definedName>
    <definedName name="U12Q2SC_FXDR">'[7]CERA Forecast UCCI'!$D$157</definedName>
    <definedName name="U12Q2SC_GXDR">'[7]CERA Forecast UCCI'!$D$155</definedName>
    <definedName name="U12Q2SC_ONSI">'[7]CERA Forecast UCCI'!$D$153</definedName>
    <definedName name="U12Q2SC_OXDR">'[7]CERA Forecast UCCI'!$D$161</definedName>
    <definedName name="U12Q2SC_UCCI">'[7]CERA Forecast UCCI'!$D$147</definedName>
    <definedName name="U12Q2SCOL">'[7]CERA Forecast UCCI'!$D$89</definedName>
    <definedName name="U12Q2SELI">'[7]CERA Forecast UCCI'!$D$83</definedName>
    <definedName name="U12Q2SEPM">'[7]CERA Forecast UCCI'!$D$71</definedName>
    <definedName name="U12Q2SEQU">'[7]CERA Forecast UCCI'!$D$73</definedName>
    <definedName name="U12Q2SFRG">'[7]CERA Forecast UCCI'!$D$85</definedName>
    <definedName name="U12Q2SHUC">'[7]CERA Forecast UCCI'!$D$93</definedName>
    <definedName name="U12Q2SLRI">'[7]CERA Forecast UCCI'!$D$69</definedName>
    <definedName name="U12Q2SNCS">'[7]CERA Forecast UCCI'!$D$79</definedName>
    <definedName name="U12Q2SOCS">'[7]CERA Forecast UCCI'!$D$77</definedName>
    <definedName name="U12Q2SOIV">'[7]CERA Forecast UCCI'!$D$91</definedName>
    <definedName name="U12Q2SORI">'[7]CERA Forecast UCCI'!$D$67</definedName>
    <definedName name="U12Q2SSSU">'[7]CERA Forecast UCCI'!$D$75</definedName>
    <definedName name="U12Q2SYAF">'[7]CERA Forecast UCCI'!$D$87</definedName>
    <definedName name="U13Q2HBUM">'[7]CERA Forecast UCCI'!$E$50</definedName>
    <definedName name="U13Q2HC_DEEI">'[7]CERA Forecast UCCI'!$E$131</definedName>
    <definedName name="U13Q2HC_DXDR">'[7]CERA Forecast UCCI'!$E$139</definedName>
    <definedName name="U13Q2HC_FFFI">'[7]CERA Forecast UCCI'!$E$129</definedName>
    <definedName name="U13Q2HC_FXDR">'[7]CERA Forecast UCCI'!$E$137</definedName>
    <definedName name="U13Q2HC_GXDR">'[7]CERA Forecast UCCI'!$E$135</definedName>
    <definedName name="U13Q2HC_ONSI">'[7]CERA Forecast UCCI'!$E$133</definedName>
    <definedName name="U13Q2HC_OXDR">'[7]CERA Forecast UCCI'!$E$141</definedName>
    <definedName name="U13Q2HC_UCCI">'[7]CERA Forecast UCCI'!$E$127</definedName>
    <definedName name="U13Q2HCOL">'[7]CERA Forecast UCCI'!$E$58</definedName>
    <definedName name="U13Q2HELI">'[7]CERA Forecast UCCI'!$E$52</definedName>
    <definedName name="U13Q2HEPM">'[7]CERA Forecast UCCI'!$E$40</definedName>
    <definedName name="U13Q2HEQU">'[7]CERA Forecast UCCI'!$E$42</definedName>
    <definedName name="U13Q2HFRG">'[7]CERA Forecast UCCI'!$E$54</definedName>
    <definedName name="U13Q2HHUC">'[7]CERA Forecast UCCI'!$E$62</definedName>
    <definedName name="U13Q2HLRI">'[7]CERA Forecast UCCI'!$E$38</definedName>
    <definedName name="U13Q2HNCS">'[7]CERA Forecast UCCI'!$E$48</definedName>
    <definedName name="U13Q2HOCS">'[7]CERA Forecast UCCI'!$E$46</definedName>
    <definedName name="U13Q2HOIV">'[7]CERA Forecast UCCI'!$E$60</definedName>
    <definedName name="U13Q2HORI">'[7]CERA Forecast UCCI'!$E$36</definedName>
    <definedName name="U13Q2HSSU">'[7]CERA Forecast UCCI'!$E$44</definedName>
    <definedName name="U13Q2HYAF">'[7]CERA Forecast UCCI'!$E$56</definedName>
    <definedName name="U13Q2RBUM">'[7]CERA Forecast UCCI'!$E$19</definedName>
    <definedName name="U13Q2RC_DEEI">'[7]CERA Forecast UCCI'!$E$111</definedName>
    <definedName name="U13Q2RC_DXDR">'[7]CERA Forecast UCCI'!$E$119</definedName>
    <definedName name="U13Q2RC_FFFI">'[7]CERA Forecast UCCI'!$E$109</definedName>
    <definedName name="U13Q2RC_FXDR">'[7]CERA Forecast UCCI'!$E$117</definedName>
    <definedName name="U13Q2RC_GXDR">'[7]CERA Forecast UCCI'!$E$115</definedName>
    <definedName name="U13Q2RC_ONSI">'[7]CERA Forecast UCCI'!$E$113</definedName>
    <definedName name="U13Q2RC_OXDR">'[7]CERA Forecast UCCI'!$E$121</definedName>
    <definedName name="U13Q2RC_UCCI">'[7]CERA Forecast UCCI'!$E$107</definedName>
    <definedName name="U13Q2RCOL">'[7]CERA Forecast UCCI'!$E$27</definedName>
    <definedName name="U13Q2RELI">'[7]CERA Forecast UCCI'!$E$21</definedName>
    <definedName name="U13Q2REPM">'[7]CERA Forecast UCCI'!$E$9</definedName>
    <definedName name="U13Q2REQU">'[7]CERA Forecast UCCI'!$E$11</definedName>
    <definedName name="U13Q2RFRG">'[7]CERA Forecast UCCI'!$E$23</definedName>
    <definedName name="U13Q2RHUC">'[7]CERA Forecast UCCI'!$E$31</definedName>
    <definedName name="U13Q2RLRI">'[7]CERA Forecast UCCI'!$E$7</definedName>
    <definedName name="U13Q2RNCS">'[7]CERA Forecast UCCI'!$E$17</definedName>
    <definedName name="U13Q2ROCS">'[7]CERA Forecast UCCI'!$E$15</definedName>
    <definedName name="U13Q2ROIV">'[7]CERA Forecast UCCI'!$E$29</definedName>
    <definedName name="U13Q2RORI">'[7]CERA Forecast UCCI'!$E$5</definedName>
    <definedName name="U13Q2RSSU">'[7]CERA Forecast UCCI'!$E$13</definedName>
    <definedName name="U13Q2RYAF">'[7]CERA Forecast UCCI'!$E$25</definedName>
    <definedName name="U13Q2SBUM">'[7]CERA Forecast UCCI'!$E$81</definedName>
    <definedName name="U13Q2SC_DEEI">'[7]CERA Forecast UCCI'!$E$151</definedName>
    <definedName name="U13Q2SC_DXDR">'[7]CERA Forecast UCCI'!$E$159</definedName>
    <definedName name="U13Q2SC_FFFI">'[7]CERA Forecast UCCI'!$E$149</definedName>
    <definedName name="U13Q2SC_FXDR">'[7]CERA Forecast UCCI'!$E$157</definedName>
    <definedName name="U13Q2SC_GXDR">'[7]CERA Forecast UCCI'!$E$155</definedName>
    <definedName name="U13Q2SC_ONSI">'[7]CERA Forecast UCCI'!$E$153</definedName>
    <definedName name="U13Q2SC_OXDR">'[7]CERA Forecast UCCI'!$E$161</definedName>
    <definedName name="U13Q2SC_UCCI">'[7]CERA Forecast UCCI'!$E$147</definedName>
    <definedName name="U13Q2SCOL">'[7]CERA Forecast UCCI'!$E$89</definedName>
    <definedName name="U13Q2SELI">'[7]CERA Forecast UCCI'!$E$83</definedName>
    <definedName name="U13Q2SEPM">'[7]CERA Forecast UCCI'!$E$71</definedName>
    <definedName name="U13Q2SEQU">'[7]CERA Forecast UCCI'!$E$73</definedName>
    <definedName name="U13Q2SFRG">'[7]CERA Forecast UCCI'!$E$85</definedName>
    <definedName name="U13Q2SHUC">'[7]CERA Forecast UCCI'!$E$93</definedName>
    <definedName name="U13Q2SLRI">'[7]CERA Forecast UCCI'!$E$69</definedName>
    <definedName name="U13Q2SNCS">'[7]CERA Forecast UCCI'!$E$79</definedName>
    <definedName name="U13Q2SOCS">'[7]CERA Forecast UCCI'!$E$77</definedName>
    <definedName name="U13Q2SOIV">'[7]CERA Forecast UCCI'!$E$91</definedName>
    <definedName name="U13Q2SORI">'[7]CERA Forecast UCCI'!$E$67</definedName>
    <definedName name="U13Q2SSSU">'[7]CERA Forecast UCCI'!$E$75</definedName>
    <definedName name="U13Q2SYAF">'[7]CERA Forecast UCCI'!$E$87</definedName>
    <definedName name="U14Q2HBUM">'[7]CERA Forecast UCCI'!$F$50</definedName>
    <definedName name="U14Q2HC_DEEI">'[7]CERA Forecast UCCI'!$F$131</definedName>
    <definedName name="U14Q2HC_DXDR">'[7]CERA Forecast UCCI'!$F$139</definedName>
    <definedName name="U14Q2HC_FFFI">'[7]CERA Forecast UCCI'!$F$129</definedName>
    <definedName name="U14Q2HC_FXDR">'[7]CERA Forecast UCCI'!$F$137</definedName>
    <definedName name="U14Q2HC_GXDR">'[7]CERA Forecast UCCI'!$F$135</definedName>
    <definedName name="U14Q2HC_ONSI">'[7]CERA Forecast UCCI'!$F$133</definedName>
    <definedName name="U14Q2HC_OXDR">'[7]CERA Forecast UCCI'!$F$141</definedName>
    <definedName name="U14Q2HC_UCCI">'[7]CERA Forecast UCCI'!$F$127</definedName>
    <definedName name="U14Q2HCOL">'[7]CERA Forecast UCCI'!$F$58</definedName>
    <definedName name="U14Q2HELI">'[7]CERA Forecast UCCI'!$F$52</definedName>
    <definedName name="U14Q2HEPM">'[7]CERA Forecast UCCI'!$F$40</definedName>
    <definedName name="U14Q2HEQU">'[7]CERA Forecast UCCI'!$F$42</definedName>
    <definedName name="U14Q2HFRG">'[7]CERA Forecast UCCI'!$F$54</definedName>
    <definedName name="U14Q2HHUC">'[7]CERA Forecast UCCI'!$F$62</definedName>
    <definedName name="U14Q2HLRI">'[7]CERA Forecast UCCI'!$F$38</definedName>
    <definedName name="U14Q2HNCS">'[7]CERA Forecast UCCI'!$F$48</definedName>
    <definedName name="U14Q2HOCS">'[7]CERA Forecast UCCI'!$F$46</definedName>
    <definedName name="U14Q2HOIV">'[7]CERA Forecast UCCI'!$F$60</definedName>
    <definedName name="U14Q2HORI">'[7]CERA Forecast UCCI'!$F$36</definedName>
    <definedName name="U14Q2HSSU">'[7]CERA Forecast UCCI'!$F$44</definedName>
    <definedName name="U14Q2HYAF">'[7]CERA Forecast UCCI'!$F$56</definedName>
    <definedName name="U14Q2RBUM">'[7]CERA Forecast UCCI'!$F$19</definedName>
    <definedName name="U14Q2RC_DEEI">'[7]CERA Forecast UCCI'!$F$111</definedName>
    <definedName name="U14Q2RC_DXDR">'[7]CERA Forecast UCCI'!$F$119</definedName>
    <definedName name="U14Q2RC_FFFI">'[7]CERA Forecast UCCI'!$F$109</definedName>
    <definedName name="U14Q2RC_FXDR">'[7]CERA Forecast UCCI'!$F$117</definedName>
    <definedName name="U14Q2RC_GXDR">'[7]CERA Forecast UCCI'!$F$115</definedName>
    <definedName name="U14Q2RC_ONSI">'[7]CERA Forecast UCCI'!$F$113</definedName>
    <definedName name="U14Q2RC_OXDR">'[7]CERA Forecast UCCI'!$F$121</definedName>
    <definedName name="U14Q2RC_UCCI">'[7]CERA Forecast UCCI'!$F$107</definedName>
    <definedName name="U14Q2RCOL">'[7]CERA Forecast UCCI'!$F$27</definedName>
    <definedName name="U14Q2RELI">'[7]CERA Forecast UCCI'!$F$21</definedName>
    <definedName name="U14Q2REPM">'[7]CERA Forecast UCCI'!$F$9</definedName>
    <definedName name="U14Q2REQU">'[7]CERA Forecast UCCI'!$F$11</definedName>
    <definedName name="U14Q2RFRG">'[7]CERA Forecast UCCI'!$F$23</definedName>
    <definedName name="U14Q2RHUC">'[7]CERA Forecast UCCI'!$F$31</definedName>
    <definedName name="U14Q2RLRI">'[7]CERA Forecast UCCI'!$F$7</definedName>
    <definedName name="U14Q2RNCS">'[7]CERA Forecast UCCI'!$F$17</definedName>
    <definedName name="U14Q2ROCS">'[7]CERA Forecast UCCI'!$F$15</definedName>
    <definedName name="U14Q2ROIV">'[7]CERA Forecast UCCI'!$F$29</definedName>
    <definedName name="U14Q2RORI">'[7]CERA Forecast UCCI'!$F$5</definedName>
    <definedName name="U14Q2RSSU">'[7]CERA Forecast UCCI'!$F$13</definedName>
    <definedName name="U14Q2RYAF">'[7]CERA Forecast UCCI'!$F$25</definedName>
    <definedName name="U14Q2SBUM">'[7]CERA Forecast UCCI'!$F$81</definedName>
    <definedName name="U14Q2SC_DEEI">'[7]CERA Forecast UCCI'!$F$151</definedName>
    <definedName name="U14Q2SC_DXDR">'[7]CERA Forecast UCCI'!$F$159</definedName>
    <definedName name="U14Q2SC_FFFI">'[7]CERA Forecast UCCI'!$F$149</definedName>
    <definedName name="U14Q2SC_FXDR">'[7]CERA Forecast UCCI'!$F$157</definedName>
    <definedName name="U14Q2SC_GXDR">'[7]CERA Forecast UCCI'!$F$155</definedName>
    <definedName name="U14Q2SC_ONSI">'[7]CERA Forecast UCCI'!$F$153</definedName>
    <definedName name="U14Q2SC_OXDR">'[7]CERA Forecast UCCI'!$F$161</definedName>
    <definedName name="U14Q2SC_UCCI">'[7]CERA Forecast UCCI'!$F$147</definedName>
    <definedName name="U14Q2SCOL">'[7]CERA Forecast UCCI'!$F$89</definedName>
    <definedName name="U14Q2SELI">'[7]CERA Forecast UCCI'!$F$83</definedName>
    <definedName name="U14Q2SEPM">'[7]CERA Forecast UCCI'!$F$71</definedName>
    <definedName name="U14Q2SEQU">'[7]CERA Forecast UCCI'!$F$73</definedName>
    <definedName name="U14Q2SFRG">'[7]CERA Forecast UCCI'!$F$85</definedName>
    <definedName name="U14Q2SHUC">'[7]CERA Forecast UCCI'!$F$93</definedName>
    <definedName name="U14Q2SLRI">'[7]CERA Forecast UCCI'!$F$69</definedName>
    <definedName name="U14Q2SNCS">'[7]CERA Forecast UCCI'!$F$79</definedName>
    <definedName name="U14Q2SOCS">'[7]CERA Forecast UCCI'!$F$77</definedName>
    <definedName name="U14Q2SOIV">'[7]CERA Forecast UCCI'!$F$91</definedName>
    <definedName name="U14Q2SORI">'[7]CERA Forecast UCCI'!$F$67</definedName>
    <definedName name="U14Q2SSSU">'[7]CERA Forecast UCCI'!$F$75</definedName>
    <definedName name="U14Q2SYAF">'[7]CERA Forecast UCCI'!$F$87</definedName>
    <definedName name="U15Q2HBUM">'[7]CERA Forecast UCCI'!$G$50</definedName>
    <definedName name="U15Q2HC_DEEI">'[7]CERA Forecast UCCI'!$G$131</definedName>
    <definedName name="U15Q2HC_DXDR">'[7]CERA Forecast UCCI'!$G$139</definedName>
    <definedName name="U15Q2HC_FFFI">'[7]CERA Forecast UCCI'!$G$129</definedName>
    <definedName name="U15Q2HC_FXDR">'[7]CERA Forecast UCCI'!$G$137</definedName>
    <definedName name="U15Q2HC_GXDR">'[7]CERA Forecast UCCI'!$G$135</definedName>
    <definedName name="U15Q2HC_ONSI">'[7]CERA Forecast UCCI'!$G$133</definedName>
    <definedName name="U15Q2HC_OXDR">'[7]CERA Forecast UCCI'!$G$141</definedName>
    <definedName name="U15Q2HC_UCCI">'[7]CERA Forecast UCCI'!$G$127</definedName>
    <definedName name="U15Q2HCOL">'[7]CERA Forecast UCCI'!$G$58</definedName>
    <definedName name="U15Q2HELI">'[7]CERA Forecast UCCI'!$G$52</definedName>
    <definedName name="U15Q2HEPM">'[7]CERA Forecast UCCI'!$G$40</definedName>
    <definedName name="U15Q2HEQU">'[7]CERA Forecast UCCI'!$G$42</definedName>
    <definedName name="U15Q2HFRG">'[7]CERA Forecast UCCI'!$G$54</definedName>
    <definedName name="U15Q2HHUC">'[7]CERA Forecast UCCI'!$G$62</definedName>
    <definedName name="U15Q2HLRI">'[7]CERA Forecast UCCI'!$G$38</definedName>
    <definedName name="U15Q2HNCS">'[7]CERA Forecast UCCI'!$G$48</definedName>
    <definedName name="U15Q2HOCS">'[7]CERA Forecast UCCI'!$G$46</definedName>
    <definedName name="U15Q2HOIV">'[7]CERA Forecast UCCI'!$G$60</definedName>
    <definedName name="U15Q2HORI">'[7]CERA Forecast UCCI'!$G$36</definedName>
    <definedName name="U15Q2HSSU">'[7]CERA Forecast UCCI'!$G$44</definedName>
    <definedName name="U15Q2HYAF">'[7]CERA Forecast UCCI'!$G$56</definedName>
    <definedName name="U15Q2RBUM">'[7]CERA Forecast UCCI'!$G$19</definedName>
    <definedName name="U15Q2RC_DEEI">'[7]CERA Forecast UCCI'!$G$111</definedName>
    <definedName name="U15Q2RC_DXDR">'[7]CERA Forecast UCCI'!$G$119</definedName>
    <definedName name="U15Q2RC_FFFI">'[7]CERA Forecast UCCI'!$G$109</definedName>
    <definedName name="U15Q2RC_FXDR">'[7]CERA Forecast UCCI'!$G$117</definedName>
    <definedName name="U15Q2RC_GXDR">'[7]CERA Forecast UCCI'!$G$115</definedName>
    <definedName name="U15Q2RC_ONSI">'[7]CERA Forecast UCCI'!$G$113</definedName>
    <definedName name="U15Q2RC_OXDR">'[7]CERA Forecast UCCI'!$G$121</definedName>
    <definedName name="U15Q2RC_UCCI">'[7]CERA Forecast UCCI'!$G$107</definedName>
    <definedName name="U15Q2RCOL">'[7]CERA Forecast UCCI'!$G$27</definedName>
    <definedName name="U15Q2RELI">'[7]CERA Forecast UCCI'!$G$21</definedName>
    <definedName name="U15Q2REPM">'[7]CERA Forecast UCCI'!$G$9</definedName>
    <definedName name="U15Q2REQU">'[7]CERA Forecast UCCI'!$G$11</definedName>
    <definedName name="U15Q2RFRG">'[7]CERA Forecast UCCI'!$G$23</definedName>
    <definedName name="U15Q2RHUC">'[7]CERA Forecast UCCI'!$G$31</definedName>
    <definedName name="U15Q2RLRI">'[7]CERA Forecast UCCI'!$G$7</definedName>
    <definedName name="U15Q2RNCS">'[7]CERA Forecast UCCI'!$G$17</definedName>
    <definedName name="U15Q2ROCS">'[7]CERA Forecast UCCI'!$G$15</definedName>
    <definedName name="U15Q2ROIV">'[7]CERA Forecast UCCI'!$G$29</definedName>
    <definedName name="U15Q2RORI">'[7]CERA Forecast UCCI'!$G$5</definedName>
    <definedName name="U15Q2RSSU">'[7]CERA Forecast UCCI'!$G$13</definedName>
    <definedName name="U15Q2RYAF">'[7]CERA Forecast UCCI'!$G$25</definedName>
    <definedName name="U15Q2SBUM">'[7]CERA Forecast UCCI'!$G$81</definedName>
    <definedName name="U15Q2SC_DEEI">'[7]CERA Forecast UCCI'!$G$151</definedName>
    <definedName name="U15Q2SC_DXDR">'[7]CERA Forecast UCCI'!$G$159</definedName>
    <definedName name="U15Q2SC_FFFI">'[7]CERA Forecast UCCI'!$G$149</definedName>
    <definedName name="U15Q2SC_FXDR">'[7]CERA Forecast UCCI'!$G$157</definedName>
    <definedName name="U15Q2SC_GXDR">'[7]CERA Forecast UCCI'!$G$155</definedName>
    <definedName name="U15Q2SC_ONSI">'[7]CERA Forecast UCCI'!$G$153</definedName>
    <definedName name="U15Q2SC_OXDR">'[7]CERA Forecast UCCI'!$G$161</definedName>
    <definedName name="U15Q2SC_UCCI">'[7]CERA Forecast UCCI'!$G$147</definedName>
    <definedName name="U15Q2SCOL">'[7]CERA Forecast UCCI'!$G$89</definedName>
    <definedName name="U15Q2SELI">'[7]CERA Forecast UCCI'!$G$83</definedName>
    <definedName name="U15Q2SEPM">'[7]CERA Forecast UCCI'!$G$71</definedName>
    <definedName name="U15Q2SEQU">'[7]CERA Forecast UCCI'!$G$73</definedName>
    <definedName name="U15Q2SFRG">'[7]CERA Forecast UCCI'!$G$85</definedName>
    <definedName name="U15Q2SHUC">'[7]CERA Forecast UCCI'!$G$93</definedName>
    <definedName name="U15Q2SLRI">'[7]CERA Forecast UCCI'!$G$69</definedName>
    <definedName name="U15Q2SNCS">'[7]CERA Forecast UCCI'!$G$79</definedName>
    <definedName name="U15Q2SOCS">'[7]CERA Forecast UCCI'!$G$77</definedName>
    <definedName name="U15Q2SOIV">'[7]CERA Forecast UCCI'!$G$91</definedName>
    <definedName name="U15Q2SORI">'[7]CERA Forecast UCCI'!$G$67</definedName>
    <definedName name="U15Q2SSSU">'[7]CERA Forecast UCCI'!$G$75</definedName>
    <definedName name="U15Q2SYAF">'[7]CERA Forecast UCCI'!$G$87</definedName>
    <definedName name="U16Q2HBUM">'[7]CERA Forecast UCCI'!$H$50</definedName>
    <definedName name="U16Q2HC_DEEI">'[7]CERA Forecast UCCI'!$H$131</definedName>
    <definedName name="U16Q2HC_DXDR">'[7]CERA Forecast UCCI'!$H$139</definedName>
    <definedName name="U16Q2HC_FFFI">'[7]CERA Forecast UCCI'!$H$129</definedName>
    <definedName name="U16Q2HC_FXDR">'[7]CERA Forecast UCCI'!$H$137</definedName>
    <definedName name="U16Q2HC_GXDR">'[7]CERA Forecast UCCI'!$H$135</definedName>
    <definedName name="U16Q2HC_ONSI">'[7]CERA Forecast UCCI'!$H$133</definedName>
    <definedName name="U16Q2HC_OXDR">'[7]CERA Forecast UCCI'!$H$141</definedName>
    <definedName name="U16Q2HC_UCCI">'[7]CERA Forecast UCCI'!$H$127</definedName>
    <definedName name="U16Q2HCOL">'[7]CERA Forecast UCCI'!$H$58</definedName>
    <definedName name="U16Q2HELI">'[7]CERA Forecast UCCI'!$H$52</definedName>
    <definedName name="U16Q2HEPM">'[7]CERA Forecast UCCI'!$H$40</definedName>
    <definedName name="U16Q2HEQU">'[7]CERA Forecast UCCI'!$H$42</definedName>
    <definedName name="U16Q2HFRG">'[7]CERA Forecast UCCI'!$H$54</definedName>
    <definedName name="U16Q2HHUC">'[7]CERA Forecast UCCI'!$H$62</definedName>
    <definedName name="U16Q2HLRI">'[7]CERA Forecast UCCI'!$H$38</definedName>
    <definedName name="U16Q2HNCS">'[7]CERA Forecast UCCI'!$H$48</definedName>
    <definedName name="U16Q2HOCS">'[7]CERA Forecast UCCI'!$H$46</definedName>
    <definedName name="U16Q2HOIV">'[7]CERA Forecast UCCI'!$H$60</definedName>
    <definedName name="U16Q2HORI">'[7]CERA Forecast UCCI'!$H$36</definedName>
    <definedName name="U16Q2HSSU">'[7]CERA Forecast UCCI'!$H$44</definedName>
    <definedName name="U16Q2HYAF">'[7]CERA Forecast UCCI'!$H$56</definedName>
    <definedName name="U16Q2RBUM">'[7]CERA Forecast UCCI'!$H$19</definedName>
    <definedName name="U16Q2RC_DEEI">'[7]CERA Forecast UCCI'!$H$111</definedName>
    <definedName name="U16Q2RC_DXDR">'[7]CERA Forecast UCCI'!$H$119</definedName>
    <definedName name="U16Q2RC_FFFI">'[7]CERA Forecast UCCI'!$H$109</definedName>
    <definedName name="U16Q2RC_FXDR">'[7]CERA Forecast UCCI'!$H$117</definedName>
    <definedName name="U16Q2RC_GXDR">'[7]CERA Forecast UCCI'!$H$115</definedName>
    <definedName name="U16Q2RC_ONSI">'[7]CERA Forecast UCCI'!$H$113</definedName>
    <definedName name="U16Q2RC_OXDR">'[7]CERA Forecast UCCI'!$H$121</definedName>
    <definedName name="U16Q2RC_UCCI">'[7]CERA Forecast UCCI'!$H$107</definedName>
    <definedName name="U16Q2RCOL">'[7]CERA Forecast UCCI'!$H$27</definedName>
    <definedName name="U16Q2RELI">'[7]CERA Forecast UCCI'!$H$21</definedName>
    <definedName name="U16Q2REPM">'[7]CERA Forecast UCCI'!$H$9</definedName>
    <definedName name="U16Q2REQU">'[7]CERA Forecast UCCI'!$H$11</definedName>
    <definedName name="U16Q2RFRG">'[7]CERA Forecast UCCI'!$H$23</definedName>
    <definedName name="U16Q2RHUC">'[7]CERA Forecast UCCI'!$H$31</definedName>
    <definedName name="U16Q2RLRI">'[7]CERA Forecast UCCI'!$H$7</definedName>
    <definedName name="U16Q2RNCS">'[7]CERA Forecast UCCI'!$H$17</definedName>
    <definedName name="U16Q2ROCS">'[7]CERA Forecast UCCI'!$H$15</definedName>
    <definedName name="U16Q2ROIV">'[7]CERA Forecast UCCI'!$H$29</definedName>
    <definedName name="U16Q2RORI">'[7]CERA Forecast UCCI'!$H$5</definedName>
    <definedName name="U16Q2RSSU">'[7]CERA Forecast UCCI'!$H$13</definedName>
    <definedName name="U16Q2RYAF">'[7]CERA Forecast UCCI'!$H$25</definedName>
    <definedName name="U16Q2SBUM">'[7]CERA Forecast UCCI'!$H$81</definedName>
    <definedName name="U16Q2SC_DEEI">'[7]CERA Forecast UCCI'!$H$151</definedName>
    <definedName name="U16Q2SC_DXDR">'[7]CERA Forecast UCCI'!$H$159</definedName>
    <definedName name="U16Q2SC_FFFI">'[7]CERA Forecast UCCI'!$H$149</definedName>
    <definedName name="U16Q2SC_FXDR">'[7]CERA Forecast UCCI'!$H$157</definedName>
    <definedName name="U16Q2SC_GXDR">'[7]CERA Forecast UCCI'!$H$155</definedName>
    <definedName name="U16Q2SC_ONSI">'[7]CERA Forecast UCCI'!$H$153</definedName>
    <definedName name="U16Q2SC_OXDR">'[7]CERA Forecast UCCI'!$H$161</definedName>
    <definedName name="U16Q2SC_UCCI">'[7]CERA Forecast UCCI'!$H$147</definedName>
    <definedName name="U16Q2SCOL">'[7]CERA Forecast UCCI'!$H$89</definedName>
    <definedName name="U16Q2SELI">'[7]CERA Forecast UCCI'!$H$83</definedName>
    <definedName name="U16Q2SEPM">'[7]CERA Forecast UCCI'!$H$71</definedName>
    <definedName name="U16Q2SEQU">'[7]CERA Forecast UCCI'!$H$73</definedName>
    <definedName name="U16Q2SFRG">'[7]CERA Forecast UCCI'!$H$85</definedName>
    <definedName name="U16Q2SHUC">'[7]CERA Forecast UCCI'!$H$93</definedName>
    <definedName name="U16Q2SLRI">'[7]CERA Forecast UCCI'!$H$69</definedName>
    <definedName name="U16Q2SNCS">'[7]CERA Forecast UCCI'!$H$79</definedName>
    <definedName name="U16Q2SOCS">'[7]CERA Forecast UCCI'!$H$77</definedName>
    <definedName name="U16Q2SOIV">'[7]CERA Forecast UCCI'!$H$91</definedName>
    <definedName name="U16Q2SORI">'[7]CERA Forecast UCCI'!$H$67</definedName>
    <definedName name="U16Q2SSSU">'[7]CERA Forecast UCCI'!$H$75</definedName>
    <definedName name="U16Q2SYAF">'[7]CERA Forecast UCCI'!$H$87</definedName>
    <definedName name="U17Q2HBUM">'[7]CERA Forecast UCCI'!$I$50</definedName>
    <definedName name="U17Q2HC_DEEI">'[7]CERA Forecast UCCI'!$I$131</definedName>
    <definedName name="U17Q2HC_DXDR">'[7]CERA Forecast UCCI'!$I$139</definedName>
    <definedName name="U17Q2HC_FFFI">'[7]CERA Forecast UCCI'!$I$129</definedName>
    <definedName name="U17Q2HC_FXDR">'[7]CERA Forecast UCCI'!$I$137</definedName>
    <definedName name="U17Q2HC_GXDR">'[7]CERA Forecast UCCI'!$I$135</definedName>
    <definedName name="U17Q2HC_ONSI">'[7]CERA Forecast UCCI'!$I$133</definedName>
    <definedName name="U17Q2HC_OXDR">'[7]CERA Forecast UCCI'!$I$141</definedName>
    <definedName name="U17Q2HC_UCCI">'[7]CERA Forecast UCCI'!$I$127</definedName>
    <definedName name="U17Q2HCOL">'[7]CERA Forecast UCCI'!$I$58</definedName>
    <definedName name="U17Q2HELI">'[7]CERA Forecast UCCI'!$I$52</definedName>
    <definedName name="U17Q2HEPM">'[7]CERA Forecast UCCI'!$I$40</definedName>
    <definedName name="U17Q2HEQU">'[7]CERA Forecast UCCI'!$I$42</definedName>
    <definedName name="U17Q2HFRG">'[7]CERA Forecast UCCI'!$I$54</definedName>
    <definedName name="U17Q2HHUC">'[7]CERA Forecast UCCI'!$I$62</definedName>
    <definedName name="U17Q2HLRI">'[7]CERA Forecast UCCI'!$I$38</definedName>
    <definedName name="U17Q2HNCS">'[7]CERA Forecast UCCI'!$I$48</definedName>
    <definedName name="U17Q2HOCS">'[7]CERA Forecast UCCI'!$I$46</definedName>
    <definedName name="U17Q2HOIV">'[7]CERA Forecast UCCI'!$I$60</definedName>
    <definedName name="U17Q2HORI">'[7]CERA Forecast UCCI'!$I$36</definedName>
    <definedName name="U17Q2HSSU">'[7]CERA Forecast UCCI'!$I$44</definedName>
    <definedName name="U17Q2HYAF">'[7]CERA Forecast UCCI'!$I$56</definedName>
    <definedName name="U17Q2RBUM">'[7]CERA Forecast UCCI'!$I$19</definedName>
    <definedName name="U17Q2RC_DEEI">'[7]CERA Forecast UCCI'!$I$111</definedName>
    <definedName name="U17Q2RC_DXDR">'[7]CERA Forecast UCCI'!$I$119</definedName>
    <definedName name="U17Q2RC_FFFI">'[7]CERA Forecast UCCI'!$I$109</definedName>
    <definedName name="U17Q2RC_FXDR">'[7]CERA Forecast UCCI'!$I$117</definedName>
    <definedName name="U17Q2RC_GXDR">'[7]CERA Forecast UCCI'!$I$115</definedName>
    <definedName name="U17Q2RC_ONSI">'[7]CERA Forecast UCCI'!$I$113</definedName>
    <definedName name="U17Q2RC_OXDR">'[7]CERA Forecast UCCI'!$I$121</definedName>
    <definedName name="U17Q2RC_UCCI">'[7]CERA Forecast UCCI'!$I$107</definedName>
    <definedName name="U17Q2RCOL">'[7]CERA Forecast UCCI'!$I$27</definedName>
    <definedName name="U17Q2RELI">'[7]CERA Forecast UCCI'!$I$21</definedName>
    <definedName name="U17Q2REPM">'[7]CERA Forecast UCCI'!$I$9</definedName>
    <definedName name="U17Q2REQU">'[7]CERA Forecast UCCI'!$I$11</definedName>
    <definedName name="U17Q2RFRG">'[7]CERA Forecast UCCI'!$I$23</definedName>
    <definedName name="U17Q2RHUC">'[7]CERA Forecast UCCI'!$I$31</definedName>
    <definedName name="U17Q2RLRI">'[7]CERA Forecast UCCI'!$I$7</definedName>
    <definedName name="U17Q2RNCS">'[7]CERA Forecast UCCI'!$I$17</definedName>
    <definedName name="U17Q2ROCS">'[7]CERA Forecast UCCI'!$I$15</definedName>
    <definedName name="U17Q2ROIV">'[7]CERA Forecast UCCI'!$I$29</definedName>
    <definedName name="U17Q2RORI">'[7]CERA Forecast UCCI'!$I$5</definedName>
    <definedName name="U17Q2RSSU">'[7]CERA Forecast UCCI'!$I$13</definedName>
    <definedName name="U17Q2RYAF">'[7]CERA Forecast UCCI'!$I$25</definedName>
    <definedName name="U17Q2SBUM">'[7]CERA Forecast UCCI'!$I$81</definedName>
    <definedName name="U17Q2SC_DEEI">'[7]CERA Forecast UCCI'!$I$151</definedName>
    <definedName name="U17Q2SC_DXDR">'[7]CERA Forecast UCCI'!$I$159</definedName>
    <definedName name="U17Q2SC_FFFI">'[7]CERA Forecast UCCI'!$I$149</definedName>
    <definedName name="U17Q2SC_FXDR">'[7]CERA Forecast UCCI'!$I$157</definedName>
    <definedName name="U17Q2SC_GXDR">'[7]CERA Forecast UCCI'!$I$155</definedName>
    <definedName name="U17Q2SC_ONSI">'[7]CERA Forecast UCCI'!$I$153</definedName>
    <definedName name="U17Q2SC_OXDR">'[7]CERA Forecast UCCI'!$I$161</definedName>
    <definedName name="U17Q2SC_UCCI">'[7]CERA Forecast UCCI'!$I$147</definedName>
    <definedName name="U17Q2SCOL">'[7]CERA Forecast UCCI'!$I$89</definedName>
    <definedName name="U17Q2SELI">'[7]CERA Forecast UCCI'!$I$83</definedName>
    <definedName name="U17Q2SEPM">'[7]CERA Forecast UCCI'!$I$71</definedName>
    <definedName name="U17Q2SEQU">'[7]CERA Forecast UCCI'!$I$73</definedName>
    <definedName name="U17Q2SFRG">'[7]CERA Forecast UCCI'!$I$85</definedName>
    <definedName name="U17Q2SHUC">'[7]CERA Forecast UCCI'!$I$93</definedName>
    <definedName name="U17Q2SLRI">'[7]CERA Forecast UCCI'!$I$69</definedName>
    <definedName name="U17Q2SNCS">'[7]CERA Forecast UCCI'!$I$79</definedName>
    <definedName name="U17Q2SOCS">'[7]CERA Forecast UCCI'!$I$77</definedName>
    <definedName name="U17Q2SOIV">'[7]CERA Forecast UCCI'!$I$91</definedName>
    <definedName name="U17Q2SORI">'[7]CERA Forecast UCCI'!$I$67</definedName>
    <definedName name="U17Q2SSSU">'[7]CERA Forecast UCCI'!$I$75</definedName>
    <definedName name="U17Q2SYAF">'[7]CERA Forecast UCCI'!$I$87</definedName>
    <definedName name="USCPI00Q1">'[7]CP Index USA'!$D$4</definedName>
    <definedName name="USCPI00Q2">'[7]CP Index USA'!$D$5</definedName>
    <definedName name="USCPI00Q3">'[7]CP Index USA'!$D$6</definedName>
    <definedName name="USCPI00Q4">'[7]CP Index USA'!$D$7</definedName>
    <definedName name="USCPI01Q1">'[7]CP Index USA'!$D$8</definedName>
    <definedName name="USCPI01Q2">'[7]CP Index USA'!$D$9</definedName>
    <definedName name="USCPI01Q3">'[7]CP Index USA'!$D$10</definedName>
    <definedName name="USCPI01Q4">'[7]CP Index USA'!$D$11</definedName>
    <definedName name="USCPI02Q1">'[7]CP Index USA'!$D$12</definedName>
    <definedName name="USCPI02Q2">'[7]CP Index USA'!$D$13</definedName>
    <definedName name="USCPI02Q3">'[7]CP Index USA'!$D$14</definedName>
    <definedName name="USCPI02Q4">'[7]CP Index USA'!$D$15</definedName>
    <definedName name="USCPI03Q1">'[7]CP Index USA'!$D$16</definedName>
    <definedName name="USCPI03Q2">'[7]CP Index USA'!$D$17</definedName>
    <definedName name="USCPI03Q3">'[7]CP Index USA'!$D$18</definedName>
    <definedName name="USCPI03Q4">'[7]CP Index USA'!$D$19</definedName>
    <definedName name="USCPI04Q1">'[7]CP Index USA'!$D$20</definedName>
    <definedName name="USCPI04Q2">'[7]CP Index USA'!$D$21</definedName>
    <definedName name="USCPI04Q3">'[7]CP Index USA'!$D$22</definedName>
    <definedName name="USCPI04Q4">'[7]CP Index USA'!$D$23</definedName>
    <definedName name="USCPI05Q1">'[7]CP Index USA'!$D$24</definedName>
    <definedName name="USCPI05Q2">'[7]CP Index USA'!$D$25</definedName>
    <definedName name="USCPI05Q3">'[7]CP Index USA'!$D$26</definedName>
    <definedName name="USCPI05Q4">'[7]CP Index USA'!$D$27</definedName>
    <definedName name="USCPI06Q1">'[7]CP Index USA'!$D$28</definedName>
    <definedName name="USCPI06Q2">'[7]CP Index USA'!$D$29</definedName>
    <definedName name="USCPI06Q3">'[7]CP Index USA'!$D$30</definedName>
    <definedName name="USCPI06Q4">'[7]CP Index USA'!$D$31</definedName>
    <definedName name="USCPI07Q1">'[7]CP Index USA'!$D$32</definedName>
    <definedName name="USCPI07Q2">'[7]CP Index USA'!$D$33</definedName>
    <definedName name="USCPI07Q3">'[7]CP Index USA'!$D$34</definedName>
    <definedName name="USCPI07Q4">'[7]CP Index USA'!$D$35</definedName>
    <definedName name="USCPI08Q1">'[7]CP Index USA'!$D$36</definedName>
    <definedName name="USCPI08Q2">'[7]CP Index USA'!$D$37</definedName>
    <definedName name="USCPI08Q3">'[7]CP Index USA'!$D$38</definedName>
    <definedName name="USCPI08Q4">'[7]CP Index USA'!$D$39</definedName>
    <definedName name="USCPI09Q1">'[7]CP Index USA'!$D$40</definedName>
    <definedName name="USCPI09Q2">'[7]CP Index USA'!$D$41</definedName>
    <definedName name="USCPI09Q3">'[7]CP Index USA'!$D$42</definedName>
    <definedName name="USCPI09Q4">'[7]CP Index USA'!$D$43</definedName>
    <definedName name="USCPI10Q1">'[7]CP Index USA'!$D$44</definedName>
    <definedName name="USCPI10Q2">'[7]CP Index USA'!$D$45</definedName>
    <definedName name="USCPI10Q3">'[7]CP Index USA'!$D$46</definedName>
    <definedName name="USCPI10Q4">'[7]CP Index USA'!$D$47</definedName>
    <definedName name="VARIANCE" localSheetId="5">#REF!</definedName>
    <definedName name="VARIANCE" localSheetId="6">#REF!</definedName>
    <definedName name="VARIANCE" localSheetId="13">#REF!</definedName>
    <definedName name="VARIANCE">#REF!</definedName>
    <definedName name="VP">'[4]VP list'!$A$1:$A$75</definedName>
    <definedName name="wf" localSheetId="2" hidden="1">{"'Sheet1'!$A$1:$I$38"}</definedName>
    <definedName name="wf" localSheetId="1" hidden="1">{"'Sheet1'!$A$1:$I$38"}</definedName>
    <definedName name="wf" localSheetId="11" hidden="1">{"'Sheet1'!$A$1:$I$38"}</definedName>
    <definedName name="wf" localSheetId="5" hidden="1">{"'Sheet1'!$A$1:$I$38"}</definedName>
    <definedName name="wf" localSheetId="6" hidden="1">{"'Sheet1'!$A$1:$I$38"}</definedName>
    <definedName name="wf" localSheetId="13" hidden="1">{"'Sheet1'!$A$1:$I$38"}</definedName>
    <definedName name="wf" localSheetId="4" hidden="1">{"'Sheet1'!$A$1:$I$38"}</definedName>
    <definedName name="wf" localSheetId="3" hidden="1">{"'Sheet1'!$A$1:$I$38"}</definedName>
    <definedName name="wf" localSheetId="12" hidden="1">{"'Sheet1'!$A$1:$I$38"}</definedName>
    <definedName name="wf" hidden="1">{"'Sheet1'!$A$1:$I$38"}</definedName>
    <definedName name="WINI_BUM">'[7]Input Project Wt Downstream'!$F$12</definedName>
    <definedName name="WINI_CAC">'[7]Input Project Wt Downstream'!$J$12</definedName>
    <definedName name="WINI_COL">'[7]Input Project Wt Downstream'!$K$12</definedName>
    <definedName name="WINI_ELI">'[7]Input Project Wt Downstream'!$G$12</definedName>
    <definedName name="WINI_EPM">'[7]Input Project Wt Downstream'!$B$12</definedName>
    <definedName name="WINI_EQU">'[7]Input Project Wt Downstream'!$C$12</definedName>
    <definedName name="WINI_FRG">'[7]Input Project Wt Downstream'!$H$12</definedName>
    <definedName name="WINI_NCS">'[7]Input Project Wt Downstream'!$E$12</definedName>
    <definedName name="WINI_OCS">'[7]Input Project Wt Downstream'!$D$12</definedName>
    <definedName name="WINI_YAF">'[7]Input Project Wt Downstream'!$I$12</definedName>
    <definedName name="wrn.all." localSheetId="2" hidden="1">{#N/A,#N/A,FALSE,"PROD. OIL";#N/A,#N/A,FALSE,"PROD. GAS";#N/A,#N/A,FALSE,"PROD. NGL"}</definedName>
    <definedName name="wrn.all." localSheetId="1" hidden="1">{#N/A,#N/A,FALSE,"PROD. OIL";#N/A,#N/A,FALSE,"PROD. GAS";#N/A,#N/A,FALSE,"PROD. NGL"}</definedName>
    <definedName name="wrn.all." localSheetId="11" hidden="1">{#N/A,#N/A,FALSE,"PROD. OIL";#N/A,#N/A,FALSE,"PROD. GAS";#N/A,#N/A,FALSE,"PROD. NGL"}</definedName>
    <definedName name="wrn.all." localSheetId="5" hidden="1">{#N/A,#N/A,FALSE,"PROD. OIL";#N/A,#N/A,FALSE,"PROD. GAS";#N/A,#N/A,FALSE,"PROD. NGL"}</definedName>
    <definedName name="wrn.all." localSheetId="6" hidden="1">{#N/A,#N/A,FALSE,"PROD. OIL";#N/A,#N/A,FALSE,"PROD. GAS";#N/A,#N/A,FALSE,"PROD. NGL"}</definedName>
    <definedName name="wrn.all." localSheetId="13" hidden="1">{#N/A,#N/A,FALSE,"PROD. OIL";#N/A,#N/A,FALSE,"PROD. GAS";#N/A,#N/A,FALSE,"PROD. NGL"}</definedName>
    <definedName name="wrn.all." localSheetId="4" hidden="1">{#N/A,#N/A,FALSE,"PROD. OIL";#N/A,#N/A,FALSE,"PROD. GAS";#N/A,#N/A,FALSE,"PROD. NGL"}</definedName>
    <definedName name="wrn.all." localSheetId="3" hidden="1">{#N/A,#N/A,FALSE,"PROD. OIL";#N/A,#N/A,FALSE,"PROD. GAS";#N/A,#N/A,FALSE,"PROD. NGL"}</definedName>
    <definedName name="wrn.all." localSheetId="12" hidden="1">{#N/A,#N/A,FALSE,"PROD. OIL";#N/A,#N/A,FALSE,"PROD. GAS";#N/A,#N/A,FALSE,"PROD. NGL"}</definedName>
    <definedName name="wrn.all." hidden="1">{#N/A,#N/A,FALSE,"PROD. OIL";#N/A,#N/A,FALSE,"PROD. GAS";#N/A,#N/A,FALSE,"PROD. NGL"}</definedName>
    <definedName name="wrn.Audit._.Report." localSheetId="2" hidden="1">{#N/A,#N/A,FALSE,"Audit Program";#N/A,#N/A,FALSE,"T&amp;D Total";#N/A,#N/A,FALSE,"LNG Total";#N/A,#N/A,FALSE,"Power Total";#N/A,#N/A,FALSE,"Other Total";#N/A,#N/A,FALSE,"E&amp;P Total"}</definedName>
    <definedName name="wrn.Audit._.Report." localSheetId="1" hidden="1">{#N/A,#N/A,FALSE,"Audit Program";#N/A,#N/A,FALSE,"T&amp;D Total";#N/A,#N/A,FALSE,"LNG Total";#N/A,#N/A,FALSE,"Power Total";#N/A,#N/A,FALSE,"Other Total";#N/A,#N/A,FALSE,"E&amp;P Total"}</definedName>
    <definedName name="wrn.Audit._.Report." localSheetId="11" hidden="1">{#N/A,#N/A,FALSE,"Audit Program";#N/A,#N/A,FALSE,"T&amp;D Total";#N/A,#N/A,FALSE,"LNG Total";#N/A,#N/A,FALSE,"Power Total";#N/A,#N/A,FALSE,"Other Total";#N/A,#N/A,FALSE,"E&amp;P Total"}</definedName>
    <definedName name="wrn.Audit._.Report." localSheetId="5" hidden="1">{#N/A,#N/A,FALSE,"Audit Program";#N/A,#N/A,FALSE,"T&amp;D Total";#N/A,#N/A,FALSE,"LNG Total";#N/A,#N/A,FALSE,"Power Total";#N/A,#N/A,FALSE,"Other Total";#N/A,#N/A,FALSE,"E&amp;P Total"}</definedName>
    <definedName name="wrn.Audit._.Report." localSheetId="6" hidden="1">{#N/A,#N/A,FALSE,"Audit Program";#N/A,#N/A,FALSE,"T&amp;D Total";#N/A,#N/A,FALSE,"LNG Total";#N/A,#N/A,FALSE,"Power Total";#N/A,#N/A,FALSE,"Other Total";#N/A,#N/A,FALSE,"E&amp;P Total"}</definedName>
    <definedName name="wrn.Audit._.Report." localSheetId="13" hidden="1">{#N/A,#N/A,FALSE,"Audit Program";#N/A,#N/A,FALSE,"T&amp;D Total";#N/A,#N/A,FALSE,"LNG Total";#N/A,#N/A,FALSE,"Power Total";#N/A,#N/A,FALSE,"Other Total";#N/A,#N/A,FALSE,"E&amp;P Total"}</definedName>
    <definedName name="wrn.Audit._.Report." localSheetId="12" hidden="1">{#N/A,#N/A,FALSE,"Audit Program";#N/A,#N/A,FALSE,"T&amp;D Total";#N/A,#N/A,FALSE,"LNG Total";#N/A,#N/A,FALSE,"Power Total";#N/A,#N/A,FALSE,"Other Total";#N/A,#N/A,FALSE,"E&amp;P Total"}</definedName>
    <definedName name="wrn.Audit._.Report." hidden="1">{#N/A,#N/A,FALSE,"Audit Program";#N/A,#N/A,FALSE,"T&amp;D Total";#N/A,#N/A,FALSE,"LNG Total";#N/A,#N/A,FALSE,"Power Total";#N/A,#N/A,FALSE,"Other Total";#N/A,#N/A,FALSE,"E&amp;P Total"}</definedName>
    <definedName name="wrn.Budget2000." localSheetId="2" hidden="1">{#N/A,#N/A,FALSE,"Title";#N/A,#N/A,FALSE,"Corp b sheet";#N/A,#N/A,FALSE,"MODIFIED Pl";#N/A,#N/A,FALSE,"Balance Sheet";#N/A,#N/A,FALSE,"Profit and Loss";#N/A,#N/A,FALSE,"Supplement info";#N/A,#N/A,FALSE,"Cashflow";#N/A,#N/A,FALSE,"Asspc Co - Inv Schedule";#N/A,#N/A,FALSE,"kpi"}</definedName>
    <definedName name="wrn.Budget2000." localSheetId="1" hidden="1">{#N/A,#N/A,FALSE,"Title";#N/A,#N/A,FALSE,"Corp b sheet";#N/A,#N/A,FALSE,"MODIFIED Pl";#N/A,#N/A,FALSE,"Balance Sheet";#N/A,#N/A,FALSE,"Profit and Loss";#N/A,#N/A,FALSE,"Supplement info";#N/A,#N/A,FALSE,"Cashflow";#N/A,#N/A,FALSE,"Asspc Co - Inv Schedule";#N/A,#N/A,FALSE,"kpi"}</definedName>
    <definedName name="wrn.Budget2000." localSheetId="11" hidden="1">{#N/A,#N/A,FALSE,"Title";#N/A,#N/A,FALSE,"Corp b sheet";#N/A,#N/A,FALSE,"MODIFIED Pl";#N/A,#N/A,FALSE,"Balance Sheet";#N/A,#N/A,FALSE,"Profit and Loss";#N/A,#N/A,FALSE,"Supplement info";#N/A,#N/A,FALSE,"Cashflow";#N/A,#N/A,FALSE,"Asspc Co - Inv Schedule";#N/A,#N/A,FALSE,"kpi"}</definedName>
    <definedName name="wrn.Budget2000." localSheetId="5" hidden="1">{#N/A,#N/A,FALSE,"Title";#N/A,#N/A,FALSE,"Corp b sheet";#N/A,#N/A,FALSE,"MODIFIED Pl";#N/A,#N/A,FALSE,"Balance Sheet";#N/A,#N/A,FALSE,"Profit and Loss";#N/A,#N/A,FALSE,"Supplement info";#N/A,#N/A,FALSE,"Cashflow";#N/A,#N/A,FALSE,"Asspc Co - Inv Schedule";#N/A,#N/A,FALSE,"kpi"}</definedName>
    <definedName name="wrn.Budget2000." localSheetId="6" hidden="1">{#N/A,#N/A,FALSE,"Title";#N/A,#N/A,FALSE,"Corp b sheet";#N/A,#N/A,FALSE,"MODIFIED Pl";#N/A,#N/A,FALSE,"Balance Sheet";#N/A,#N/A,FALSE,"Profit and Loss";#N/A,#N/A,FALSE,"Supplement info";#N/A,#N/A,FALSE,"Cashflow";#N/A,#N/A,FALSE,"Asspc Co - Inv Schedule";#N/A,#N/A,FALSE,"kpi"}</definedName>
    <definedName name="wrn.Budget2000." localSheetId="13" hidden="1">{#N/A,#N/A,FALSE,"Title";#N/A,#N/A,FALSE,"Corp b sheet";#N/A,#N/A,FALSE,"MODIFIED Pl";#N/A,#N/A,FALSE,"Balance Sheet";#N/A,#N/A,FALSE,"Profit and Loss";#N/A,#N/A,FALSE,"Supplement info";#N/A,#N/A,FALSE,"Cashflow";#N/A,#N/A,FALSE,"Asspc Co - Inv Schedule";#N/A,#N/A,FALSE,"kpi"}</definedName>
    <definedName name="wrn.Budget2000." localSheetId="12" hidden="1">{#N/A,#N/A,FALSE,"Title";#N/A,#N/A,FALSE,"Corp b sheet";#N/A,#N/A,FALSE,"MODIFIED Pl";#N/A,#N/A,FALSE,"Balance Sheet";#N/A,#N/A,FALSE,"Profit and Loss";#N/A,#N/A,FALSE,"Supplement info";#N/A,#N/A,FALSE,"Cashflow";#N/A,#N/A,FALSE,"Asspc Co - Inv Schedule";#N/A,#N/A,FALSE,"kpi"}</definedName>
    <definedName name="wrn.Budget2000." hidden="1">{#N/A,#N/A,FALSE,"Title";#N/A,#N/A,FALSE,"Corp b sheet";#N/A,#N/A,FALSE,"MODIFIED Pl";#N/A,#N/A,FALSE,"Balance Sheet";#N/A,#N/A,FALSE,"Profit and Loss";#N/A,#N/A,FALSE,"Supplement info";#N/A,#N/A,FALSE,"Cashflow";#N/A,#N/A,FALSE,"Asspc Co - Inv Schedule";#N/A,#N/A,FALSE,"kpi"}</definedName>
    <definedName name="wrn.Cost._.Report." localSheetId="2" hidden="1">{"Cost Report",#N/A,FALSE,"Cost Analysis"}</definedName>
    <definedName name="wrn.Cost._.Report." localSheetId="1" hidden="1">{"Cost Report",#N/A,FALSE,"Cost Analysis"}</definedName>
    <definedName name="wrn.Cost._.Report." localSheetId="11" hidden="1">{"Cost Report",#N/A,FALSE,"Cost Analysis"}</definedName>
    <definedName name="wrn.Cost._.Report." localSheetId="5" hidden="1">{"Cost Report",#N/A,FALSE,"Cost Analysis"}</definedName>
    <definedName name="wrn.Cost._.Report." localSheetId="6" hidden="1">{"Cost Report",#N/A,FALSE,"Cost Analysis"}</definedName>
    <definedName name="wrn.Cost._.Report." localSheetId="13" hidden="1">{"Cost Report",#N/A,FALSE,"Cost Analysis"}</definedName>
    <definedName name="wrn.Cost._.Report." localSheetId="12" hidden="1">{"Cost Report",#N/A,FALSE,"Cost Analysis"}</definedName>
    <definedName name="wrn.Cost._.Report." hidden="1">{"Cost Report",#N/A,FALSE,"Cost Analysis"}</definedName>
    <definedName name="wrn.Ops._.KPIs." localSheetId="2" hidden="1">{#N/A,#N/A,TRUE,"Ops. Mgr.";#N/A,#N/A,TRUE,"OIM";#N/A,#N/A,TRUE,"Prod. Chain";#N/A,#N/A,TRUE,"Maint.";#N/A,#N/A,TRUE,"Fac. Imp."}</definedName>
    <definedName name="wrn.Ops._.KPIs." localSheetId="1" hidden="1">{#N/A,#N/A,TRUE,"Ops. Mgr.";#N/A,#N/A,TRUE,"OIM";#N/A,#N/A,TRUE,"Prod. Chain";#N/A,#N/A,TRUE,"Maint.";#N/A,#N/A,TRUE,"Fac. Imp."}</definedName>
    <definedName name="wrn.Ops._.KPIs." localSheetId="11" hidden="1">{#N/A,#N/A,TRUE,"Ops. Mgr.";#N/A,#N/A,TRUE,"OIM";#N/A,#N/A,TRUE,"Prod. Chain";#N/A,#N/A,TRUE,"Maint.";#N/A,#N/A,TRUE,"Fac. Imp."}</definedName>
    <definedName name="wrn.Ops._.KPIs." localSheetId="5" hidden="1">{#N/A,#N/A,TRUE,"Ops. Mgr.";#N/A,#N/A,TRUE,"OIM";#N/A,#N/A,TRUE,"Prod. Chain";#N/A,#N/A,TRUE,"Maint.";#N/A,#N/A,TRUE,"Fac. Imp."}</definedName>
    <definedName name="wrn.Ops._.KPIs." localSheetId="6" hidden="1">{#N/A,#N/A,TRUE,"Ops. Mgr.";#N/A,#N/A,TRUE,"OIM";#N/A,#N/A,TRUE,"Prod. Chain";#N/A,#N/A,TRUE,"Maint.";#N/A,#N/A,TRUE,"Fac. Imp."}</definedName>
    <definedName name="wrn.Ops._.KPIs." localSheetId="13" hidden="1">{#N/A,#N/A,TRUE,"Ops. Mgr.";#N/A,#N/A,TRUE,"OIM";#N/A,#N/A,TRUE,"Prod. Chain";#N/A,#N/A,TRUE,"Maint.";#N/A,#N/A,TRUE,"Fac. Imp."}</definedName>
    <definedName name="wrn.Ops._.KPIs." localSheetId="4" hidden="1">{#N/A,#N/A,TRUE,"Ops. Mgr.";#N/A,#N/A,TRUE,"OIM";#N/A,#N/A,TRUE,"Prod. Chain";#N/A,#N/A,TRUE,"Maint.";#N/A,#N/A,TRUE,"Fac. Imp."}</definedName>
    <definedName name="wrn.Ops._.KPIs." localSheetId="3" hidden="1">{#N/A,#N/A,TRUE,"Ops. Mgr.";#N/A,#N/A,TRUE,"OIM";#N/A,#N/A,TRUE,"Prod. Chain";#N/A,#N/A,TRUE,"Maint.";#N/A,#N/A,TRUE,"Fac. Imp."}</definedName>
    <definedName name="wrn.Ops._.KPIs." localSheetId="12" hidden="1">{#N/A,#N/A,TRUE,"Ops. Mgr.";#N/A,#N/A,TRUE,"OIM";#N/A,#N/A,TRUE,"Prod. Chain";#N/A,#N/A,TRUE,"Maint.";#N/A,#N/A,TRUE,"Fac. Imp."}</definedName>
    <definedName name="wrn.Ops._.KPIs." hidden="1">{#N/A,#N/A,TRUE,"Ops. Mgr.";#N/A,#N/A,TRUE,"OIM";#N/A,#N/A,TRUE,"Prod. Chain";#N/A,#N/A,TRUE,"Maint.";#N/A,#N/A,TRUE,"Fac. Imp."}</definedName>
    <definedName name="wrn.PMTBUDSM." localSheetId="2" hidden="1">{"PMTBUDSM",#N/A,FALSE,"Sheet 1";"PMTBUDSMD",#N/A,FALSE,"Sheet 1"}</definedName>
    <definedName name="wrn.PMTBUDSM." localSheetId="1" hidden="1">{"PMTBUDSM",#N/A,FALSE,"Sheet 1";"PMTBUDSMD",#N/A,FALSE,"Sheet 1"}</definedName>
    <definedName name="wrn.PMTBUDSM." localSheetId="11" hidden="1">{"PMTBUDSM",#N/A,FALSE,"Sheet 1";"PMTBUDSMD",#N/A,FALSE,"Sheet 1"}</definedName>
    <definedName name="wrn.PMTBUDSM." localSheetId="5" hidden="1">{"PMTBUDSM",#N/A,FALSE,"Sheet 1";"PMTBUDSMD",#N/A,FALSE,"Sheet 1"}</definedName>
    <definedName name="wrn.PMTBUDSM." localSheetId="6" hidden="1">{"PMTBUDSM",#N/A,FALSE,"Sheet 1";"PMTBUDSMD",#N/A,FALSE,"Sheet 1"}</definedName>
    <definedName name="wrn.PMTBUDSM." localSheetId="13" hidden="1">{"PMTBUDSM",#N/A,FALSE,"Sheet 1";"PMTBUDSMD",#N/A,FALSE,"Sheet 1"}</definedName>
    <definedName name="wrn.PMTBUDSM." localSheetId="12" hidden="1">{"PMTBUDSM",#N/A,FALSE,"Sheet 1";"PMTBUDSMD",#N/A,FALSE,"Sheet 1"}</definedName>
    <definedName name="wrn.PMTBUDSM." hidden="1">{"PMTBUDSM",#N/A,FALSE,"Sheet 1";"PMTBUDSMD",#N/A,FALSE,"Sheet 1"}</definedName>
    <definedName name="x" localSheetId="2" hidden="1">{"'Sheet1'!$A$1:$I$38"}</definedName>
    <definedName name="x" localSheetId="1" hidden="1">{"'Sheet1'!$A$1:$I$38"}</definedName>
    <definedName name="x" localSheetId="11" hidden="1">{"'Sheet1'!$A$1:$I$38"}</definedName>
    <definedName name="x" localSheetId="5" hidden="1">{"'Sheet1'!$A$1:$I$38"}</definedName>
    <definedName name="x" localSheetId="6" hidden="1">{"'Sheet1'!$A$1:$I$38"}</definedName>
    <definedName name="x" localSheetId="13" hidden="1">{"'Sheet1'!$A$1:$I$38"}</definedName>
    <definedName name="x" localSheetId="4" hidden="1">{"'Sheet1'!$A$1:$I$38"}</definedName>
    <definedName name="x" localSheetId="3" hidden="1">{"'Sheet1'!$A$1:$I$38"}</definedName>
    <definedName name="x" localSheetId="12" hidden="1">{"'Sheet1'!$A$1:$I$38"}</definedName>
    <definedName name="x" hidden="1">{"'Sheet1'!$A$1:$I$38"}</definedName>
    <definedName name="xx" localSheetId="2" hidden="1">{"'Sheet1'!$A$1:$I$38"}</definedName>
    <definedName name="xx" localSheetId="1" hidden="1">{"'Sheet1'!$A$1:$I$38"}</definedName>
    <definedName name="xx" localSheetId="11" hidden="1">{"'Sheet1'!$A$1:$I$38"}</definedName>
    <definedName name="xx" localSheetId="5" hidden="1">{"'Sheet1'!$A$1:$I$38"}</definedName>
    <definedName name="xx" localSheetId="6" hidden="1">{"'Sheet1'!$A$1:$I$38"}</definedName>
    <definedName name="xx" localSheetId="13" hidden="1">{"'Sheet1'!$A$1:$I$38"}</definedName>
    <definedName name="xx" localSheetId="4" hidden="1">{"'Sheet1'!$A$1:$I$38"}</definedName>
    <definedName name="xx" localSheetId="3" hidden="1">{"'Sheet1'!$A$1:$I$38"}</definedName>
    <definedName name="xx" localSheetId="12" hidden="1">{"'Sheet1'!$A$1:$I$38"}</definedName>
    <definedName name="xx" hidden="1">{"'Sheet1'!$A$1:$I$38"}</definedName>
    <definedName name="xxx" localSheetId="2" hidden="1">{"'Sheet1'!$A$1:$I$38"}</definedName>
    <definedName name="xxx" localSheetId="1" hidden="1">{"'Sheet1'!$A$1:$I$38"}</definedName>
    <definedName name="xxx" localSheetId="11" hidden="1">{"'Sheet1'!$A$1:$I$38"}</definedName>
    <definedName name="xxx" localSheetId="5" hidden="1">{"'Sheet1'!$A$1:$I$38"}</definedName>
    <definedName name="xxx" localSheetId="6" hidden="1">{"'Sheet1'!$A$1:$I$38"}</definedName>
    <definedName name="xxx" localSheetId="13" hidden="1">{"'Sheet1'!$A$1:$I$38"}</definedName>
    <definedName name="xxx" localSheetId="4" hidden="1">{"'Sheet1'!$A$1:$I$38"}</definedName>
    <definedName name="xxx" localSheetId="3" hidden="1">{"'Sheet1'!$A$1:$I$38"}</definedName>
    <definedName name="xxx" localSheetId="12" hidden="1">{"'Sheet1'!$A$1:$I$38"}</definedName>
    <definedName name="xxx" hidden="1">{"'Sheet1'!$A$1:$I$38"}</definedName>
    <definedName name="xxxx" localSheetId="2" hidden="1">{"'Sheet1'!$A$1:$I$38"}</definedName>
    <definedName name="xxxx" localSheetId="1" hidden="1">{"'Sheet1'!$A$1:$I$38"}</definedName>
    <definedName name="xxxx" localSheetId="11" hidden="1">{"'Sheet1'!$A$1:$I$38"}</definedName>
    <definedName name="xxxx" localSheetId="5" hidden="1">{"'Sheet1'!$A$1:$I$38"}</definedName>
    <definedName name="xxxx" localSheetId="6" hidden="1">{"'Sheet1'!$A$1:$I$38"}</definedName>
    <definedName name="xxxx" localSheetId="13" hidden="1">{"'Sheet1'!$A$1:$I$38"}</definedName>
    <definedName name="xxxx" localSheetId="4" hidden="1">{"'Sheet1'!$A$1:$I$38"}</definedName>
    <definedName name="xxxx" localSheetId="3" hidden="1">{"'Sheet1'!$A$1:$I$38"}</definedName>
    <definedName name="xxxx" localSheetId="12" hidden="1">{"'Sheet1'!$A$1:$I$38"}</definedName>
    <definedName name="xxxx" hidden="1">{"'Sheet1'!$A$1:$I$38"}</definedName>
    <definedName name="xxxxxx" localSheetId="2" hidden="1">{"'Sheet1'!$A$1:$I$38"}</definedName>
    <definedName name="xxxxxx" localSheetId="1" hidden="1">{"'Sheet1'!$A$1:$I$38"}</definedName>
    <definedName name="xxxxxx" localSheetId="11" hidden="1">{"'Sheet1'!$A$1:$I$38"}</definedName>
    <definedName name="xxxxxx" localSheetId="5" hidden="1">{"'Sheet1'!$A$1:$I$38"}</definedName>
    <definedName name="xxxxxx" localSheetId="6" hidden="1">{"'Sheet1'!$A$1:$I$38"}</definedName>
    <definedName name="xxxxxx" localSheetId="13" hidden="1">{"'Sheet1'!$A$1:$I$38"}</definedName>
    <definedName name="xxxxxx" localSheetId="4" hidden="1">{"'Sheet1'!$A$1:$I$38"}</definedName>
    <definedName name="xxxxxx" localSheetId="3" hidden="1">{"'Sheet1'!$A$1:$I$38"}</definedName>
    <definedName name="xxxxxx" localSheetId="12" hidden="1">{"'Sheet1'!$A$1:$I$38"}</definedName>
    <definedName name="xxxxxx" hidden="1">{"'Sheet1'!$A$1:$I$38"}</definedName>
    <definedName name="xzfvdv" localSheetId="2" hidden="1">{"Cost Report",#N/A,FALSE,"Cost Analysis"}</definedName>
    <definedName name="xzfvdv" localSheetId="1" hidden="1">{"Cost Report",#N/A,FALSE,"Cost Analysis"}</definedName>
    <definedName name="xzfvdv" localSheetId="11" hidden="1">{"Cost Report",#N/A,FALSE,"Cost Analysis"}</definedName>
    <definedName name="xzfvdv" localSheetId="5" hidden="1">{"Cost Report",#N/A,FALSE,"Cost Analysis"}</definedName>
    <definedName name="xzfvdv" localSheetId="6" hidden="1">{"Cost Report",#N/A,FALSE,"Cost Analysis"}</definedName>
    <definedName name="xzfvdv" localSheetId="13" hidden="1">{"Cost Report",#N/A,FALSE,"Cost Analysis"}</definedName>
    <definedName name="xzfvdv" localSheetId="12" hidden="1">{"Cost Report",#N/A,FALSE,"Cost Analysis"}</definedName>
    <definedName name="xzfvdv" hidden="1">{"Cost Report",#N/A,FALSE,"Cost Analysis"}</definedName>
    <definedName name="Year" localSheetId="13">#REF!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9" l="1"/>
  <c r="P8" i="41" l="1"/>
  <c r="Q8" i="41"/>
  <c r="R8" i="41"/>
  <c r="S8" i="41"/>
  <c r="T8" i="41"/>
  <c r="U8" i="41"/>
  <c r="V8" i="41"/>
  <c r="W8" i="41"/>
  <c r="X8" i="41"/>
  <c r="Y8" i="41"/>
  <c r="P9" i="41"/>
  <c r="Q9" i="41"/>
  <c r="R9" i="41"/>
  <c r="S9" i="41"/>
  <c r="T9" i="41"/>
  <c r="U9" i="41"/>
  <c r="V9" i="41"/>
  <c r="W9" i="41"/>
  <c r="X9" i="41"/>
  <c r="Y9" i="41"/>
  <c r="P10" i="41"/>
  <c r="Q10" i="41"/>
  <c r="R10" i="41"/>
  <c r="S10" i="41"/>
  <c r="T10" i="41"/>
  <c r="U10" i="41"/>
  <c r="V10" i="41"/>
  <c r="W10" i="41"/>
  <c r="X10" i="41"/>
  <c r="Y10" i="41"/>
  <c r="P11" i="41"/>
  <c r="Q11" i="41"/>
  <c r="R11" i="41"/>
  <c r="S11" i="41"/>
  <c r="T11" i="41"/>
  <c r="U11" i="41"/>
  <c r="V11" i="41"/>
  <c r="W11" i="41"/>
  <c r="X11" i="41"/>
  <c r="Y11" i="41"/>
  <c r="P12" i="41"/>
  <c r="Q12" i="41"/>
  <c r="R12" i="41"/>
  <c r="S12" i="41"/>
  <c r="T12" i="41"/>
  <c r="U12" i="41"/>
  <c r="V12" i="41"/>
  <c r="W12" i="41"/>
  <c r="X12" i="41"/>
  <c r="Y12" i="41"/>
  <c r="P13" i="41"/>
  <c r="Q13" i="41"/>
  <c r="R13" i="41"/>
  <c r="S13" i="41"/>
  <c r="T13" i="41"/>
  <c r="U13" i="41"/>
  <c r="V13" i="41"/>
  <c r="W13" i="41"/>
  <c r="X13" i="41"/>
  <c r="Y13" i="41"/>
  <c r="P14" i="41"/>
  <c r="Q14" i="41"/>
  <c r="R14" i="41"/>
  <c r="S14" i="41"/>
  <c r="T14" i="41"/>
  <c r="U14" i="41"/>
  <c r="V14" i="41"/>
  <c r="W14" i="41"/>
  <c r="X14" i="41"/>
  <c r="Y14" i="41"/>
  <c r="P15" i="41"/>
  <c r="Q15" i="41"/>
  <c r="R15" i="41"/>
  <c r="S15" i="41"/>
  <c r="T15" i="41"/>
  <c r="U15" i="41"/>
  <c r="V15" i="41"/>
  <c r="W15" i="41"/>
  <c r="X15" i="41"/>
  <c r="Y15" i="41"/>
  <c r="P16" i="41"/>
  <c r="Q16" i="41"/>
  <c r="R16" i="41"/>
  <c r="S16" i="41"/>
  <c r="T16" i="41"/>
  <c r="U16" i="41"/>
  <c r="V16" i="41"/>
  <c r="W16" i="41"/>
  <c r="X16" i="41"/>
  <c r="Y16" i="41"/>
  <c r="P17" i="41"/>
  <c r="Q17" i="41"/>
  <c r="R17" i="41"/>
  <c r="S17" i="41"/>
  <c r="T17" i="41"/>
  <c r="U17" i="41"/>
  <c r="V17" i="41"/>
  <c r="W17" i="41"/>
  <c r="X17" i="41"/>
  <c r="Y17" i="41"/>
  <c r="P18" i="41"/>
  <c r="Q18" i="41"/>
  <c r="R18" i="41"/>
  <c r="S18" i="41"/>
  <c r="T18" i="41"/>
  <c r="U18" i="41"/>
  <c r="V18" i="41"/>
  <c r="W18" i="41"/>
  <c r="X18" i="41"/>
  <c r="Y18" i="41"/>
  <c r="P19" i="41"/>
  <c r="Q19" i="41"/>
  <c r="R19" i="41"/>
  <c r="S19" i="41"/>
  <c r="T19" i="41"/>
  <c r="U19" i="41"/>
  <c r="V19" i="41"/>
  <c r="W19" i="41"/>
  <c r="X19" i="41"/>
  <c r="Y19" i="41"/>
  <c r="P20" i="41"/>
  <c r="Q20" i="41"/>
  <c r="R20" i="41"/>
  <c r="S20" i="41"/>
  <c r="T20" i="41"/>
  <c r="U20" i="41"/>
  <c r="V20" i="41"/>
  <c r="W20" i="41"/>
  <c r="X20" i="41"/>
  <c r="Y20" i="41"/>
  <c r="P21" i="41"/>
  <c r="Q21" i="41"/>
  <c r="R21" i="41"/>
  <c r="S21" i="41"/>
  <c r="T21" i="41"/>
  <c r="U21" i="41"/>
  <c r="V21" i="41"/>
  <c r="W21" i="41"/>
  <c r="X21" i="41"/>
  <c r="Y21" i="41"/>
  <c r="P22" i="41"/>
  <c r="Q22" i="41"/>
  <c r="R22" i="41"/>
  <c r="S22" i="41"/>
  <c r="T22" i="41"/>
  <c r="U22" i="41"/>
  <c r="V22" i="41"/>
  <c r="W22" i="41"/>
  <c r="X22" i="41"/>
  <c r="Y22" i="41"/>
  <c r="P23" i="41"/>
  <c r="Q23" i="41"/>
  <c r="R23" i="41"/>
  <c r="S23" i="41"/>
  <c r="T23" i="41"/>
  <c r="U23" i="41"/>
  <c r="V23" i="41"/>
  <c r="W23" i="41"/>
  <c r="X23" i="41"/>
  <c r="Y23" i="41"/>
  <c r="P24" i="41"/>
  <c r="Q24" i="41"/>
  <c r="R24" i="41"/>
  <c r="S24" i="41"/>
  <c r="T24" i="41"/>
  <c r="U24" i="41"/>
  <c r="V24" i="41"/>
  <c r="W24" i="41"/>
  <c r="X24" i="41"/>
  <c r="Y24" i="41"/>
  <c r="P25" i="41"/>
  <c r="Q25" i="41"/>
  <c r="R25" i="41"/>
  <c r="S25" i="41"/>
  <c r="T25" i="41"/>
  <c r="U25" i="41"/>
  <c r="V25" i="41"/>
  <c r="W25" i="41"/>
  <c r="X25" i="41"/>
  <c r="Y25" i="41"/>
  <c r="P26" i="41"/>
  <c r="Q26" i="41"/>
  <c r="R26" i="41"/>
  <c r="S26" i="41"/>
  <c r="T26" i="41"/>
  <c r="U26" i="41"/>
  <c r="V26" i="41"/>
  <c r="W26" i="41"/>
  <c r="X26" i="41"/>
  <c r="Y26" i="41"/>
  <c r="P27" i="41"/>
  <c r="Q27" i="41"/>
  <c r="R27" i="41"/>
  <c r="S27" i="41"/>
  <c r="T27" i="41"/>
  <c r="U27" i="41"/>
  <c r="V27" i="41"/>
  <c r="W27" i="41"/>
  <c r="X27" i="41"/>
  <c r="Y27" i="41"/>
  <c r="P28" i="41"/>
  <c r="Q28" i="41"/>
  <c r="R28" i="41"/>
  <c r="S28" i="41"/>
  <c r="T28" i="41"/>
  <c r="U28" i="41"/>
  <c r="V28" i="41"/>
  <c r="W28" i="41"/>
  <c r="X28" i="41"/>
  <c r="Y28" i="41"/>
  <c r="P29" i="41"/>
  <c r="Q29" i="41"/>
  <c r="R29" i="41"/>
  <c r="S29" i="41"/>
  <c r="T29" i="41"/>
  <c r="U29" i="41"/>
  <c r="V29" i="41"/>
  <c r="W29" i="41"/>
  <c r="X29" i="41"/>
  <c r="Y29" i="41"/>
  <c r="P30" i="41"/>
  <c r="Q30" i="41"/>
  <c r="R30" i="41"/>
  <c r="S30" i="41"/>
  <c r="T30" i="41"/>
  <c r="U30" i="41"/>
  <c r="V30" i="41"/>
  <c r="W30" i="41"/>
  <c r="X30" i="41"/>
  <c r="Y30" i="41"/>
  <c r="P31" i="41"/>
  <c r="Q31" i="41"/>
  <c r="R31" i="41"/>
  <c r="S31" i="41"/>
  <c r="T31" i="41"/>
  <c r="U31" i="41"/>
  <c r="V31" i="41"/>
  <c r="W31" i="41"/>
  <c r="X31" i="41"/>
  <c r="Y31" i="41"/>
  <c r="P32" i="41"/>
  <c r="Q32" i="41"/>
  <c r="R32" i="41"/>
  <c r="S32" i="41"/>
  <c r="T32" i="41"/>
  <c r="U32" i="41"/>
  <c r="V32" i="41"/>
  <c r="W32" i="41"/>
  <c r="X32" i="41"/>
  <c r="Y32" i="41"/>
  <c r="P33" i="41"/>
  <c r="Q33" i="41"/>
  <c r="R33" i="41"/>
  <c r="S33" i="41"/>
  <c r="T33" i="41"/>
  <c r="U33" i="41"/>
  <c r="V33" i="41"/>
  <c r="W33" i="41"/>
  <c r="X33" i="41"/>
  <c r="Y33" i="41"/>
  <c r="P34" i="41"/>
  <c r="Q34" i="41"/>
  <c r="R34" i="41"/>
  <c r="S34" i="41"/>
  <c r="T34" i="41"/>
  <c r="U34" i="41"/>
  <c r="V34" i="41"/>
  <c r="W34" i="41"/>
  <c r="X34" i="41"/>
  <c r="Y34" i="41"/>
  <c r="P35" i="41"/>
  <c r="Q35" i="41"/>
  <c r="R35" i="41"/>
  <c r="S35" i="41"/>
  <c r="T35" i="41"/>
  <c r="U35" i="41"/>
  <c r="V35" i="41"/>
  <c r="W35" i="41"/>
  <c r="X35" i="41"/>
  <c r="Y35" i="41"/>
  <c r="P36" i="41"/>
  <c r="Q36" i="41"/>
  <c r="R36" i="41"/>
  <c r="S36" i="41"/>
  <c r="T36" i="41"/>
  <c r="U36" i="41"/>
  <c r="V36" i="41"/>
  <c r="W36" i="41"/>
  <c r="X36" i="41"/>
  <c r="Y36" i="41"/>
  <c r="P37" i="41"/>
  <c r="Q37" i="41"/>
  <c r="R37" i="41"/>
  <c r="S37" i="41"/>
  <c r="T37" i="41"/>
  <c r="U37" i="41"/>
  <c r="V37" i="41"/>
  <c r="W37" i="41"/>
  <c r="X37" i="41"/>
  <c r="Y37" i="41"/>
  <c r="P38" i="41"/>
  <c r="Q38" i="41"/>
  <c r="R38" i="41"/>
  <c r="S38" i="41"/>
  <c r="T38" i="41"/>
  <c r="U38" i="41"/>
  <c r="V38" i="41"/>
  <c r="W38" i="41"/>
  <c r="X38" i="41"/>
  <c r="Y38" i="41"/>
  <c r="P39" i="41"/>
  <c r="Q39" i="41"/>
  <c r="R39" i="41"/>
  <c r="S39" i="41"/>
  <c r="T39" i="41"/>
  <c r="U39" i="41"/>
  <c r="V39" i="41"/>
  <c r="W39" i="41"/>
  <c r="X39" i="41"/>
  <c r="Y39" i="41"/>
  <c r="Y7" i="41"/>
  <c r="X7" i="41"/>
  <c r="W7" i="41"/>
  <c r="V7" i="41"/>
  <c r="U7" i="41"/>
  <c r="T7" i="41"/>
  <c r="S7" i="41"/>
  <c r="R7" i="41"/>
  <c r="Q7" i="41"/>
  <c r="P7" i="41"/>
  <c r="I33" i="41"/>
  <c r="J33" i="41"/>
  <c r="K33" i="41"/>
  <c r="L33" i="41"/>
  <c r="M33" i="41"/>
  <c r="N33" i="41"/>
  <c r="I34" i="41"/>
  <c r="J34" i="41"/>
  <c r="K34" i="41"/>
  <c r="L34" i="41"/>
  <c r="M34" i="41"/>
  <c r="N34" i="41"/>
  <c r="I35" i="41"/>
  <c r="J35" i="41"/>
  <c r="K35" i="41"/>
  <c r="L35" i="41"/>
  <c r="M35" i="41"/>
  <c r="N35" i="41"/>
  <c r="I36" i="41"/>
  <c r="J36" i="41"/>
  <c r="K36" i="41"/>
  <c r="L36" i="41"/>
  <c r="M36" i="41"/>
  <c r="N36" i="41"/>
  <c r="I37" i="41"/>
  <c r="J37" i="41"/>
  <c r="K37" i="41"/>
  <c r="L37" i="41"/>
  <c r="M37" i="41"/>
  <c r="N37" i="41"/>
  <c r="I38" i="41"/>
  <c r="J38" i="41"/>
  <c r="K38" i="41"/>
  <c r="L38" i="41"/>
  <c r="M38" i="41"/>
  <c r="N38" i="41"/>
  <c r="I39" i="41"/>
  <c r="J39" i="41"/>
  <c r="K39" i="41"/>
  <c r="L39" i="41"/>
  <c r="M39" i="41"/>
  <c r="N39" i="41"/>
  <c r="I8" i="41"/>
  <c r="J8" i="41"/>
  <c r="K8" i="41"/>
  <c r="L8" i="41"/>
  <c r="M8" i="41"/>
  <c r="N8" i="41"/>
  <c r="I9" i="41"/>
  <c r="J9" i="41"/>
  <c r="K9" i="41"/>
  <c r="L9" i="41"/>
  <c r="M9" i="41"/>
  <c r="N9" i="41"/>
  <c r="I10" i="41"/>
  <c r="J10" i="41"/>
  <c r="K10" i="41"/>
  <c r="L10" i="41"/>
  <c r="M10" i="41"/>
  <c r="N10" i="41"/>
  <c r="I11" i="41"/>
  <c r="J11" i="41"/>
  <c r="K11" i="41"/>
  <c r="L11" i="41"/>
  <c r="M11" i="41"/>
  <c r="N11" i="41"/>
  <c r="I12" i="41"/>
  <c r="J12" i="41"/>
  <c r="K12" i="41"/>
  <c r="L12" i="41"/>
  <c r="M12" i="41"/>
  <c r="N12" i="41"/>
  <c r="I13" i="41"/>
  <c r="J13" i="41"/>
  <c r="K13" i="41"/>
  <c r="L13" i="41"/>
  <c r="M13" i="41"/>
  <c r="N13" i="41"/>
  <c r="I14" i="41"/>
  <c r="J14" i="41"/>
  <c r="K14" i="41"/>
  <c r="L14" i="41"/>
  <c r="M14" i="41"/>
  <c r="N14" i="41"/>
  <c r="I15" i="41"/>
  <c r="J15" i="41"/>
  <c r="K15" i="41"/>
  <c r="L15" i="41"/>
  <c r="M15" i="41"/>
  <c r="N15" i="41"/>
  <c r="I16" i="41"/>
  <c r="J16" i="41"/>
  <c r="K16" i="41"/>
  <c r="L16" i="41"/>
  <c r="M16" i="41"/>
  <c r="N16" i="41"/>
  <c r="I17" i="41"/>
  <c r="J17" i="41"/>
  <c r="K17" i="41"/>
  <c r="L17" i="41"/>
  <c r="M17" i="41"/>
  <c r="N17" i="41"/>
  <c r="I18" i="41"/>
  <c r="J18" i="41"/>
  <c r="K18" i="41"/>
  <c r="L18" i="41"/>
  <c r="M18" i="41"/>
  <c r="N18" i="41"/>
  <c r="I19" i="41"/>
  <c r="J19" i="41"/>
  <c r="K19" i="41"/>
  <c r="L19" i="41"/>
  <c r="M19" i="41"/>
  <c r="N19" i="41"/>
  <c r="I20" i="41"/>
  <c r="J20" i="41"/>
  <c r="K20" i="41"/>
  <c r="L20" i="41"/>
  <c r="M20" i="41"/>
  <c r="N20" i="41"/>
  <c r="I21" i="41"/>
  <c r="J21" i="41"/>
  <c r="K21" i="41"/>
  <c r="L21" i="41"/>
  <c r="M21" i="41"/>
  <c r="N21" i="41"/>
  <c r="I22" i="41"/>
  <c r="J22" i="41"/>
  <c r="K22" i="41"/>
  <c r="L22" i="41"/>
  <c r="M22" i="41"/>
  <c r="N22" i="41"/>
  <c r="I23" i="41"/>
  <c r="J23" i="41"/>
  <c r="K23" i="41"/>
  <c r="L23" i="41"/>
  <c r="M23" i="41"/>
  <c r="N23" i="41"/>
  <c r="I24" i="41"/>
  <c r="J24" i="41"/>
  <c r="K24" i="41"/>
  <c r="L24" i="41"/>
  <c r="M24" i="41"/>
  <c r="N24" i="41"/>
  <c r="I25" i="41"/>
  <c r="J25" i="41"/>
  <c r="K25" i="41"/>
  <c r="L25" i="41"/>
  <c r="M25" i="41"/>
  <c r="N25" i="41"/>
  <c r="I26" i="41"/>
  <c r="J26" i="41"/>
  <c r="K26" i="41"/>
  <c r="L26" i="41"/>
  <c r="M26" i="41"/>
  <c r="N26" i="41"/>
  <c r="I27" i="41"/>
  <c r="J27" i="41"/>
  <c r="K27" i="41"/>
  <c r="L27" i="41"/>
  <c r="M27" i="41"/>
  <c r="N27" i="41"/>
  <c r="I28" i="41"/>
  <c r="J28" i="41"/>
  <c r="K28" i="41"/>
  <c r="L28" i="41"/>
  <c r="M28" i="41"/>
  <c r="N28" i="41"/>
  <c r="I29" i="41"/>
  <c r="J29" i="41"/>
  <c r="K29" i="41"/>
  <c r="L29" i="41"/>
  <c r="M29" i="41"/>
  <c r="N29" i="41"/>
  <c r="I30" i="41"/>
  <c r="J30" i="41"/>
  <c r="K30" i="41"/>
  <c r="L30" i="41"/>
  <c r="M30" i="41"/>
  <c r="N30" i="41"/>
  <c r="I31" i="41"/>
  <c r="J31" i="41"/>
  <c r="K31" i="41"/>
  <c r="L31" i="41"/>
  <c r="M31" i="41"/>
  <c r="N31" i="41"/>
  <c r="I32" i="41"/>
  <c r="J32" i="41"/>
  <c r="K32" i="41"/>
  <c r="L32" i="41"/>
  <c r="M32" i="41"/>
  <c r="N32" i="41"/>
  <c r="N7" i="41"/>
  <c r="M7" i="41"/>
  <c r="L7" i="41"/>
  <c r="K7" i="41"/>
  <c r="J7" i="41"/>
  <c r="I7" i="41"/>
  <c r="D14" i="52"/>
  <c r="D13" i="52"/>
  <c r="D12" i="52"/>
  <c r="D11" i="52"/>
  <c r="D8" i="52"/>
  <c r="D7" i="52"/>
  <c r="D16" i="52" l="1"/>
  <c r="D14" i="53" l="1"/>
  <c r="D13" i="53"/>
  <c r="D12" i="53"/>
  <c r="C13" i="53" s="1"/>
  <c r="C14" i="53" s="1"/>
  <c r="D11" i="53"/>
  <c r="D8" i="53"/>
  <c r="C7" i="53" s="1"/>
  <c r="D7" i="53"/>
  <c r="C13" i="52"/>
  <c r="C14" i="52" s="1"/>
  <c r="C7" i="52"/>
  <c r="D16" i="53" l="1"/>
  <c r="BE29" i="42"/>
  <c r="BT29" i="42" s="1"/>
  <c r="BU29" i="42" s="1"/>
  <c r="AU29" i="42"/>
  <c r="AS29" i="42"/>
  <c r="AG29" i="42"/>
  <c r="BE28" i="42"/>
  <c r="AM28" i="42" s="1"/>
  <c r="BL28" i="42" s="1"/>
  <c r="AU28" i="42"/>
  <c r="AS28" i="42"/>
  <c r="AG28" i="42"/>
  <c r="BE27" i="42"/>
  <c r="AM27" i="42" s="1"/>
  <c r="BL27" i="42" s="1"/>
  <c r="AU27" i="42"/>
  <c r="AS27" i="42"/>
  <c r="AG27" i="42"/>
  <c r="BE26" i="42"/>
  <c r="AM26" i="42" s="1"/>
  <c r="BL26" i="42" s="1"/>
  <c r="AU26" i="42"/>
  <c r="AS26" i="42"/>
  <c r="AG26" i="42"/>
  <c r="BE25" i="42"/>
  <c r="AM25" i="42" s="1"/>
  <c r="BL25" i="42" s="1"/>
  <c r="AU25" i="42"/>
  <c r="AS25" i="42"/>
  <c r="AG25" i="42"/>
  <c r="BE24" i="42"/>
  <c r="BT24" i="42" s="1"/>
  <c r="BU24" i="42" s="1"/>
  <c r="AU24" i="42"/>
  <c r="AS24" i="42"/>
  <c r="AG24" i="42"/>
  <c r="BE23" i="42"/>
  <c r="BT23" i="42" s="1"/>
  <c r="BU23" i="42" s="1"/>
  <c r="AU23" i="42"/>
  <c r="AS23" i="42"/>
  <c r="AG23" i="42"/>
  <c r="BE22" i="42"/>
  <c r="AM22" i="42" s="1"/>
  <c r="BL22" i="42" s="1"/>
  <c r="AU22" i="42"/>
  <c r="AS22" i="42"/>
  <c r="AG22" i="42"/>
  <c r="BE21" i="42"/>
  <c r="BT21" i="42" s="1"/>
  <c r="BU21" i="42" s="1"/>
  <c r="AU21" i="42"/>
  <c r="AS21" i="42"/>
  <c r="AG21" i="42"/>
  <c r="BE20" i="42"/>
  <c r="AM20" i="42" s="1"/>
  <c r="BL20" i="42" s="1"/>
  <c r="AU20" i="42"/>
  <c r="AS20" i="42"/>
  <c r="AG20" i="42"/>
  <c r="BE19" i="42"/>
  <c r="AM19" i="42" s="1"/>
  <c r="BL19" i="42" s="1"/>
  <c r="AU19" i="42"/>
  <c r="AS19" i="42"/>
  <c r="AG19" i="42"/>
  <c r="BE18" i="42"/>
  <c r="AM18" i="42" s="1"/>
  <c r="BL18" i="42" s="1"/>
  <c r="AU18" i="42"/>
  <c r="AS18" i="42"/>
  <c r="AG18" i="42"/>
  <c r="BE17" i="42"/>
  <c r="AM17" i="42" s="1"/>
  <c r="BL17" i="42" s="1"/>
  <c r="AU17" i="42"/>
  <c r="AS17" i="42"/>
  <c r="AG17" i="42"/>
  <c r="BE16" i="42"/>
  <c r="AM16" i="42" s="1"/>
  <c r="BL16" i="42" s="1"/>
  <c r="AU16" i="42"/>
  <c r="AS16" i="42"/>
  <c r="AG16" i="42"/>
  <c r="BE15" i="42"/>
  <c r="AM15" i="42" s="1"/>
  <c r="BL15" i="42" s="1"/>
  <c r="AU15" i="42"/>
  <c r="AS15" i="42"/>
  <c r="AG15" i="42"/>
  <c r="BE14" i="42"/>
  <c r="AM14" i="42" s="1"/>
  <c r="BL14" i="42" s="1"/>
  <c r="AU14" i="42"/>
  <c r="AS14" i="42"/>
  <c r="AG14" i="42"/>
  <c r="BE13" i="42"/>
  <c r="BT13" i="42" s="1"/>
  <c r="BU13" i="42" s="1"/>
  <c r="AU13" i="42"/>
  <c r="AS13" i="42"/>
  <c r="AG13" i="42"/>
  <c r="BE12" i="42"/>
  <c r="BT12" i="42" s="1"/>
  <c r="BU12" i="42" s="1"/>
  <c r="AU12" i="42"/>
  <c r="AS12" i="42"/>
  <c r="AG12" i="42"/>
  <c r="BE11" i="42"/>
  <c r="BT11" i="42" s="1"/>
  <c r="BU11" i="42" s="1"/>
  <c r="AU11" i="42"/>
  <c r="AS11" i="42"/>
  <c r="AG11" i="42"/>
  <c r="BE10" i="42"/>
  <c r="AM10" i="42" s="1"/>
  <c r="BL10" i="42" s="1"/>
  <c r="AU10" i="42"/>
  <c r="AS10" i="42"/>
  <c r="AG10" i="42"/>
  <c r="BE9" i="42"/>
  <c r="AM9" i="42" s="1"/>
  <c r="BL9" i="42" s="1"/>
  <c r="AU9" i="42"/>
  <c r="AS9" i="42"/>
  <c r="AG9" i="42"/>
  <c r="BE8" i="42"/>
  <c r="AM8" i="42" s="1"/>
  <c r="BL8" i="42" s="1"/>
  <c r="AU8" i="42"/>
  <c r="AS8" i="42"/>
  <c r="AG8" i="42"/>
  <c r="BE7" i="42"/>
  <c r="AM7" i="42" s="1"/>
  <c r="BL7" i="42" s="1"/>
  <c r="AU7" i="42"/>
  <c r="AS7" i="42"/>
  <c r="AG7" i="42"/>
  <c r="BE6" i="42"/>
  <c r="AM6" i="42" s="1"/>
  <c r="BL6" i="42" s="1"/>
  <c r="AU6" i="42"/>
  <c r="AS6" i="42"/>
  <c r="AG6" i="42"/>
  <c r="BE5" i="42"/>
  <c r="BT5" i="42" s="1"/>
  <c r="BU5" i="42" s="1"/>
  <c r="AU5" i="42"/>
  <c r="AS5" i="42"/>
  <c r="AG5" i="42"/>
  <c r="Y61" i="41"/>
  <c r="X61" i="41"/>
  <c r="W61" i="41"/>
  <c r="U61" i="41"/>
  <c r="T61" i="41"/>
  <c r="S61" i="41"/>
  <c r="R61" i="41"/>
  <c r="P61" i="41"/>
  <c r="G61" i="41"/>
  <c r="F61" i="41"/>
  <c r="E61" i="41"/>
  <c r="D61" i="41"/>
  <c r="C61" i="41"/>
  <c r="Y60" i="41"/>
  <c r="X60" i="41"/>
  <c r="W60" i="41"/>
  <c r="U60" i="41"/>
  <c r="T60" i="41"/>
  <c r="S60" i="41"/>
  <c r="R60" i="41"/>
  <c r="P60" i="41"/>
  <c r="G60" i="41"/>
  <c r="F60" i="41"/>
  <c r="E60" i="41"/>
  <c r="D60" i="41"/>
  <c r="C60" i="41"/>
  <c r="Y59" i="41"/>
  <c r="X59" i="41"/>
  <c r="W59" i="41"/>
  <c r="U59" i="41"/>
  <c r="T59" i="41"/>
  <c r="S59" i="41"/>
  <c r="R59" i="41"/>
  <c r="P59" i="41"/>
  <c r="G59" i="41"/>
  <c r="F59" i="41"/>
  <c r="E59" i="41"/>
  <c r="D59" i="41"/>
  <c r="C59" i="41"/>
  <c r="Y58" i="41"/>
  <c r="X58" i="41"/>
  <c r="W58" i="41"/>
  <c r="U58" i="41"/>
  <c r="T58" i="41"/>
  <c r="S58" i="41"/>
  <c r="R58" i="41"/>
  <c r="P58" i="41"/>
  <c r="G58" i="41"/>
  <c r="F58" i="41"/>
  <c r="E58" i="41"/>
  <c r="D58" i="41"/>
  <c r="C58" i="41"/>
  <c r="Y57" i="41"/>
  <c r="X57" i="41"/>
  <c r="W57" i="41"/>
  <c r="U57" i="41"/>
  <c r="T57" i="41"/>
  <c r="S57" i="41"/>
  <c r="R57" i="41"/>
  <c r="P57" i="41"/>
  <c r="G57" i="41"/>
  <c r="F57" i="41"/>
  <c r="E57" i="41"/>
  <c r="D57" i="41"/>
  <c r="C57" i="41"/>
  <c r="Y56" i="41"/>
  <c r="X56" i="41"/>
  <c r="W56" i="41"/>
  <c r="U56" i="41"/>
  <c r="T56" i="41"/>
  <c r="S56" i="41"/>
  <c r="R56" i="41"/>
  <c r="P56" i="41"/>
  <c r="G56" i="41"/>
  <c r="F56" i="41"/>
  <c r="E56" i="41"/>
  <c r="D56" i="41"/>
  <c r="C56" i="41"/>
  <c r="Y55" i="41"/>
  <c r="X55" i="41"/>
  <c r="W55" i="41"/>
  <c r="U55" i="41"/>
  <c r="T55" i="41"/>
  <c r="S55" i="41"/>
  <c r="R55" i="41"/>
  <c r="P55" i="41"/>
  <c r="G55" i="41"/>
  <c r="F55" i="41"/>
  <c r="E55" i="41"/>
  <c r="D55" i="41"/>
  <c r="C55" i="41"/>
  <c r="Y54" i="41"/>
  <c r="X54" i="41"/>
  <c r="W54" i="41"/>
  <c r="U54" i="41"/>
  <c r="T54" i="41"/>
  <c r="S54" i="41"/>
  <c r="R54" i="41"/>
  <c r="P54" i="41"/>
  <c r="G54" i="41"/>
  <c r="F54" i="41"/>
  <c r="E54" i="41"/>
  <c r="D54" i="41"/>
  <c r="C54" i="41"/>
  <c r="Y53" i="41"/>
  <c r="X53" i="41"/>
  <c r="W53" i="41"/>
  <c r="U53" i="41"/>
  <c r="T53" i="41"/>
  <c r="S53" i="41"/>
  <c r="R53" i="41"/>
  <c r="P53" i="41"/>
  <c r="G53" i="41"/>
  <c r="F53" i="41"/>
  <c r="E53" i="41"/>
  <c r="D53" i="41"/>
  <c r="C53" i="41"/>
  <c r="Y52" i="41"/>
  <c r="X52" i="41"/>
  <c r="W52" i="41"/>
  <c r="U52" i="41"/>
  <c r="T52" i="41"/>
  <c r="S52" i="41"/>
  <c r="R52" i="41"/>
  <c r="P52" i="41"/>
  <c r="G52" i="41"/>
  <c r="F52" i="41"/>
  <c r="E52" i="41"/>
  <c r="D52" i="41"/>
  <c r="C52" i="41"/>
  <c r="Y51" i="41"/>
  <c r="X51" i="41"/>
  <c r="W51" i="41"/>
  <c r="U51" i="41"/>
  <c r="T51" i="41"/>
  <c r="S51" i="41"/>
  <c r="R51" i="41"/>
  <c r="P51" i="41"/>
  <c r="G51" i="41"/>
  <c r="F51" i="41"/>
  <c r="E51" i="41"/>
  <c r="D51" i="41"/>
  <c r="C51" i="41"/>
  <c r="Y50" i="41"/>
  <c r="X50" i="41"/>
  <c r="W50" i="41"/>
  <c r="U50" i="41"/>
  <c r="T50" i="41"/>
  <c r="S50" i="41"/>
  <c r="R50" i="41"/>
  <c r="P50" i="41"/>
  <c r="G50" i="41"/>
  <c r="F50" i="41"/>
  <c r="E50" i="41"/>
  <c r="D50" i="41"/>
  <c r="C50" i="41"/>
  <c r="Y49" i="41"/>
  <c r="X49" i="41"/>
  <c r="W49" i="41"/>
  <c r="U49" i="41"/>
  <c r="T49" i="41"/>
  <c r="S49" i="41"/>
  <c r="R49" i="41"/>
  <c r="P49" i="41"/>
  <c r="G49" i="41"/>
  <c r="F49" i="41"/>
  <c r="E49" i="41"/>
  <c r="D49" i="41"/>
  <c r="C49" i="41"/>
  <c r="Y48" i="41"/>
  <c r="X48" i="41"/>
  <c r="W48" i="41"/>
  <c r="U48" i="41"/>
  <c r="T48" i="41"/>
  <c r="S48" i="41"/>
  <c r="R48" i="41"/>
  <c r="P48" i="41"/>
  <c r="G48" i="41"/>
  <c r="F48" i="41"/>
  <c r="E48" i="41"/>
  <c r="D48" i="41"/>
  <c r="C48" i="41"/>
  <c r="Y47" i="41"/>
  <c r="X47" i="41"/>
  <c r="W47" i="41"/>
  <c r="U47" i="41"/>
  <c r="T47" i="41"/>
  <c r="S47" i="41"/>
  <c r="R47" i="41"/>
  <c r="P47" i="41"/>
  <c r="G47" i="41"/>
  <c r="F47" i="41"/>
  <c r="E47" i="41"/>
  <c r="D47" i="41"/>
  <c r="C47" i="41"/>
  <c r="Y46" i="41"/>
  <c r="X46" i="41"/>
  <c r="W46" i="41"/>
  <c r="U46" i="41"/>
  <c r="T46" i="41"/>
  <c r="S46" i="41"/>
  <c r="R46" i="41"/>
  <c r="P46" i="41"/>
  <c r="G46" i="41"/>
  <c r="F46" i="41"/>
  <c r="E46" i="41"/>
  <c r="D46" i="41"/>
  <c r="C46" i="41"/>
  <c r="Y45" i="41"/>
  <c r="X45" i="41"/>
  <c r="W45" i="41"/>
  <c r="U45" i="41"/>
  <c r="T45" i="41"/>
  <c r="S45" i="41"/>
  <c r="R45" i="41"/>
  <c r="P45" i="41"/>
  <c r="G45" i="41"/>
  <c r="F45" i="41"/>
  <c r="E45" i="41"/>
  <c r="D45" i="41"/>
  <c r="C45" i="41"/>
  <c r="Y44" i="41"/>
  <c r="X44" i="41"/>
  <c r="W44" i="41"/>
  <c r="U44" i="41"/>
  <c r="T44" i="41"/>
  <c r="S44" i="41"/>
  <c r="R44" i="41"/>
  <c r="P44" i="41"/>
  <c r="G44" i="41"/>
  <c r="F44" i="41"/>
  <c r="E44" i="41"/>
  <c r="D44" i="41"/>
  <c r="C44" i="41"/>
  <c r="Y43" i="41"/>
  <c r="X43" i="41"/>
  <c r="W43" i="41"/>
  <c r="U43" i="41"/>
  <c r="T43" i="41"/>
  <c r="S43" i="41"/>
  <c r="R43" i="41"/>
  <c r="P43" i="41"/>
  <c r="G43" i="41"/>
  <c r="F43" i="41"/>
  <c r="E43" i="41"/>
  <c r="D43" i="41"/>
  <c r="C43" i="41"/>
  <c r="Y42" i="41"/>
  <c r="X42" i="41"/>
  <c r="W42" i="41"/>
  <c r="U42" i="41"/>
  <c r="T42" i="41"/>
  <c r="S42" i="41"/>
  <c r="R42" i="41"/>
  <c r="P42" i="41"/>
  <c r="G42" i="41"/>
  <c r="F42" i="41"/>
  <c r="E42" i="41"/>
  <c r="D42" i="41"/>
  <c r="C42" i="41"/>
  <c r="Y41" i="41"/>
  <c r="X41" i="41"/>
  <c r="W41" i="41"/>
  <c r="U41" i="41"/>
  <c r="T41" i="41"/>
  <c r="S41" i="41"/>
  <c r="R41" i="41"/>
  <c r="P41" i="41"/>
  <c r="G41" i="41"/>
  <c r="F41" i="41"/>
  <c r="E41" i="41"/>
  <c r="D41" i="41"/>
  <c r="C41" i="41"/>
  <c r="Y40" i="41"/>
  <c r="X40" i="41"/>
  <c r="W40" i="41"/>
  <c r="U40" i="41"/>
  <c r="T40" i="41"/>
  <c r="S40" i="41"/>
  <c r="R40" i="41"/>
  <c r="P40" i="41"/>
  <c r="G40" i="41"/>
  <c r="F40" i="41"/>
  <c r="E40" i="41"/>
  <c r="D40" i="41"/>
  <c r="C40" i="41"/>
  <c r="G39" i="41"/>
  <c r="F39" i="41"/>
  <c r="E39" i="41"/>
  <c r="D39" i="41"/>
  <c r="C39" i="41"/>
  <c r="G38" i="41"/>
  <c r="F38" i="41"/>
  <c r="E38" i="41"/>
  <c r="D38" i="41"/>
  <c r="C38" i="41"/>
  <c r="G37" i="41"/>
  <c r="F37" i="41"/>
  <c r="E37" i="41"/>
  <c r="D37" i="41"/>
  <c r="C37" i="41"/>
  <c r="G36" i="41"/>
  <c r="F36" i="41"/>
  <c r="E36" i="41"/>
  <c r="D36" i="41"/>
  <c r="C36" i="41"/>
  <c r="G35" i="41"/>
  <c r="F35" i="41"/>
  <c r="E35" i="41"/>
  <c r="D35" i="41"/>
  <c r="C35" i="41"/>
  <c r="G34" i="41"/>
  <c r="F34" i="41"/>
  <c r="E34" i="41"/>
  <c r="D34" i="41"/>
  <c r="C34" i="41"/>
  <c r="G33" i="41"/>
  <c r="F33" i="41"/>
  <c r="E33" i="41"/>
  <c r="D33" i="41"/>
  <c r="C33" i="41"/>
  <c r="G32" i="41"/>
  <c r="F32" i="41"/>
  <c r="E32" i="41"/>
  <c r="D32" i="41"/>
  <c r="C32" i="41"/>
  <c r="G31" i="41"/>
  <c r="F31" i="41"/>
  <c r="E31" i="41"/>
  <c r="D31" i="41"/>
  <c r="C31" i="41"/>
  <c r="G30" i="41"/>
  <c r="F30" i="41"/>
  <c r="E30" i="41"/>
  <c r="D30" i="41"/>
  <c r="C30" i="41"/>
  <c r="G29" i="41"/>
  <c r="F29" i="41"/>
  <c r="E29" i="41"/>
  <c r="D29" i="41"/>
  <c r="C29" i="41"/>
  <c r="G28" i="41"/>
  <c r="F28" i="41"/>
  <c r="E28" i="41"/>
  <c r="D28" i="41"/>
  <c r="C28" i="41"/>
  <c r="G27" i="41"/>
  <c r="F27" i="41"/>
  <c r="E27" i="41"/>
  <c r="D27" i="41"/>
  <c r="C27" i="41"/>
  <c r="G26" i="41"/>
  <c r="F26" i="41"/>
  <c r="E26" i="41"/>
  <c r="D26" i="41"/>
  <c r="C26" i="41"/>
  <c r="G25" i="41"/>
  <c r="F25" i="41"/>
  <c r="E25" i="41"/>
  <c r="D25" i="41"/>
  <c r="C25" i="41"/>
  <c r="G24" i="41"/>
  <c r="F24" i="41"/>
  <c r="E24" i="41"/>
  <c r="D24" i="41"/>
  <c r="C24" i="41"/>
  <c r="G23" i="41"/>
  <c r="F23" i="41"/>
  <c r="E23" i="41"/>
  <c r="D23" i="41"/>
  <c r="C23" i="41"/>
  <c r="G22" i="41"/>
  <c r="F22" i="41"/>
  <c r="E22" i="41"/>
  <c r="D22" i="41"/>
  <c r="C22" i="41"/>
  <c r="G21" i="41"/>
  <c r="F21" i="41"/>
  <c r="E21" i="41"/>
  <c r="D21" i="41"/>
  <c r="C21" i="41"/>
  <c r="G20" i="41"/>
  <c r="F20" i="41"/>
  <c r="E20" i="41"/>
  <c r="D20" i="41"/>
  <c r="C20" i="41"/>
  <c r="G19" i="41"/>
  <c r="F19" i="41"/>
  <c r="E19" i="41"/>
  <c r="D19" i="41"/>
  <c r="C19" i="41"/>
  <c r="G18" i="41"/>
  <c r="F18" i="41"/>
  <c r="E18" i="41"/>
  <c r="D18" i="41"/>
  <c r="C18" i="41"/>
  <c r="G17" i="41"/>
  <c r="F17" i="41"/>
  <c r="E17" i="41"/>
  <c r="D17" i="41"/>
  <c r="C17" i="41"/>
  <c r="G16" i="41"/>
  <c r="F16" i="41"/>
  <c r="E16" i="41"/>
  <c r="D16" i="41"/>
  <c r="C16" i="41"/>
  <c r="G15" i="41"/>
  <c r="F15" i="41"/>
  <c r="E15" i="41"/>
  <c r="D15" i="41"/>
  <c r="C15" i="41"/>
  <c r="G14" i="41"/>
  <c r="F14" i="41"/>
  <c r="E14" i="41"/>
  <c r="D14" i="41"/>
  <c r="C14" i="41"/>
  <c r="G13" i="41"/>
  <c r="F13" i="41"/>
  <c r="E13" i="41"/>
  <c r="D13" i="41"/>
  <c r="C13" i="41"/>
  <c r="G12" i="41"/>
  <c r="F12" i="41"/>
  <c r="E12" i="41"/>
  <c r="D12" i="41"/>
  <c r="C12" i="41"/>
  <c r="G11" i="41"/>
  <c r="F11" i="41"/>
  <c r="E11" i="41"/>
  <c r="D11" i="41"/>
  <c r="C11" i="41"/>
  <c r="G10" i="41"/>
  <c r="F10" i="41"/>
  <c r="E10" i="41"/>
  <c r="D10" i="41"/>
  <c r="C10" i="41"/>
  <c r="G9" i="41"/>
  <c r="F9" i="41"/>
  <c r="E9" i="41"/>
  <c r="D9" i="41"/>
  <c r="C9" i="41"/>
  <c r="G8" i="41"/>
  <c r="F8" i="41"/>
  <c r="E8" i="41"/>
  <c r="D8" i="41"/>
  <c r="C8" i="41"/>
  <c r="G7" i="41"/>
  <c r="F7" i="41"/>
  <c r="E7" i="41"/>
  <c r="D7" i="41"/>
  <c r="C7" i="41"/>
  <c r="I15" i="19"/>
  <c r="F15" i="19"/>
  <c r="I17" i="19"/>
  <c r="G16" i="19"/>
  <c r="I9" i="19"/>
  <c r="E12" i="39"/>
  <c r="I8" i="19" s="1"/>
  <c r="G8" i="19"/>
  <c r="F17" i="19"/>
  <c r="D16" i="19"/>
  <c r="E24" i="18"/>
  <c r="F16" i="19" s="1"/>
  <c r="E12" i="18"/>
  <c r="F8" i="19" s="1"/>
  <c r="F10" i="19" s="1"/>
  <c r="BB7" i="42" l="1"/>
  <c r="BB23" i="42"/>
  <c r="BB26" i="42"/>
  <c r="AM29" i="42"/>
  <c r="BL29" i="42" s="1"/>
  <c r="AM12" i="42"/>
  <c r="BL12" i="42" s="1"/>
  <c r="BB20" i="42"/>
  <c r="BB13" i="42"/>
  <c r="BB25" i="42"/>
  <c r="AM13" i="42"/>
  <c r="BL13" i="42" s="1"/>
  <c r="BB8" i="42"/>
  <c r="BB10" i="42"/>
  <c r="BB12" i="42"/>
  <c r="BB29" i="42"/>
  <c r="AM5" i="42"/>
  <c r="BL5" i="42" s="1"/>
  <c r="BB28" i="42"/>
  <c r="BB17" i="42"/>
  <c r="BB21" i="42"/>
  <c r="BT15" i="42"/>
  <c r="BU15" i="42" s="1"/>
  <c r="BT26" i="42"/>
  <c r="BU26" i="42" s="1"/>
  <c r="BB5" i="42"/>
  <c r="BB9" i="42"/>
  <c r="BB16" i="42"/>
  <c r="BB18" i="42"/>
  <c r="AM24" i="42"/>
  <c r="BL24" i="42" s="1"/>
  <c r="AM23" i="42"/>
  <c r="BL23" i="42" s="1"/>
  <c r="BT14" i="42"/>
  <c r="BU14" i="42" s="1"/>
  <c r="BT7" i="42"/>
  <c r="BU7" i="42" s="1"/>
  <c r="BT10" i="42"/>
  <c r="BU10" i="42" s="1"/>
  <c r="BB27" i="42"/>
  <c r="BB14" i="42"/>
  <c r="BT18" i="42"/>
  <c r="BU18" i="42" s="1"/>
  <c r="BT6" i="42"/>
  <c r="BU6" i="42" s="1"/>
  <c r="AM11" i="42"/>
  <c r="BL11" i="42" s="1"/>
  <c r="BB22" i="42"/>
  <c r="BB6" i="42"/>
  <c r="AM21" i="42"/>
  <c r="BL21" i="42" s="1"/>
  <c r="BB24" i="42"/>
  <c r="BB11" i="42"/>
  <c r="BB15" i="42"/>
  <c r="BB19" i="42"/>
  <c r="BT22" i="42"/>
  <c r="BU22" i="42" s="1"/>
  <c r="BT8" i="42"/>
  <c r="BU8" i="42" s="1"/>
  <c r="BT16" i="42"/>
  <c r="BU16" i="42" s="1"/>
  <c r="BT9" i="42"/>
  <c r="BU9" i="42" s="1"/>
  <c r="BT17" i="42"/>
  <c r="BU17" i="42" s="1"/>
  <c r="BT25" i="42"/>
  <c r="BU25" i="42" s="1"/>
  <c r="BT19" i="42"/>
  <c r="BU19" i="42" s="1"/>
  <c r="BT27" i="42"/>
  <c r="BU27" i="42" s="1"/>
  <c r="BT20" i="42"/>
  <c r="BU20" i="42" s="1"/>
  <c r="BT28" i="42"/>
  <c r="BU28" i="42" s="1"/>
  <c r="E24" i="39"/>
  <c r="I16" i="19" s="1"/>
  <c r="D8" i="19"/>
  <c r="I10"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Adedinsewo, Tosoye I SPDC-PTW/O/NG</author>
    <author>tc={FB8CFB64-56C1-4868-8E93-15C43A1D83C9}</author>
    <author>tc={BB6F0CCA-E5C9-41B8-9C73-CF1B38CA0647}</author>
  </authors>
  <commentList>
    <comment ref="F7" authorId="0" shapeId="0" xr:uid="{A46EA849-E627-4B7F-BF51-92B59FF2F9D5}">
      <text>
        <r>
          <rPr>
            <sz val="11"/>
            <color theme="1"/>
            <rFont val="Calibri"/>
            <family val="2"/>
            <scheme val="minor"/>
          </rPr>
          <t>Adedinsewo, Tosoye I SPDC-PTW/O/NG:
Error with Q1LE. Should have been
7.2/7
126/9
13.94/11**
NA</t>
        </r>
      </text>
    </comment>
    <comment ref="H7" authorId="1" shapeId="0" xr:uid="{FB8CFB64-56C1-4868-8E93-15C43A1D83C9}">
      <text>
        <t>[Threaded comment]
Your version of Excel allows you to read this threaded comment; however, any edits to it will get removed if the file is opened in a newer version of Excel. Learn more: https://go.microsoft.com/fwlink/?linkid=870924
Comment:
    WRFM values are CYC(100%)</t>
      </text>
    </comment>
    <comment ref="I7" authorId="2" shapeId="0" xr:uid="{BB6F0CCA-E5C9-41B8-9C73-CF1B38CA0647}">
      <text>
        <t>[Threaded comment]
Your version of Excel allows you to read this threaded comment; however, any edits to it will get removed if the file is opened in a newer version of Excel. Learn more: https://go.microsoft.com/fwlink/?linkid=870924
Comment:
    CYC values for both LiP and quit wells</t>
      </text>
    </comment>
    <comment ref="F11" authorId="0" shapeId="0" xr:uid="{7384EFDE-5A5B-452A-BF92-7C5A1240B6AF}">
      <text>
        <r>
          <rPr>
            <sz val="11"/>
            <color theme="1"/>
            <rFont val="Calibri"/>
            <family val="2"/>
            <scheme val="minor"/>
          </rPr>
          <t>Adedinsewo, Tosoye I SPDC-PTW/O/NG:
Error with #HRW
Should have been 1/5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tc={7975F2E4-8B9B-4533-BD31-C55EC4837826}</author>
  </authors>
  <commentList>
    <comment ref="I6" authorId="0" shapeId="0" xr:uid="{7975F2E4-8B9B-4533-BD31-C55EC4837826}">
      <text>
        <t>[Threaded comment]
Your version of Excel allows you to read this threaded comment; however, any edits to it will get removed if the file is opened in a newer version of Excel. Learn more: https://go.microsoft.com/fwlink/?linkid=870924
Comment:
    Most value captured through SCT and reflected on WEIS</t>
      </text>
    </comment>
  </commentList>
</comments>
</file>

<file path=xl/sharedStrings.xml><?xml version="1.0" encoding="utf-8"?>
<sst xmlns="http://schemas.openxmlformats.org/spreadsheetml/2006/main" count="1309" uniqueCount="915">
  <si>
    <t>QPA - Q4 2022 - Nigeria (SPDC+Snepco)</t>
  </si>
  <si>
    <r>
      <rPr>
        <b/>
        <sz val="11"/>
        <color rgb="FF000000"/>
        <rFont val="Calibri"/>
        <family val="2"/>
      </rPr>
      <t xml:space="preserve">HSE
Highlights:
</t>
    </r>
    <r>
      <rPr>
        <sz val="11"/>
        <color rgb="FF000000"/>
        <rFont val="Calibri"/>
        <family val="2"/>
      </rPr>
      <t xml:space="preserve">- GRST &amp; LRST for new start-ups- OES Respect/Geoplex T80, Soku TRSSV, EA STOG and barge inspections.
- Wells V&amp;A, Contractor HSSE Management and Regulatory Compliance LOD 2 audits.
- Strength of Controls review - Line of Fire- DS10
- Regulatory Compliance LOD 2 Audit
</t>
    </r>
    <r>
      <rPr>
        <b/>
        <sz val="11"/>
        <color rgb="FFFF0000"/>
        <rFont val="Calibri"/>
        <family val="2"/>
      </rPr>
      <t xml:space="preserve">
</t>
    </r>
    <r>
      <rPr>
        <b/>
        <sz val="11"/>
        <color rgb="FF000000"/>
        <rFont val="Calibri"/>
        <family val="2"/>
      </rPr>
      <t>Lowlights</t>
    </r>
    <r>
      <rPr>
        <sz val="11"/>
        <color rgb="FF000000"/>
        <rFont val="Calibri"/>
        <family val="2"/>
      </rPr>
      <t xml:space="preserve">:
- Personnel struck on the leg by cable bridge- HL 29 (Aug 2022)
- Suspected NAD- HL 19 (Aug 2022)
</t>
    </r>
    <r>
      <rPr>
        <b/>
        <sz val="11"/>
        <color rgb="FFFF0000"/>
        <rFont val="Calibri"/>
        <family val="2"/>
      </rPr>
      <t xml:space="preserve">
</t>
    </r>
    <r>
      <rPr>
        <b/>
        <sz val="11"/>
        <color rgb="FF000000"/>
        <rFont val="Calibri"/>
        <family val="2"/>
      </rPr>
      <t xml:space="preserve">Focus Areas:
</t>
    </r>
    <r>
      <rPr>
        <sz val="11"/>
        <color rgb="FF000000"/>
        <rFont val="Calibri"/>
        <family val="2"/>
      </rPr>
      <t>- Safe start-up -  OES Respect, HL-19</t>
    </r>
  </si>
  <si>
    <r>
      <rPr>
        <b/>
        <sz val="11"/>
        <rFont val="Calibri"/>
        <family val="2"/>
      </rPr>
      <t>People &amp; Recognition</t>
    </r>
    <r>
      <rPr>
        <sz val="11"/>
        <color rgb="FFFF0000"/>
        <rFont val="Calibri"/>
        <family val="2"/>
      </rPr>
      <t xml:space="preserve">
</t>
    </r>
    <r>
      <rPr>
        <sz val="11"/>
        <rFont val="Calibri"/>
        <family val="2"/>
      </rPr>
      <t>- BR301 Team for delivering over $2m (100%) savings in Completions PIP (Coiled-tubing free Well lift by using breaker fluid).
- WHD Maintenance team for restoring 1,500 bpd production from the FORC022T well, with an accompanying cost savings of ca $300k
- WI-East team for successful retrieval of the stuck e-line dummy tool string from SOKU 27L, thus avoiding a possible junking of the well
- WI team for successful investigation of Bonny 31T well, leading to opening the well to production after 7 years with an additional production of 38MMscf/d + ca. 1300 bpd condensate, and a value savings of over $600k SS
- CT team for successful well lift of Forc 150 &amp; 147 after deploying an innovative solution to open the flapper of a dysfunctional TRSCSSV, thus adding ca 3,000 bopd production and saving $500K cost of Lock open tool
- Snepco team for saving ca. $1.5m (100%) in Bonga 71 PIP (Formation evaluation scope optimization)</t>
    </r>
  </si>
  <si>
    <r>
      <rPr>
        <b/>
        <sz val="11"/>
        <color rgb="FF000000"/>
        <rFont val="Calibri"/>
        <family val="2"/>
      </rPr>
      <t xml:space="preserve">Last Quarter Highlight &amp; Lowlight
Highlights
</t>
    </r>
    <r>
      <rPr>
        <sz val="11"/>
        <color rgb="FF000000"/>
        <rFont val="Calibri"/>
        <family val="2"/>
      </rPr>
      <t xml:space="preserve">- Received management approval to continue execution of Assa North Wells HYZN-003 and H1D5 on Hilong 19.
- Completed Gbaran 16 PWD well.
</t>
    </r>
    <r>
      <rPr>
        <sz val="11"/>
        <rFont val="Calibri"/>
        <family val="2"/>
      </rPr>
      <t xml:space="preserve">- Restored the production of four quit wells in FORC and LIP in BONN 31T unlocking potential 4.1kbopd </t>
    </r>
    <r>
      <rPr>
        <sz val="11"/>
        <color rgb="FF000000"/>
        <rFont val="Calibri"/>
        <family val="2"/>
      </rPr>
      <t xml:space="preserve">
- Secured additional 5 strings in the last quarter, and reduced red well count to +/-50. 
- Safe delivery of KOCR-43 WI activity at &lt;5% NPT and savings of over $3mln
</t>
    </r>
    <r>
      <rPr>
        <b/>
        <sz val="11"/>
        <color rgb="FF000000"/>
        <rFont val="Calibri"/>
        <family val="2"/>
      </rPr>
      <t xml:space="preserve">Lowlights
</t>
    </r>
    <r>
      <rPr>
        <sz val="11"/>
        <color rgb="FF000000"/>
        <rFont val="Calibri"/>
        <family val="2"/>
      </rPr>
      <t>- Impact of flooding on Well operations.
- Delay in FORC intra-field movements</t>
    </r>
    <r>
      <rPr>
        <b/>
        <sz val="11"/>
        <color rgb="FFFF0000"/>
        <rFont val="Calibri"/>
        <family val="2"/>
      </rPr>
      <t xml:space="preserve">
</t>
    </r>
    <r>
      <rPr>
        <sz val="11"/>
        <rFont val="Calibri"/>
        <family val="2"/>
      </rPr>
      <t>- Bonga DIF challenge**
- BLU packer**</t>
    </r>
  </si>
  <si>
    <t>Metric</t>
  </si>
  <si>
    <t>Below/ Above/ 
On Plan</t>
  </si>
  <si>
    <t>Narrative (and actions if needed)</t>
  </si>
  <si>
    <r>
      <t xml:space="preserve">Next Quarter Lookahead: Critical Well Activities, GIPs, CRs, etc
</t>
    </r>
    <r>
      <rPr>
        <sz val="11"/>
        <color rgb="FF000000"/>
        <rFont val="Calibri"/>
        <family val="2"/>
      </rPr>
      <t xml:space="preserve">- Startup of OES Respect.
- WEIS Migration from OP21 to OP22
- Execute BENS 2T, SEIB 1T, AHIA 14S STOG; Commence FORC STOG Campaign
- Execution of Assa North Wells HYZN-003 H1D5 on Hilong 19.
- 2023 JV Budget Defence.
</t>
    </r>
  </si>
  <si>
    <t>New Production (FYLE kboepd)</t>
  </si>
  <si>
    <t>On Plan (Snepco)
Below Plan (SPDC)</t>
  </si>
  <si>
    <t xml:space="preserve">SPDC: Wells delivered, however CYC impacted by delay in start up of  export gas wells and FYIP wells due to unavailability of JUB. 
ENWH Wells: All Enwhe West wells now in 2023.
</t>
  </si>
  <si>
    <t>Well Count (FYLE#)</t>
  </si>
  <si>
    <t>Above Plan (Snepco)
Below Plan (SPDC)</t>
  </si>
  <si>
    <t>SPDC: Prior security lockdown in Assa North. BOP Recertification on BR301. Flooding impact on ENWHE location readiness.
OES Respect rig intake delay.</t>
  </si>
  <si>
    <t>WRFM Budget % Utilization
(SOV Only)</t>
  </si>
  <si>
    <t>SPDC: Late mobilization for EA campaign etc. PM/CM execution activities in FORC suffered 1-month set back (with NPT implication).</t>
  </si>
  <si>
    <r>
      <rPr>
        <b/>
        <u/>
        <sz val="11"/>
        <color rgb="FF000000"/>
        <rFont val="Calibri"/>
        <family val="2"/>
      </rPr>
      <t xml:space="preserve">Issues and Interventions
</t>
    </r>
    <r>
      <rPr>
        <sz val="11"/>
        <color rgb="FF000000"/>
        <rFont val="Calibri"/>
        <family val="2"/>
      </rPr>
      <t>- Delay in execution of ESCB activities due to legacy issues (bad jetty, access to location)</t>
    </r>
  </si>
  <si>
    <t>Wells Opt &amp; Rest (FYLE kboepd)</t>
  </si>
  <si>
    <t>Planned activities re-prioritized to adjust for continued TNP outage.
Drop in volume vs Q2 explained by scope drop for planned activities in the east.</t>
  </si>
  <si>
    <t>Wells Opt &amp; Rest (FYLE USD SS)</t>
  </si>
  <si>
    <t>Do not enter the data in this cell</t>
  </si>
  <si>
    <t>2022 GM Ops Scorecard</t>
  </si>
  <si>
    <t>SPDC</t>
  </si>
  <si>
    <t>Category</t>
  </si>
  <si>
    <t>TARGET 2022</t>
  </si>
  <si>
    <t>AMBITION 2022</t>
  </si>
  <si>
    <t>Q1 LE</t>
  </si>
  <si>
    <t>Q2 LE</t>
  </si>
  <si>
    <t>Q3 LE</t>
  </si>
  <si>
    <t>Q4 LE</t>
  </si>
  <si>
    <t>Business Delivery Goals</t>
  </si>
  <si>
    <t>Industry Leading Competitiveness</t>
  </si>
  <si>
    <t>% better than OP21 Plan in Net Capital Efficiency
% better than OP21 Plan for WI in $/boe (Restoration and Optimization)</t>
  </si>
  <si>
    <t>3%
3%</t>
  </si>
  <si>
    <t>5%
5%</t>
  </si>
  <si>
    <t xml:space="preserve">
0.6%
0%
</t>
  </si>
  <si>
    <t xml:space="preserve">
2%
11%
</t>
  </si>
  <si>
    <t>Continuous Improvement</t>
  </si>
  <si>
    <t>% Gap to BCC for the complete portfolio
% Coverage of Gap to Ambition versus OP21
% Overall NPT</t>
  </si>
  <si>
    <t>20%
120%
20%</t>
  </si>
  <si>
    <t>15%
150%
&lt;20%</t>
  </si>
  <si>
    <t>20%
243%
19%</t>
  </si>
  <si>
    <t>20%
254%
20%</t>
  </si>
  <si>
    <t>25%
&gt;250%
25%</t>
  </si>
  <si>
    <t>25%
139%
22%</t>
  </si>
  <si>
    <t>Transforming Partnerships for Value</t>
  </si>
  <si>
    <t xml:space="preserve">Value created with suppliers - through joint continuous improvement efforts (NOV, VSMs, franchise approach, SCT, etc.) </t>
  </si>
  <si>
    <t>$21mln</t>
  </si>
  <si>
    <t>$23mln</t>
  </si>
  <si>
    <t>$12.3mln</t>
  </si>
  <si>
    <t>Cash Generation</t>
  </si>
  <si>
    <t>*New Oil Production (kb/d CYC) / # Oil Wells executed
*New Gas Production (MMscf/d CYC) / # Gas Wells executed
*WRFM – Additional oil from closed-in strings (kboe/d 12MDA) / # of activities
Number of Exploration Wells Delivered</t>
  </si>
  <si>
    <t>4.54 / 12
136 / 7
13.94 / 11
NA</t>
  </si>
  <si>
    <t>4.54 / 12
156 / 8
33.3 / 26
NA</t>
  </si>
  <si>
    <t>4.54/8
156/12
13.94 / 11
NA</t>
  </si>
  <si>
    <t>7.3/7
103/7
52.9/40
NA</t>
  </si>
  <si>
    <t>4.7/6
92/6
17.6/50
NA</t>
  </si>
  <si>
    <t>4.7/10
92/7
16.9/62
NA</t>
  </si>
  <si>
    <t xml:space="preserve">Delivering our Global Wells Franchise Model </t>
  </si>
  <si>
    <t>% of new Wells dWIDs following a Franchise Standard Well Delivery Plan (Drill, Complete, Intervention or P&amp;A).</t>
  </si>
  <si>
    <t>&gt;80%</t>
  </si>
  <si>
    <t>Foundation Goals</t>
  </si>
  <si>
    <t>I Am Goal Zero (Deliver Safely)</t>
  </si>
  <si>
    <t>HPI Frequency (In support of Zero SIF)
Ratio HPE/(HPI+HPE)</t>
  </si>
  <si>
    <t>1.2
Monitor</t>
  </si>
  <si>
    <t>0.8
Monitor</t>
  </si>
  <si>
    <t>0
Monitor</t>
  </si>
  <si>
    <t>Process Safety</t>
  </si>
  <si>
    <t>Well control incidents (WCI) – Level 1 and Level 2
RED Well Reduction
# of HRW/Legacy Abandonments Executed</t>
  </si>
  <si>
    <t>0
&lt;100
2 / 4</t>
  </si>
  <si>
    <t>0
&lt;80
2 / 9</t>
  </si>
  <si>
    <t>0
&lt;100 
2/9</t>
  </si>
  <si>
    <t>0
98
1/5</t>
  </si>
  <si>
    <t>0
66
0/4</t>
  </si>
  <si>
    <t>0
&lt;70
0/5</t>
  </si>
  <si>
    <t>Best Place to Work &amp; Invest in Your Future</t>
  </si>
  <si>
    <t>Reduction in Wells GHG Emission vs OP21 baseline by YE 2022</t>
  </si>
  <si>
    <t>People Agenda Rolled out and Implemented
Employee Engagement, Organizational Leadership, Operational Excellence
Total E&amp;C Compliance Training Overdue</t>
  </si>
  <si>
    <t>80%
+2%
&lt;2%</t>
  </si>
  <si>
    <t>100%
+3%
0</t>
  </si>
  <si>
    <t>90%
+2%
&lt;2%</t>
  </si>
  <si>
    <t>93%
-5%
&lt;2%</t>
  </si>
  <si>
    <t>SNEPCo</t>
  </si>
  <si>
    <t xml:space="preserve">% better than OP21 Plan in Net Capital Efficiency
% better than OP21 Plan for WI in $/boe (Restoration and Optimization)
Deploy 1 High Impact New Technology in SNEPCO Wells. </t>
  </si>
  <si>
    <t>3%
3%
1</t>
  </si>
  <si>
    <t>5%
5%
1</t>
  </si>
  <si>
    <t>0%
3%
1</t>
  </si>
  <si>
    <t>0%
3%
0</t>
  </si>
  <si>
    <t>20%
190%
29%</t>
  </si>
  <si>
    <t xml:space="preserve">*Value created with suppliers - through joint continuous improvement efforts (NOV, VSMs, franchise approach, SCT, etc.) </t>
  </si>
  <si>
    <t>$6mln</t>
  </si>
  <si>
    <t>$7mln</t>
  </si>
  <si>
    <t>$0.5mln</t>
  </si>
  <si>
    <t>$5.5mln</t>
  </si>
  <si>
    <t>$6.8mln</t>
  </si>
  <si>
    <t>*New Oil Production (kb/d CYC) / # Wells
*New Gas Production (MMscf/d CYC) / # Wells
*WRFM – Additional oil from closed-in strings (kboe/d 12MDA) / # of activities</t>
  </si>
  <si>
    <t>1.5 / 5
NA
3Kbopd</t>
  </si>
  <si>
    <t>1.5 / 7
NA
3Kbopd</t>
  </si>
  <si>
    <t>1.5 / 6
NA
3Kbopd</t>
  </si>
  <si>
    <t>0
NA
0 / 0</t>
  </si>
  <si>
    <t>DVA Acc</t>
  </si>
  <si>
    <t>DVA Accounts Dsc</t>
  </si>
  <si>
    <t>DVA MI Dsc</t>
  </si>
  <si>
    <t>Values; m$; SS</t>
  </si>
  <si>
    <t xml:space="preserve">Comments </t>
  </si>
  <si>
    <t>Cash Capex=Capex+Capitalized Expex+Fin Lease Adj</t>
  </si>
  <si>
    <t>Cash Capex  -  Wells OP21 (P1)</t>
  </si>
  <si>
    <t>Cash Capex - OP21 - TGT</t>
  </si>
  <si>
    <t>D41001</t>
  </si>
  <si>
    <t>Wells - Portfolio Management/Scope Change</t>
  </si>
  <si>
    <t>Scope Change - Portfolio Management</t>
  </si>
  <si>
    <t>Kocr 44 +11mln (WO vs ST), Okoloma Dev LLI scope -$-13mln, AF STOG -$9mln</t>
  </si>
  <si>
    <t>D41002</t>
  </si>
  <si>
    <t>Wells - Capex-Slipp/Reph/Acc into current year</t>
  </si>
  <si>
    <t>Scope Change - Slipp/Reph/Acc into current year</t>
  </si>
  <si>
    <t>SSAGS2 $3 (part scope of Tunu CDRY3), Gbaran 14 Replacement $2mln, ANOH $1mln (Assa North 3&amp;4 Completions), K2S $2mln (Kocr 48), Enwhe $1mln (Enwhe 8 &amp; 9 Well test), STOG $0.3mln (Additional dredging scope).</t>
  </si>
  <si>
    <t>D41003</t>
  </si>
  <si>
    <t>Wells - Slipp/Reph/Acc out of current year</t>
  </si>
  <si>
    <t>Scope Change  - Slipp/Reph/Acc out of current year</t>
  </si>
  <si>
    <t>SSAGS2 -$29mln, Uzu -$8mln (Funding -$4mln, &amp; Slippage of LLI delivery -$4mln), K2S -$13nln (Kocr 46), Gbaran SWO -15mln (Gbaran F1B &amp; Gbaran 26IC (HPHT)), Expex -$5mln, Enwhe -$21mln (BNSV 1, 2 &amp; 3), ANOH -$4mln (HXZN-001-H4 and part scope of H1D5), STOG -$2mln (TNP outage, LLI delivery)</t>
  </si>
  <si>
    <t>D41004</t>
  </si>
  <si>
    <t>Wells - Cost Performance</t>
  </si>
  <si>
    <t>Cost Performance SAVINGS</t>
  </si>
  <si>
    <t>SSAGS2 -$3mln (Completions &amp; Well lift Technology, STCS, Rig rate reduction, optimization on Logging &amp; Downhole Gauges), K2S -$3mln (Elimination of Rigless Well Kill, CaBr2, Reduction of NPT by 10%), ANOH -$0.5mln (Xmas Tree Design Optimization, Replacement of Calcium Formate brine with Calcium Bromide), Gbaran 016 -$0.8mln (Execute with HWU instead of HL 29 Rig), Gbaran 28 -$0.6mln (Optimization on design &amp; trajectory), Others -$0.4mln (Optimized security outfit, optimization on well lift execution)</t>
  </si>
  <si>
    <t>Cost Performance OVERRUNS</t>
  </si>
  <si>
    <t>K2S $4.6mln (Losses encountered on Kocr 44ST), SSAGS2 $1mln (Grounded Rig move to OGBO AOTM1, Waiting on Mast Raising Line &amp; BOP Recertifcation), ANOH $0.6mln (degradation of drilling fluid &amp; recovery operations), FYIP $0.2mln (Additional cost for JUB mob/demob, extended period of activity execution)</t>
  </si>
  <si>
    <t>D41005</t>
  </si>
  <si>
    <t>Wells - External Factor/Accounting Reclass</t>
  </si>
  <si>
    <t>External Factor/Accounting Reclass</t>
  </si>
  <si>
    <t>ANOH +0.45mln (Standby cost due to Security lockdown), SSAGS2 +0.9mln (Covid &amp; Community impasse), Reclass to Exploration Opex (G&amp;G studies) -$1.8mln. FYIP +0.2m (Market Escalations)</t>
  </si>
  <si>
    <t>D41006</t>
  </si>
  <si>
    <t>Wells - Forex</t>
  </si>
  <si>
    <t>Forex</t>
  </si>
  <si>
    <t> </t>
  </si>
  <si>
    <t>D41008</t>
  </si>
  <si>
    <t>Wells - Other</t>
  </si>
  <si>
    <t>Other</t>
  </si>
  <si>
    <t>Finance Lease: $15mln ($16mln vs $31mln), MA $36mln ($36mln vs $0.00mln)</t>
  </si>
  <si>
    <t>Cash Capex - FYLE</t>
  </si>
  <si>
    <t>Cash Capex - Q4 FYLE</t>
  </si>
  <si>
    <t>Abex</t>
  </si>
  <si>
    <t>Abex  -  Wells OP21 (P1)</t>
  </si>
  <si>
    <t>Abex - OP21 - TGT</t>
  </si>
  <si>
    <t>Abex - Portfolio Management/Scope Change</t>
  </si>
  <si>
    <t>Portfolio Management</t>
  </si>
  <si>
    <t>Gbar14 abandonment</t>
  </si>
  <si>
    <t>Abex - Capex-Slipp/Reph/Acc into current year</t>
  </si>
  <si>
    <t>Slipp/Reph/Acc into current year</t>
  </si>
  <si>
    <t>Abex - Slipp/Reph/Acc out of current year</t>
  </si>
  <si>
    <t>Slipp/Reph/Acc out of current year</t>
  </si>
  <si>
    <t>Phase out of all Swamp wells due to funding -$7mln</t>
  </si>
  <si>
    <t>Abex - Cost Performance</t>
  </si>
  <si>
    <t>Abex - Forex</t>
  </si>
  <si>
    <t>Forex/Other</t>
  </si>
  <si>
    <t>Abex - FYLE</t>
  </si>
  <si>
    <t>Abex - Q4 FYLE</t>
  </si>
  <si>
    <t>This increase is due to additional scope in the completion strategy</t>
  </si>
  <si>
    <t>Snepco: FD wells 702p8 and B 13RD-ST ($49.4mln) were accelerated into 2022 to boost oil volumes</t>
  </si>
  <si>
    <t>670B16N injector and completion ($21.2mln) was dropped from the sequence (capex part)
 670B14 w4 D&amp;C($7.36mln) slipped into 2023 due to operational issues during the 670B16N exploration drilling .
 Bonga Nose ($22.44mln) slipped into 2023 due to the fact that the rig started  later than planned and increase in number of days of earlier wells in the sequence 
 Drop in original ODE from the drilling gap in the sequence replaced by the two wells (702p8 and B13) which were accelerated (-$3mln).</t>
  </si>
  <si>
    <t>Competitive scoping of 670b14 well pair from conventional to reduced casing scheme.</t>
  </si>
  <si>
    <t>Technical issues during cementing of 670B16N;  directional drilling challenges on B57RD,  more time spent during mobilization of the rig due to vessel difficulty to transfer dry bulk and other cost,  and other operational challenges.</t>
  </si>
  <si>
    <t xml:space="preserve">This increase is directly attributable to increased fuel rate from $0.6/ltr to $1.54/ltr </t>
  </si>
  <si>
    <t xml:space="preserve"> Finance lease ($31.64mln)</t>
  </si>
  <si>
    <t>B 56 and B 26 slipped into 2022 from 2021 due to the operational challenges on the Q7000 vessel. B70 not originally planned for was abandoned.</t>
  </si>
  <si>
    <t>Deferral of B61 suspension to 2023 P&amp;A Campaign due to plug validity till 2023</t>
  </si>
  <si>
    <t xml:space="preserve">NOTE: Croc Plot items are over and above the LE and should show further overspend or underspend above LE to enable credible Cash CAPEX LE for a potential Upstream COG MA submission. </t>
  </si>
  <si>
    <t>Please provide with Risks and Opportunities data acording to categories below, input for Unrisked value and probability required:</t>
  </si>
  <si>
    <t>Increase (Positive Values)</t>
  </si>
  <si>
    <t>$mln SS</t>
  </si>
  <si>
    <t>Probability</t>
  </si>
  <si>
    <t>Unrisked Value</t>
  </si>
  <si>
    <t>Narrative</t>
  </si>
  <si>
    <t>Guide/Instruction</t>
  </si>
  <si>
    <t>Out of Plan Options and Acceleration Potential</t>
  </si>
  <si>
    <t>Potential Cost Overruns</t>
  </si>
  <si>
    <t>Include overrun that would result in overspend above LE. E.g fuel price increases, contracts escalations</t>
  </si>
  <si>
    <t>Decrease (Negative Values)</t>
  </si>
  <si>
    <t>Unrisked PIP Funnel</t>
  </si>
  <si>
    <t>Only include savings that could reduce FYLE. Time dependent savings may accelerate scope in case of continuous sequence, not necessarily reducing overall spend</t>
  </si>
  <si>
    <t>Risked PIP Funnel</t>
  </si>
  <si>
    <t>In Plan Options and Slippage Risks</t>
  </si>
  <si>
    <t>Contingency</t>
  </si>
  <si>
    <t>Similar to savings, only include contingency release that would reduce FYLE</t>
  </si>
  <si>
    <t>Net Position</t>
  </si>
  <si>
    <t>$mln Shell Share</t>
  </si>
  <si>
    <t>Insert Sequence here</t>
  </si>
  <si>
    <t>Q4 2022 QPA</t>
  </si>
  <si>
    <t>Metrics</t>
  </si>
  <si>
    <t>Snepco</t>
  </si>
  <si>
    <t>Mapped to 5+3</t>
  </si>
  <si>
    <t>Name</t>
  </si>
  <si>
    <t>Unit</t>
  </si>
  <si>
    <t>Target</t>
  </si>
  <si>
    <t>Ambition 2022</t>
  </si>
  <si>
    <t>Q4 FYLE</t>
  </si>
  <si>
    <t>I am Goal Zero</t>
  </si>
  <si>
    <t>RAM4+ (All) (YTD, untill the end of previous Q)</t>
  </si>
  <si>
    <t>#</t>
  </si>
  <si>
    <t>Exposure hours (YTD, untill the end of previous Q)</t>
  </si>
  <si>
    <t>mln hours</t>
  </si>
  <si>
    <t>RAM4+ (All) frequency (YTD, untill the end of previous Q)</t>
  </si>
  <si>
    <t>N/A</t>
  </si>
  <si>
    <t>Well Control Incidents L1 and L2 (untill the end of previous Q)</t>
  </si>
  <si>
    <t>Cash CAPEX (LE)</t>
  </si>
  <si>
    <t>SS% $USD Mln</t>
  </si>
  <si>
    <t>Cash Capex Business Performance (LE)</t>
  </si>
  <si>
    <t>%</t>
  </si>
  <si>
    <t>Optimisation Expenditure Capex (LE in year spend)</t>
  </si>
  <si>
    <t>Optimisation Expenditure Opex (LE in year spend)</t>
  </si>
  <si>
    <t>Restoration Expenditure Capex (LE in year spend)</t>
  </si>
  <si>
    <t>Restoration Expenditure Opex (LE in year spend)</t>
  </si>
  <si>
    <t>WRM Budget %Utilization</t>
  </si>
  <si>
    <t>Abex (LE)</t>
  </si>
  <si>
    <t>Abex Business Performance (LE)</t>
  </si>
  <si>
    <t>Percentage Gap to BCC (LE)</t>
  </si>
  <si>
    <t>Competitive Cost Base</t>
  </si>
  <si>
    <t>Well Count (LE)</t>
  </si>
  <si>
    <t>Question</t>
  </si>
  <si>
    <t>Action Party/Status</t>
  </si>
  <si>
    <t>Response</t>
  </si>
  <si>
    <t>Onepager: Can you share more updates on New Production? What is the FYIP wells hook up execution status?</t>
  </si>
  <si>
    <t>Khaled</t>
  </si>
  <si>
    <t>Closed</t>
  </si>
  <si>
    <t>Action: Gaby to share narrative on new production</t>
  </si>
  <si>
    <t>SPDC R1 input 
- Savings:  there is 12.9 banked savings in Power Bi vs only 8.3 in R1. Can you explain the variance?
- Overruns; can you confirm if any of he overuns were due the impact of floods?
- Overruns: STOG $0.3mln (Additional dredging scope) - Can this be considered as scope increase?
- Overruns:  what is the JUB mob/demob additional cost? Is it related to escalations?</t>
  </si>
  <si>
    <t>- Action: Move STOG and JUB markect escalations to Scope and external factor respectively</t>
  </si>
  <si>
    <t>SPDC R1 capex movement:
Please provide a brief narrative to explain the increase in Capex spend from $62M in Q3 to $70M in Q4.
What has been the financial impact of the flooding?</t>
  </si>
  <si>
    <t xml:space="preserve"> Add narrative on scope movement</t>
  </si>
  <si>
    <t>SPDC: Which risk and opportunities from Q3 croc plot materialised in Q4?</t>
  </si>
  <si>
    <t>SPDC: R1 Q4LE vs actuals
How does the Q4LE compare to October YTD spend i.e. what is projected to be spent in Nov &amp; Dec and is this credible and realistic?</t>
  </si>
  <si>
    <t>SNEPCO R1 input: there is 6.9 banked savings in Power Bi and nothing reported R1. Can you explain why no savings in R1?</t>
  </si>
  <si>
    <t>- Savings now added, net savings/ overrun Performance is same. 
- Action: Reflect cost escalations and martket impact as external factor</t>
  </si>
  <si>
    <t>KPI Dashboard: 
- Please include gap to BCC for Both SNPECO and SPD
- Please include well count SPDC
- SNPECO and PDC Q4LE for WRFM matches Q3LE, can you confirm no changes since Q3?</t>
  </si>
  <si>
    <t>Ongoing</t>
  </si>
  <si>
    <t>- Action for SNEPCO to include gap to BCC
- Done
- Scope was concluded by end of Q2. no changes to WRFM spend since Q3
- Updare WRFM spend for SPDC. Closed</t>
  </si>
  <si>
    <t>Can you share SNEPCO Sequence?</t>
  </si>
  <si>
    <t>Shared</t>
  </si>
  <si>
    <t>For Completeness of the CVA, can you please fill in the rest of the Mastersheet, mainly days, NPT, WOW…etc plan and actual</t>
  </si>
  <si>
    <t>Action to complete</t>
  </si>
  <si>
    <t>SNEPCO R1 capex movement:
Please provide a brief narrative to explain the $10M increase in Capex spend from $89M in Q3 to $99M in Q4.</t>
  </si>
  <si>
    <t>Monika</t>
  </si>
  <si>
    <t>At Q3, there was MA of ca. $10m with the aim of pushing the team to optimize spend. However, with our current realities of operational challenges this can no longer be achievable so the additional $10m MA has been regretted.</t>
  </si>
  <si>
    <t>SNEPCO: Which risk and opportunities from Q3 croc plot materialised in Q4?</t>
  </si>
  <si>
    <t>SPDC: R1 Q4LE $70m vs actuals $55m (BR 79%)
How does the Q4LE compare to October YTD spend i.e. what is projected to be spent in Nov &amp; Dec and is this credible and realistic?</t>
  </si>
  <si>
    <t>Julie/Monika</t>
  </si>
  <si>
    <t>SNEPCO R1 Q4LE $99m vs actuals $79m (BR 80%)
How does the Q4LE compare to October YTD spend i.e. what is projected to be spent in Nov &amp; Dec and is this credible and realistic?</t>
  </si>
  <si>
    <t>SNEPCO: 5+3 please update to reflect correct values - transforming partnerships for value reflecting 0 in WEIS, capital efficiency reflecting -15% (is this correct, please check after questions above answered)</t>
  </si>
  <si>
    <t>Action: Update 5+3</t>
  </si>
  <si>
    <t>Action: Share Flood impact</t>
  </si>
  <si>
    <t>Cost Variance Analysis</t>
  </si>
  <si>
    <t xml:space="preserve">SOV OUs ONLY </t>
  </si>
  <si>
    <t>OP21</t>
  </si>
  <si>
    <t>AFE</t>
  </si>
  <si>
    <t>Actual/ LE</t>
  </si>
  <si>
    <t>Cost/ Time Variance Analysis Actual Vs OP21</t>
  </si>
  <si>
    <t>Cost/ Time Variance Analysis Actual Vs AFE</t>
  </si>
  <si>
    <t>vs Major projects</t>
  </si>
  <si>
    <t>vs ledger</t>
  </si>
  <si>
    <t>Replace with Well Construction Archetype</t>
  </si>
  <si>
    <t>Funding</t>
  </si>
  <si>
    <t>Replace with Activity Type</t>
  </si>
  <si>
    <t>Add - Well Acitivty or Project</t>
  </si>
  <si>
    <t>Cost TG USD</t>
  </si>
  <si>
    <t>Days</t>
  </si>
  <si>
    <t>Country</t>
  </si>
  <si>
    <t>Well Construction Archetype</t>
  </si>
  <si>
    <t>Activity Type</t>
  </si>
  <si>
    <t>Well Name</t>
  </si>
  <si>
    <t>Cost</t>
  </si>
  <si>
    <t xml:space="preserve">Time </t>
  </si>
  <si>
    <t>NPT %</t>
  </si>
  <si>
    <t>WOW%</t>
  </si>
  <si>
    <t>Contingency %</t>
  </si>
  <si>
    <t>Time</t>
  </si>
  <si>
    <t>Comments</t>
  </si>
  <si>
    <t>The QBA Template (excel spreadsheet) will enable focus on the following key areas by tab:</t>
  </si>
  <si>
    <r>
      <t>OnePager</t>
    </r>
    <r>
      <rPr>
        <sz val="11"/>
        <color theme="1"/>
        <rFont val="Calibri"/>
        <family val="2"/>
        <charset val="238"/>
        <scheme val="minor"/>
      </rPr>
      <t xml:space="preserve"> – This is the executive summary providing the key information on HSE, Recognition, Highlights &amp; Lowlights, Burnrate etc. Along with the progress against plan and the narrative require on the Production, Well Count and WRFM thereby eliminating the need for unnecessary additional slides and charts to demonstrate. </t>
    </r>
  </si>
  <si>
    <r>
      <t xml:space="preserve">5+3 </t>
    </r>
    <r>
      <rPr>
        <b/>
        <u/>
        <sz val="11"/>
        <color theme="1"/>
        <rFont val="Calibri"/>
        <family val="2"/>
        <charset val="238"/>
        <scheme val="minor"/>
      </rPr>
      <t>GM’s Only</t>
    </r>
    <r>
      <rPr>
        <sz val="11"/>
        <color theme="1"/>
        <rFont val="Calibri"/>
        <family val="2"/>
        <charset val="238"/>
        <scheme val="minor"/>
      </rPr>
      <t xml:space="preserve"> – GMs Ops &amp; GM JV/NBD are required to review their 5+3 quarterly with COG Wells VP. Use excel version or past in picture. Include GHG reporting required.</t>
    </r>
  </si>
  <si>
    <r>
      <t xml:space="preserve">R1 Input File </t>
    </r>
    <r>
      <rPr>
        <sz val="11"/>
        <color theme="1"/>
        <rFont val="Calibri"/>
        <family val="2"/>
        <charset val="238"/>
        <scheme val="minor"/>
      </rPr>
      <t xml:space="preserve">– This combines the previous CAPEX, EXPEX  and ABEX excel spreadsheets into the template, so that everything is in one document and automatically outputs the charts. The comments box should be used to capture the cumulative picture on each DVA elements, not the quarterly change as previously required in NOV. </t>
    </r>
  </si>
  <si>
    <r>
      <t xml:space="preserve">Note: </t>
    </r>
    <r>
      <rPr>
        <sz val="11"/>
        <color theme="1"/>
        <rFont val="Calibri"/>
        <family val="2"/>
        <charset val="238"/>
        <scheme val="minor"/>
      </rPr>
      <t>See the DVA Description tab for DVA Guidelines and COG clarifications.</t>
    </r>
  </si>
  <si>
    <r>
      <t>Note:</t>
    </r>
    <r>
      <rPr>
        <sz val="11"/>
        <color theme="1"/>
        <rFont val="Calibri"/>
        <family val="2"/>
        <charset val="238"/>
        <scheme val="minor"/>
      </rPr>
      <t xml:space="preserve"> Spend increase from COVID Costs should be reflected as External Factor rather than Overrun. Try to keep a clear split between savings and scope changes, for instance faster/cheaper than planned Operations (=Savings) result in execution of more Scope than planned, this is reflected accordingly.</t>
    </r>
  </si>
  <si>
    <r>
      <t xml:space="preserve">Rig Sequence </t>
    </r>
    <r>
      <rPr>
        <sz val="11"/>
        <color theme="1"/>
        <rFont val="Calibri"/>
        <family val="2"/>
        <charset val="238"/>
        <scheme val="minor"/>
      </rPr>
      <t>– All SOVs to paste in the latest rig sequence to enable the FTE/Activity tracking and plotting of a combined COG Sequence. NOV to share if available but not mandatory.</t>
    </r>
  </si>
  <si>
    <r>
      <t xml:space="preserve">Croc Plot </t>
    </r>
    <r>
      <rPr>
        <sz val="11"/>
        <color theme="1"/>
        <rFont val="Calibri"/>
        <family val="2"/>
        <charset val="238"/>
        <scheme val="minor"/>
      </rPr>
      <t>– This tracks the Risk and Opportunity values and narrative by each category to enable an accurate and credible Cash CAPEX LE for a potential Upstream COG MA submission. The spreadsheet automatically generates the chart, stacked from the Risked WEIS/Fit4 Savings. NOV Fit4 savings values and narrative will be provided by WEMs.</t>
    </r>
  </si>
  <si>
    <r>
      <t xml:space="preserve">KPI Dashboard </t>
    </r>
    <r>
      <rPr>
        <sz val="11"/>
        <color theme="1"/>
        <rFont val="Calibri"/>
        <family val="2"/>
        <charset val="238"/>
        <scheme val="minor"/>
      </rPr>
      <t>– This captures the Key KPI metrics not captured elsewhere in the pack but critical for the report consolidation. Metrics that are gathered centrally or not required have the cells greyed out to save you sourcing the data unnecessarily.</t>
    </r>
  </si>
  <si>
    <r>
      <t>Note:  </t>
    </r>
    <r>
      <rPr>
        <u/>
        <sz val="11"/>
        <color theme="1"/>
        <rFont val="Calibri"/>
        <family val="2"/>
        <charset val="238"/>
        <scheme val="minor"/>
      </rPr>
      <t>NOV Q3 HSSE data will use from the end of Q2</t>
    </r>
    <r>
      <rPr>
        <sz val="11"/>
        <color theme="1"/>
        <rFont val="Calibri"/>
        <family val="2"/>
        <charset val="238"/>
        <scheme val="minor"/>
      </rPr>
      <t xml:space="preserve"> with a qualitative description in the OnePager of how things have moved since that point.</t>
    </r>
  </si>
  <si>
    <t>Note: Well Count: For Development wells include wells Drilled and Completed in 2022. For Exploration include wells Drilled in 2022. e.g. include development well A that is/ to be spudded in 2021/2022 and is/to be completed in 2022, excluded well B is/ to be spudded in 2022 but to be completed  in 2023</t>
  </si>
  <si>
    <r>
      <t xml:space="preserve">Cost Variance Analysis </t>
    </r>
    <r>
      <rPr>
        <b/>
        <u/>
        <sz val="11"/>
        <color theme="1"/>
        <rFont val="Calibri"/>
        <family val="2"/>
        <charset val="238"/>
        <scheme val="minor"/>
      </rPr>
      <t xml:space="preserve">SOV Only </t>
    </r>
    <r>
      <rPr>
        <sz val="11"/>
        <color theme="1"/>
        <rFont val="Calibri"/>
        <family val="2"/>
        <charset val="238"/>
        <scheme val="minor"/>
      </rPr>
      <t>– In compliance with the WCEM, the SOV OUs are required to complete to monitor the Cost Estimates. This is extremely valuable in the OP Cycle to see the credibility and competitiveness of the estimates for appropriate support, challenge and defend the OP Plan.</t>
    </r>
  </si>
  <si>
    <t>DVA Descriptions - Official Upstream Capital Investment &amp; Cash Capex KPI_DVA_guidlines_CI&amp;CC_2021 with further COG clarifications to support the R1 bucket selection.</t>
  </si>
  <si>
    <t>2022 Detailed Variance Analysis (DVA) Capital Investment and Cash CAPEX Guideance</t>
  </si>
  <si>
    <t>SharePoint: KPI_DVA_guidlines_CI_2022.pptx</t>
  </si>
  <si>
    <r>
      <rPr>
        <b/>
        <u/>
        <sz val="11"/>
        <rFont val="Calibri"/>
        <family val="2"/>
        <scheme val="minor"/>
      </rPr>
      <t>Objective of FYLE vs OP21 2022 variance analysis</t>
    </r>
    <r>
      <rPr>
        <sz val="11"/>
        <rFont val="Calibri"/>
        <family val="2"/>
        <scheme val="minor"/>
      </rPr>
      <t xml:space="preserve">
Wells EVP-VP quarterly business appraisal discussions, amongst the others, covers the execution of wells plan for capex/expex spend. For this a Capex/Expex washline (OP21 2022 vs FYLE) is prepared for the PTW/O portfolio which presents the categories of variance between the 2022 operating plan and the full year latest estimate. The variance is analyzed to provide evidence of maturing PIP initiatives and banking into FYLE (= proving the progress of closing gap to BCC), scope stability, areas which could be controlled/ influenced by Wells more efficiently, areas which are outside of Wells control and insights that could result into an potential management adjustment for downsizing/upsizing the expected Capex/Expex spend for the given year. The intent is not to reconcile the variances to very last $.</t>
    </r>
  </si>
  <si>
    <r>
      <rPr>
        <b/>
        <u/>
        <sz val="11"/>
        <rFont val="Calibri"/>
        <family val="2"/>
        <scheme val="minor"/>
      </rPr>
      <t>FYLE vs OP variance definitions</t>
    </r>
    <r>
      <rPr>
        <sz val="11"/>
        <rFont val="Calibri"/>
        <family val="2"/>
        <scheme val="minor"/>
      </rPr>
      <t xml:space="preserve">
The variance between operating plan and full year latest estimate is reported, e.g. OP21 2022 vs Q2 FYLE for 2022. OP or FYLE could be based on GIP, AFE or other, it’s important to know what the base of OP and FYLE estimate is. Couple of reference docs can be used to check what was assumed in OP (OP rig sequence, OP P1 report with details of wells capex/expex spend included in individual Wells Manager Dashboard, OP TA packs carrying additional information), they can be found on wells SharePoint within respective venture collaboration set.
The expected level of spend on wells capex/expex should be aligned with Upstream/ Integrated Gas assets. During operating plan cycle, wells capex and expex spend is defined in</t>
    </r>
    <r>
      <rPr>
        <b/>
        <sz val="11"/>
        <rFont val="Calibri"/>
        <family val="2"/>
        <scheme val="minor"/>
      </rPr>
      <t xml:space="preserve"> M$, Shell Share, MOD</t>
    </r>
    <r>
      <rPr>
        <sz val="11"/>
        <rFont val="Calibri"/>
        <family val="2"/>
        <scheme val="minor"/>
      </rPr>
      <t xml:space="preserve">. Operating plan numbers become a target for the year (OP21 2022 = Target for 2022). Target is loaded into assets finance system (R1), is reviewed and updated during subsequent quarterly FYLE runs. The variance between target is explained, submitted within asset finance system and used for performance appraisal by wells, assets and others. </t>
    </r>
  </si>
  <si>
    <t>DVA Description</t>
  </si>
  <si>
    <t>Examples</t>
  </si>
  <si>
    <t>COG PTW Classification Pitfalls</t>
  </si>
  <si>
    <r>
      <rPr>
        <b/>
        <u/>
        <sz val="11"/>
        <color theme="1"/>
        <rFont val="Calibri"/>
        <family val="2"/>
        <scheme val="minor"/>
      </rPr>
      <t xml:space="preserve">Portfolio Management/Scope change </t>
    </r>
    <r>
      <rPr>
        <sz val="11"/>
        <color theme="1"/>
        <rFont val="Calibri"/>
        <family val="2"/>
        <scheme val="minor"/>
      </rPr>
      <t xml:space="preserve">
This DVA should be used to capture variance:
• resulting from Portfolio Management i.e. swapping ceiling, farming in/out, divestments, acquisitions
• due to deliberate/unplanned change of work scope:
   •  Use a positive entry to represent newly approved activities 
    • Use a negative entry to reflect cancelled activities.</t>
    </r>
  </si>
  <si>
    <t>•	Increase number of wells vs target (only additional wells, not identified on drilling sequence in previous or later years); e.g. Northern Lights CCS well was not in OP at all, but it was decided to inject the well into the current year’s drilling sequence.
•	Target wells removed from drilling sequence and replaced by new wells (I.e. not planned for previous or later years) or left as gap on sequence. E.g. TXT wells from 2020 drilling sequence removed and replaced by MLT wells due to restricted wells crossing strategy for TXT wells. 
•	In second half of 2019 Shell announced divestment of X. However, divestment deal was finalized mid of 2020. All work from 2020 drilling sequence after date of divestment deal finalization will be de-scoped and presented under this category. Expected cut-off date to be confirmed with asset finance team during FYLE preps.
•	Change in Shell working interest.</t>
  </si>
  <si>
    <t>•	Wells were included in wells OP for previous or later year are executed in current= analyzed year, additional scope should be classified rather as rephasing into current year instead of this category.
•	Divestment of asset has been announced. The whole wells target capex/expex spend for analyzed year has been descoped via this category. The accounting cut- off date for spend has not been confirmed with asset finance. Despite announced divestment still some wells spend until “cut-off date” should be shown as wells capex/expex for analyzed year.
•	New deal has been announced, it was not included in wells target. Wells exploration/appraisal work is executed and spend is classified under this category in analyzed year. Due to complexity of accounting classification/ deal signing progress spend should be classified as other than wells capital investment. Proper classification should be confirmed with asset finance.
•	After finalized OP, MOC was announced and shift of wells capex/expex spend for analyzed year is expected between wells VP ships e.g. form JV/NOV to DW. The move of the targets for analyzed year between wells LOBs should not be shown as variance between target and FYLE for analyzed period. It’s once off target increase in “receiving LOB” and offsetting target decrease in “originating LOB”.</t>
  </si>
  <si>
    <r>
      <rPr>
        <b/>
        <u/>
        <sz val="11"/>
        <color theme="1"/>
        <rFont val="Calibri"/>
        <family val="2"/>
        <scheme val="minor"/>
      </rPr>
      <t>Rephasing/Acceleration/Slippage into current year (positive entry):</t>
    </r>
    <r>
      <rPr>
        <sz val="11"/>
        <color theme="1"/>
        <rFont val="Calibri"/>
        <family val="2"/>
        <scheme val="minor"/>
      </rPr>
      <t xml:space="preserve">
•  Rephasing: Variance due to a deliberate and controlled shift in project spend, that does not impact the on-stream or project completion date - rephased from future or previous years into the current year
•  Acceleration: Variance caused by an activity being brought forward in time relative to target assumptions, resulting in earlier completion or on-stream date of a project - for CI being accelerated from future years into the current year
•  Slippage: Variance caused by an activity that is delayed in time relative to target assumptions, resulting in a later completion or on-stream date of a project - expenditure that is delayed from previous year into current year</t>
    </r>
  </si>
  <si>
    <t>•	Drilling sequence changes for analyzed year, resulting in “reallocation of” wells from previous or later years (already identified and included in OP) into analyzed year.</t>
  </si>
  <si>
    <t>•	That kind of delta could result with recognition of other delta categories at the same time. Always consider what is your target for analysis (e.g. for 2020 it will be OP19 2020 with FX OP19 2020).
•	The simple move of $ spend (as it was) from one year to another would lead to lack of information transparency like e.g. if the scope is still on like for like basis,  if cost performance initiatives have been built in estimates during the time, if there was FX exposure. All of that should be shown separately and not netted.</t>
  </si>
  <si>
    <r>
      <rPr>
        <b/>
        <u/>
        <sz val="11"/>
        <color theme="1"/>
        <rFont val="Calibri"/>
        <family val="2"/>
        <scheme val="minor"/>
      </rPr>
      <t>Rephasing/Acceleration/Slippage out of current year (negative entry)</t>
    </r>
    <r>
      <rPr>
        <sz val="11"/>
        <color theme="1"/>
        <rFont val="Calibri"/>
        <family val="2"/>
        <scheme val="minor"/>
      </rPr>
      <t xml:space="preserve">
•  Rephasing: Variance due to a deliberate and controlled shift in project spend, that does not impact the on-stream or project completion date - CI being rephased out of the current year into future years.
•  Acceleration: Variance caused by an activity being brought forward in time relative to target assumptions, resulting in earlier completion or on-stream date of a project - CI that has been accelerated in previous years. 
•  Slippage: Variance caused by an activity that is delayed in time relative to target assumptions, resulting in a later completion or on-stream date of a project - expenditure that is delayed from current year into future years.</t>
    </r>
  </si>
  <si>
    <t>See above</t>
  </si>
  <si>
    <r>
      <rPr>
        <b/>
        <sz val="11"/>
        <color theme="1"/>
        <rFont val="Calibri"/>
        <family val="2"/>
        <scheme val="minor"/>
      </rPr>
      <t>Cost Performance</t>
    </r>
    <r>
      <rPr>
        <sz val="11"/>
        <color theme="1"/>
        <rFont val="Calibri"/>
        <family val="2"/>
        <scheme val="minor"/>
      </rPr>
      <t xml:space="preserve">
Variance caused by an activity having higher or lower costs than covered in the target, for the same scope of work. In other words: achieving the same result for more or less money. If cost performance does not result in lower spend for the current year due to acceleration/scope change (e.g. due to more efficient drilling additional wells are being drilled) they should still be recognized under cost performance with the offset being reported in the relevant DVA bucket.
•  Use a positive entry for a cost increase while doing the same scope of work.
•  Use a negative entry for a cost reduction while doing the same scope of work.</t>
    </r>
  </si>
  <si>
    <t>Savings e.g.:
•	Less days for drilling, 
•	Negotiated better rates contracts, 
•	Funnel initiatives banked in FYLE
Overruns e.g.:
•	More days in execution
•	Issues during execution, 
•	Hole problems
•	Equipment lost</t>
  </si>
  <si>
    <r>
      <t xml:space="preserve">•	Try to keep a clear split between savings and scope changes, for instance faster/cheaper than planned Operations (=Savings) result in execution of more Scope than planned, this is to be reflected accordingly.
•	Savings and overruns need to be presented here, as separate line DVA.
</t>
    </r>
    <r>
      <rPr>
        <b/>
        <sz val="11"/>
        <color theme="1"/>
        <rFont val="Calibri"/>
        <family val="2"/>
        <scheme val="minor"/>
      </rPr>
      <t xml:space="preserve">•	</t>
    </r>
    <r>
      <rPr>
        <sz val="11"/>
        <color theme="1"/>
        <rFont val="Calibri"/>
        <family val="2"/>
        <scheme val="minor"/>
      </rPr>
      <t xml:space="preserve">Where additional scope has been agreed with the Asset this should be reflected in the Portfolio Management, such as the Extension of a Well Test, Additional Logging Requirements, 1000ft additional well length, Geological Sidetrack or cost increase for exceeding the Design Range. This is as per the WCEM definition of </t>
    </r>
    <r>
      <rPr>
        <b/>
        <sz val="11"/>
        <color theme="1"/>
        <rFont val="Calibri"/>
        <family val="2"/>
        <scheme val="minor"/>
      </rPr>
      <t>Contingent Scope</t>
    </r>
    <r>
      <rPr>
        <sz val="11"/>
        <color theme="1"/>
        <rFont val="Calibri"/>
        <family val="2"/>
        <scheme val="minor"/>
      </rPr>
      <t>. 
When considering Cost Overrun vs Scope Change, ask these questions: 
• Could we have planned for this upfront knowing what we knew?
• Is this a potential walk away?
• Did the asset ask us to continue for the business benefit?</t>
    </r>
  </si>
  <si>
    <r>
      <rPr>
        <b/>
        <u/>
        <sz val="11"/>
        <color theme="1"/>
        <rFont val="Calibri"/>
        <family val="2"/>
        <scheme val="minor"/>
      </rPr>
      <t>External factor/Accounting Reclass</t>
    </r>
    <r>
      <rPr>
        <sz val="11"/>
        <color theme="1"/>
        <rFont val="Calibri"/>
        <family val="2"/>
        <scheme val="minor"/>
      </rPr>
      <t xml:space="preserve">
</t>
    </r>
    <r>
      <rPr>
        <b/>
        <sz val="11"/>
        <color theme="1"/>
        <rFont val="Calibri"/>
        <family val="2"/>
        <scheme val="minor"/>
      </rPr>
      <t>External factor</t>
    </r>
    <r>
      <rPr>
        <sz val="11"/>
        <color theme="1"/>
        <rFont val="Calibri"/>
        <family val="2"/>
        <scheme val="minor"/>
      </rPr>
      <t xml:space="preserve"> – variance due to overspend and/or savings without change in project scope due to external market factors beyond our control such as: increasing steel price, COVID-19 impact, sand or rig rates etc. 
• Use a positive entry for overspends on CI caused by external market factors.
•  Use a negative entry for underspends on CI caused by external market factors.
</t>
    </r>
    <r>
      <rPr>
        <b/>
        <sz val="11"/>
        <color theme="1"/>
        <rFont val="Calibri"/>
        <family val="2"/>
        <scheme val="minor"/>
      </rPr>
      <t>Accounting Reclass</t>
    </r>
    <r>
      <rPr>
        <sz val="11"/>
        <color theme="1"/>
        <rFont val="Calibri"/>
        <family val="2"/>
        <scheme val="minor"/>
      </rPr>
      <t xml:space="preserve"> – variance due to a net zero transfer of budget between categotird, e.g. Capex and True Expex or Capex to Opex or to Abex. This DVA category is also to be used to re-classify the spend between Wells and Non-Wells with net effect on total CI.
•  Use a positive entry for the category you want to transfer budget to.
•  Use a negative entry for the category you want to transfer budget out.</t>
    </r>
  </si>
  <si>
    <t>•	Target wells spend reclassification from capex wells to opex wells.
•	Target wells spend reclassification to non- wells due to accounting treatment (e.g. from wells to facilities spend).
•	Wells spend was recognized as target for facilities spend and now during FYLE correction of classification is performed</t>
  </si>
  <si>
    <t>Spend increase from COVID Costs should be reflected as External Factor rather than Cost Overrun. 
PDO 15% Markup on Oman SDO Cost.</t>
  </si>
  <si>
    <r>
      <rPr>
        <b/>
        <u/>
        <sz val="11"/>
        <color theme="1"/>
        <rFont val="Calibri"/>
        <family val="2"/>
        <scheme val="minor"/>
      </rPr>
      <t>Forex</t>
    </r>
    <r>
      <rPr>
        <sz val="11"/>
        <color theme="1"/>
        <rFont val="Calibri"/>
        <family val="2"/>
        <scheme val="minor"/>
      </rPr>
      <t xml:space="preserve">
Variances resulting from changes in USD-local currency exchange rate. 
•  Use a positive entry for overspends caused by exchange rate movements.
•  Use a negative entry for underspends caused by exchange rate movements.
To calculate variances for FX refer to Capex Egine Team instruction</t>
    </r>
  </si>
  <si>
    <t>•	Target FX (e.g. OP19 2020) is” &gt;” or” &lt; “FYLE FX (Q1 FYLE 2020)</t>
  </si>
  <si>
    <t>•	When target was moved from the other years into analysed year and was not translated with proper FX.  “The $ base” to comparison with FYLE is corrupted.</t>
  </si>
  <si>
    <r>
      <rPr>
        <b/>
        <u/>
        <sz val="11"/>
        <color theme="1"/>
        <rFont val="Calibri"/>
        <family val="2"/>
        <scheme val="minor"/>
      </rPr>
      <t>Other</t>
    </r>
    <r>
      <rPr>
        <sz val="11"/>
        <color theme="1"/>
        <rFont val="Calibri"/>
        <family val="2"/>
        <scheme val="minor"/>
      </rPr>
      <t xml:space="preserve">
All other variances, negative or positive that cannot be captured under one of the other DVA’s. This should be used on an exception basis only. When using this DVA category comments are obligatory.</t>
    </r>
  </si>
  <si>
    <t>•	Minor changes to target which were not captured during OP and cannot be classified under above categories</t>
  </si>
  <si>
    <t>Net of cost incurred for previous year activities and reversal of related accruals</t>
  </si>
  <si>
    <r>
      <rPr>
        <sz val="11"/>
        <rFont val="Calibri"/>
        <family val="2"/>
        <scheme val="minor"/>
      </rPr>
      <t xml:space="preserve">Useful link: </t>
    </r>
    <r>
      <rPr>
        <u/>
        <sz val="11"/>
        <color theme="10"/>
        <rFont val="Calibri"/>
        <family val="2"/>
        <scheme val="minor"/>
      </rPr>
      <t>GR Website - Single Chart of Accounts Definitions</t>
    </r>
  </si>
  <si>
    <t>Input</t>
  </si>
  <si>
    <t>Input from Drop down List</t>
  </si>
  <si>
    <t>Calculated</t>
  </si>
  <si>
    <t>Optional</t>
  </si>
  <si>
    <t>Franchise</t>
  </si>
  <si>
    <t>Archetype</t>
  </si>
  <si>
    <t>WDP</t>
  </si>
  <si>
    <t>OP22</t>
  </si>
  <si>
    <t>AFE/ Pre-execution</t>
  </si>
  <si>
    <t>Actual Cost</t>
  </si>
  <si>
    <t xml:space="preserve">Line of Business </t>
  </si>
  <si>
    <t xml:space="preserve">Country </t>
  </si>
  <si>
    <t>Asset Domain</t>
  </si>
  <si>
    <t>PROJECT (if campaign)</t>
  </si>
  <si>
    <t>Activity type</t>
  </si>
  <si>
    <t xml:space="preserve">Funding </t>
  </si>
  <si>
    <t>In OP21 (Yes/ No)</t>
  </si>
  <si>
    <t>In OP22 (Yes/ No)</t>
  </si>
  <si>
    <t>2022 Excution (Yes/ No)</t>
  </si>
  <si>
    <t>Full or part of Spend in 2023 (Yes/ No)</t>
  </si>
  <si>
    <t>If PROJECT enter number of activities (same archetype)</t>
  </si>
  <si>
    <r>
      <t xml:space="preserve">Scope specific MD </t>
    </r>
    <r>
      <rPr>
        <u/>
        <sz val="11"/>
        <color theme="1"/>
        <rFont val="Calibri"/>
        <family val="2"/>
        <scheme val="minor"/>
      </rPr>
      <t>drilled</t>
    </r>
    <r>
      <rPr>
        <sz val="11"/>
        <color theme="1"/>
        <rFont val="Calibri"/>
        <family val="2"/>
        <scheme val="minor"/>
      </rPr>
      <t xml:space="preserve"> (ft) </t>
    </r>
  </si>
  <si>
    <t xml:space="preserve">Well Construction Archetype </t>
  </si>
  <si>
    <t>Lower Completion Archetype</t>
  </si>
  <si>
    <t xml:space="preserve">Upper Completion Archetype </t>
  </si>
  <si>
    <t>Next WDP milestone</t>
  </si>
  <si>
    <t xml:space="preserve">Next WDP milestone date </t>
  </si>
  <si>
    <t>WDP scaling</t>
  </si>
  <si>
    <t>MOD TG US$MM</t>
  </si>
  <si>
    <t>Estimate Type</t>
  </si>
  <si>
    <t>Shell Share</t>
  </si>
  <si>
    <t xml:space="preserve">OP21 Spend in 2023 (Yes/ No) </t>
  </si>
  <si>
    <t>NPT % (excluding WOW)</t>
  </si>
  <si>
    <t>WOW %</t>
  </si>
  <si>
    <t>Contingency Cost %</t>
  </si>
  <si>
    <t>Total Time (days)</t>
  </si>
  <si>
    <t>EDM (TG US$MM)</t>
  </si>
  <si>
    <t>BIC Cost (MOD TG US$MM)</t>
  </si>
  <si>
    <t>BCC (MOD TG US$K)</t>
  </si>
  <si>
    <t>% Gap to BCC</t>
  </si>
  <si>
    <t>Cost Benchmark</t>
  </si>
  <si>
    <t>Time Benchmark</t>
  </si>
  <si>
    <t>Activity start Date</t>
  </si>
  <si>
    <t>Activity End Date</t>
  </si>
  <si>
    <t>Depth (ft)</t>
  </si>
  <si>
    <t>Spend in 2023 (MOD TG US$MM)</t>
  </si>
  <si>
    <t>Trouble free time (days)</t>
  </si>
  <si>
    <t>NPT (days)</t>
  </si>
  <si>
    <t>WOW (days)</t>
  </si>
  <si>
    <t>Trouble free Cost (EDM TG US$MM)</t>
  </si>
  <si>
    <t>NPT Cost (EDM TG US$MM)</t>
  </si>
  <si>
    <t>WOW Cost (EDM TG US$MM)</t>
  </si>
  <si>
    <t>Contingency Time (days)</t>
  </si>
  <si>
    <t>Contingency Cost (EDM TG US$MM)</t>
  </si>
  <si>
    <t>CSO (EDM TG US$MM)</t>
  </si>
  <si>
    <t>CSO %</t>
  </si>
  <si>
    <t>Market Adjustments (Escalation) (TG US$MM)</t>
  </si>
  <si>
    <t>Inflation Adjustments (TG US$MM)</t>
  </si>
  <si>
    <t>P10/ D10 (MOD TG US$MM)</t>
  </si>
  <si>
    <t>P90/ D90 (MOD TG US$MM)</t>
  </si>
  <si>
    <t>Benchmark Cost</t>
  </si>
  <si>
    <t>Benchmark Time</t>
  </si>
  <si>
    <t>Unavoided Cost Increases (EDM TG US$MM)</t>
  </si>
  <si>
    <t>Scope in vs OP21 (EDM TG US$MM)</t>
  </si>
  <si>
    <t>Scope out vs OP21 (EDM TG US$MM)</t>
  </si>
  <si>
    <t>Unbanked Savings 
L1-L3 (TG US$MM)</t>
  </si>
  <si>
    <t>Banked Savings L4/L5 (TG US$MM)</t>
  </si>
  <si>
    <t>% LfL Savings</t>
  </si>
  <si>
    <t>2023 Like for Like Savings (TG US$MM)</t>
  </si>
  <si>
    <t>MOB/DEMOB included in estimate (MOD TG US$MM)</t>
  </si>
  <si>
    <t>Rig rate
(TG US$k/day)</t>
  </si>
  <si>
    <t>TA1 Assured?</t>
  </si>
  <si>
    <t>Ambition Duration (days)</t>
  </si>
  <si>
    <t>Ambition Cost (MOD TG US$MM)</t>
  </si>
  <si>
    <t>AFE Planned Cost (TG US$MM)</t>
  </si>
  <si>
    <t>P10/D10 (TG US$MM)</t>
  </si>
  <si>
    <t>P90/D90 (TG US$MM)</t>
  </si>
  <si>
    <t>BIC Cost (TG US$MM)</t>
  </si>
  <si>
    <t>NPT% (exc WOW)</t>
  </si>
  <si>
    <t>NPT Cost (TG US$MM)</t>
  </si>
  <si>
    <t>WOW Cost (TG US$MM)</t>
  </si>
  <si>
    <t>Contingenct Time (TG US$MM)</t>
  </si>
  <si>
    <t>Contingency Cost (TG US$MM)</t>
  </si>
  <si>
    <t>Congtency Cost %</t>
  </si>
  <si>
    <t>AFE Planned Time (days)</t>
  </si>
  <si>
    <t>Actual/ LE Cost (TG US$MM)</t>
  </si>
  <si>
    <t>LE/ Final</t>
  </si>
  <si>
    <t>Actual/ LE Days</t>
  </si>
  <si>
    <t>NPT (Days)</t>
  </si>
  <si>
    <t>Contingency time (days)</t>
  </si>
  <si>
    <t>Benchmark</t>
  </si>
  <si>
    <t>COG</t>
  </si>
  <si>
    <t>Nigeria</t>
  </si>
  <si>
    <t>Nigeria DW Operated</t>
  </si>
  <si>
    <t xml:space="preserve">Bonga </t>
  </si>
  <si>
    <t>Bonga 70</t>
  </si>
  <si>
    <t>WHOLE DRILLING</t>
  </si>
  <si>
    <t>EXPEX</t>
  </si>
  <si>
    <t>Yes</t>
  </si>
  <si>
    <t>No</t>
  </si>
  <si>
    <t>Bonga 71</t>
  </si>
  <si>
    <t xml:space="preserve">DRILL &amp; COMPLETE </t>
  </si>
  <si>
    <t>CAPEX</t>
  </si>
  <si>
    <t>Bonga 72</t>
  </si>
  <si>
    <t>Bonga 73</t>
  </si>
  <si>
    <t>SPDC West Asset</t>
  </si>
  <si>
    <t>SSAGS2</t>
  </si>
  <si>
    <t>Opukushi 39</t>
  </si>
  <si>
    <t>Opukushi 40</t>
  </si>
  <si>
    <t>SPDC Central East Asset</t>
  </si>
  <si>
    <t>K2S</t>
  </si>
  <si>
    <t>Kolo Creek 44 S2</t>
  </si>
  <si>
    <t>DRILL - SIDETRACK</t>
  </si>
  <si>
    <t>SPDC Land Asset</t>
  </si>
  <si>
    <t>ANOH</t>
  </si>
  <si>
    <t>Assa North 3</t>
  </si>
  <si>
    <t>Assa North 4</t>
  </si>
  <si>
    <t>Line of business</t>
  </si>
  <si>
    <t xml:space="preserve">Activity Entity </t>
  </si>
  <si>
    <t>TA1 Assured/ Yes/ no Questions</t>
  </si>
  <si>
    <t>Estimate type</t>
  </si>
  <si>
    <t xml:space="preserve">Estimate baked in improvement </t>
  </si>
  <si>
    <t>CSO (%)</t>
  </si>
  <si>
    <t>NPT Allowance (%)</t>
  </si>
  <si>
    <t>Contingency  (%)</t>
  </si>
  <si>
    <t xml:space="preserve">Activity start </t>
  </si>
  <si>
    <t>Total Duration (days)</t>
  </si>
  <si>
    <t>Total Cost (TG $MM)</t>
  </si>
  <si>
    <t>Total Cost 
(SS $MM)</t>
  </si>
  <si>
    <t>Risk 1</t>
  </si>
  <si>
    <t xml:space="preserve">Section </t>
  </si>
  <si>
    <t>Unmitigated Risk estimate ($MM)</t>
  </si>
  <si>
    <t>Approximate possibility (%)</t>
  </si>
  <si>
    <t>Deepwater</t>
  </si>
  <si>
    <t>Albania</t>
  </si>
  <si>
    <t>AB LTO</t>
  </si>
  <si>
    <t>DW SS/DT 14” HPHT</t>
  </si>
  <si>
    <t>3-1/2” – 7-5/8” C&amp;P</t>
  </si>
  <si>
    <t>3-1/2” Producer</t>
  </si>
  <si>
    <t>DG1</t>
  </si>
  <si>
    <t>FULL</t>
  </si>
  <si>
    <t>Type 0</t>
  </si>
  <si>
    <t>&lt;5%</t>
  </si>
  <si>
    <t xml:space="preserve">Added scope </t>
  </si>
  <si>
    <t>ALL</t>
  </si>
  <si>
    <t>BIC</t>
  </si>
  <si>
    <t>LE</t>
  </si>
  <si>
    <t>Argentina</t>
  </si>
  <si>
    <t>Abadi</t>
  </si>
  <si>
    <t>WHOLE COMPLETION</t>
  </si>
  <si>
    <t>DW SS 12-1/4” HPHT</t>
  </si>
  <si>
    <t>3-1/2” – 7-5/8” PDL</t>
  </si>
  <si>
    <t>4-1/2” Producer</t>
  </si>
  <si>
    <t>DG1/2 (combination)</t>
  </si>
  <si>
    <t>Combined IDENTIFY/ASSESS</t>
  </si>
  <si>
    <t>Type 1</t>
  </si>
  <si>
    <t>5% &lt; x &lt; 10%</t>
  </si>
  <si>
    <t xml:space="preserve">Re-start  </t>
  </si>
  <si>
    <t>Section 1</t>
  </si>
  <si>
    <t>TQ</t>
  </si>
  <si>
    <t>Final</t>
  </si>
  <si>
    <t>Integrated Gas</t>
  </si>
  <si>
    <t>Australia</t>
  </si>
  <si>
    <t>Aera</t>
  </si>
  <si>
    <t xml:space="preserve">DRILL - TOP HOLE </t>
  </si>
  <si>
    <t>OTHER</t>
  </si>
  <si>
    <t>DW SS NPNT</t>
  </si>
  <si>
    <t>4-1/2” P&amp;P HPF</t>
  </si>
  <si>
    <t>5” Producer</t>
  </si>
  <si>
    <t>DG2</t>
  </si>
  <si>
    <t>Combined IDENTIFY/ASSESS/SELECT</t>
  </si>
  <si>
    <t>Type 2</t>
  </si>
  <si>
    <t xml:space="preserve">10% &lt; x &lt; 15% </t>
  </si>
  <si>
    <t>Subsurface - shallow hazards</t>
  </si>
  <si>
    <t>Section 2</t>
  </si>
  <si>
    <t>Q2</t>
  </si>
  <si>
    <t>Shales</t>
  </si>
  <si>
    <t>Bolivia</t>
  </si>
  <si>
    <t>Alaska Exploration</t>
  </si>
  <si>
    <t>SW SS NPNT</t>
  </si>
  <si>
    <t>7-5/8” C&amp;P SAS</t>
  </si>
  <si>
    <t>5-1/2” Producer</t>
  </si>
  <si>
    <t>DG2/3 (combination)</t>
  </si>
  <si>
    <t>Combined ASSESS/SELECT</t>
  </si>
  <si>
    <t>Type 3</t>
  </si>
  <si>
    <t>&gt;15%</t>
  </si>
  <si>
    <t>Subsurface - borehole</t>
  </si>
  <si>
    <t>Section 3</t>
  </si>
  <si>
    <t>Q3</t>
  </si>
  <si>
    <t>Brazil</t>
  </si>
  <si>
    <t>Albania Exploration</t>
  </si>
  <si>
    <t>DRILL - RISERLESS</t>
  </si>
  <si>
    <t>SW DT HPHT</t>
  </si>
  <si>
    <t>5-1/2” CH SZ FP/GP</t>
  </si>
  <si>
    <t>7” Producer</t>
  </si>
  <si>
    <t>DG3</t>
  </si>
  <si>
    <t>START IN DEFINE</t>
  </si>
  <si>
    <t>Type 4</t>
  </si>
  <si>
    <t>Subsurface - losses</t>
  </si>
  <si>
    <t>Section 4</t>
  </si>
  <si>
    <t>Q4</t>
  </si>
  <si>
    <t xml:space="preserve">Brunei </t>
  </si>
  <si>
    <t>Albania Operated</t>
  </si>
  <si>
    <t>DRILL - DEEPENING</t>
  </si>
  <si>
    <t>SW DT NPNT</t>
  </si>
  <si>
    <t>7-5/8” CH SZ FP/GP</t>
  </si>
  <si>
    <t>9-5/8” Producer</t>
  </si>
  <si>
    <t>DG4</t>
  </si>
  <si>
    <t>Subsurface - contingency liner</t>
  </si>
  <si>
    <t>Section 5</t>
  </si>
  <si>
    <t>Bulgaria</t>
  </si>
  <si>
    <t>Altamira</t>
  </si>
  <si>
    <t>SW DT NPNT Slim</t>
  </si>
  <si>
    <t>7-5/8” CH DZ Commingled</t>
  </si>
  <si>
    <t>3-1/2” Injector</t>
  </si>
  <si>
    <t xml:space="preserve">Subsurface - drillability </t>
  </si>
  <si>
    <t>Section 6</t>
  </si>
  <si>
    <t>Canada</t>
  </si>
  <si>
    <t xml:space="preserve">PROJECT </t>
  </si>
  <si>
    <t>Land Conventional</t>
  </si>
  <si>
    <t>7-5/8” CH DZ Selective</t>
  </si>
  <si>
    <t>4-1/2” Injector</t>
  </si>
  <si>
    <t>Subsurface - pressure events</t>
  </si>
  <si>
    <t>Section 7</t>
  </si>
  <si>
    <t>Colombia</t>
  </si>
  <si>
    <t>Argentina Exploration DW</t>
  </si>
  <si>
    <t>Land Shales</t>
  </si>
  <si>
    <t>7-5/8” CH DZ SMART</t>
  </si>
  <si>
    <t>5-1/2” Injector</t>
  </si>
  <si>
    <t>Subsurface - remedial cement</t>
  </si>
  <si>
    <t>Section 8</t>
  </si>
  <si>
    <t>Egypt</t>
  </si>
  <si>
    <t>Arrow</t>
  </si>
  <si>
    <t>Land CBM</t>
  </si>
  <si>
    <t>7-5/8” CH MZ Selective</t>
  </si>
  <si>
    <t>6-5/8” Injector</t>
  </si>
  <si>
    <t xml:space="preserve">Subsurface - completion treatment </t>
  </si>
  <si>
    <t>Section 9</t>
  </si>
  <si>
    <t>Malaysia</t>
  </si>
  <si>
    <t>Atlantic LNG Marketing</t>
  </si>
  <si>
    <t>9-5/8” CH MZ Selective</t>
  </si>
  <si>
    <t xml:space="preserve">Subsurface - contaminants </t>
  </si>
  <si>
    <t>Section 10</t>
  </si>
  <si>
    <t xml:space="preserve">Mauritania </t>
  </si>
  <si>
    <t>Atlantic LNG T1</t>
  </si>
  <si>
    <t>7” OH GP/SAS/ESS</t>
  </si>
  <si>
    <t>Subsurface - other</t>
  </si>
  <si>
    <t>Section 11</t>
  </si>
  <si>
    <t xml:space="preserve">Mexico </t>
  </si>
  <si>
    <t>Atlantic LNG T2&amp;3</t>
  </si>
  <si>
    <t>7-5/8” OH GP/SAS</t>
  </si>
  <si>
    <t>Performance - Drilling</t>
  </si>
  <si>
    <t>Section 12</t>
  </si>
  <si>
    <t>Namibia</t>
  </si>
  <si>
    <t>Atlantic LNG T4</t>
  </si>
  <si>
    <t>8-5/8” OH GP/SAS</t>
  </si>
  <si>
    <t>Performance - Flat time</t>
  </si>
  <si>
    <t>Section 13</t>
  </si>
  <si>
    <t>Netherlands</t>
  </si>
  <si>
    <t>Atlantic Shores</t>
  </si>
  <si>
    <t>9-5/8” OH GP/SAS</t>
  </si>
  <si>
    <t xml:space="preserve">Performance - Work unit </t>
  </si>
  <si>
    <t>Section 14</t>
  </si>
  <si>
    <t>Australia Corporate</t>
  </si>
  <si>
    <t xml:space="preserve">Performance - Suppliers </t>
  </si>
  <si>
    <t xml:space="preserve">Norway </t>
  </si>
  <si>
    <t>Australia Exploration</t>
  </si>
  <si>
    <t xml:space="preserve">Performance - other </t>
  </si>
  <si>
    <t>Phillipines</t>
  </si>
  <si>
    <t>BG Royalties</t>
  </si>
  <si>
    <t>Supply chain - upselling</t>
  </si>
  <si>
    <t>Qatar</t>
  </si>
  <si>
    <t>Bintulu GTL</t>
  </si>
  <si>
    <t xml:space="preserve">Supply chain - uncertain rates </t>
  </si>
  <si>
    <t>Russia</t>
  </si>
  <si>
    <t>Blauwwind</t>
  </si>
  <si>
    <t>Sao Tome</t>
  </si>
  <si>
    <t>Bolivia Corporate</t>
  </si>
  <si>
    <t>Suriname</t>
  </si>
  <si>
    <t>Brazil Corporate</t>
  </si>
  <si>
    <t>Trinidad &amp; Tobago</t>
  </si>
  <si>
    <t>Brazil Exploration</t>
  </si>
  <si>
    <t>Tunisia</t>
  </si>
  <si>
    <t>Brent</t>
  </si>
  <si>
    <t xml:space="preserve">Turkey </t>
  </si>
  <si>
    <t>Bridge I&amp;II</t>
  </si>
  <si>
    <t>United Kingdom</t>
  </si>
  <si>
    <t>Browse</t>
  </si>
  <si>
    <t>United States</t>
  </si>
  <si>
    <t>Brunei Corporate</t>
  </si>
  <si>
    <t>Brunei LNG</t>
  </si>
  <si>
    <t>BSP</t>
  </si>
  <si>
    <t>Bulgaria Exploration</t>
  </si>
  <si>
    <t>Caipipendi</t>
  </si>
  <si>
    <t>CASA IG Corporate</t>
  </si>
  <si>
    <t>Caspian Pipeline Consortium</t>
  </si>
  <si>
    <t>Changbei</t>
  </si>
  <si>
    <t>China Corporate</t>
  </si>
  <si>
    <t>City Solutions Americas</t>
  </si>
  <si>
    <t>City Solutions Asia</t>
  </si>
  <si>
    <t>City Solutions EMEA</t>
  </si>
  <si>
    <t>City Solutions Global</t>
  </si>
  <si>
    <t>Clean Tech</t>
  </si>
  <si>
    <t>COG MA</t>
  </si>
  <si>
    <t>COG Provisions</t>
  </si>
  <si>
    <t>Colombia Exploration</t>
  </si>
  <si>
    <t>Crux</t>
  </si>
  <si>
    <t>Cyprus</t>
  </si>
  <si>
    <t>Dragon LNG</t>
  </si>
  <si>
    <t>DW Brazil Operated</t>
  </si>
  <si>
    <t>DW Brazil Operated Development</t>
  </si>
  <si>
    <t>DW Central COG</t>
  </si>
  <si>
    <t>DW Corporate Historic</t>
  </si>
  <si>
    <t>DW Crude Oil Trading</t>
  </si>
  <si>
    <t>DW GOM Corporate</t>
  </si>
  <si>
    <t>DW GOM Mars Corridor</t>
  </si>
  <si>
    <t>DW GOM Norphlet</t>
  </si>
  <si>
    <t>DW GOM South</t>
  </si>
  <si>
    <t>DW GOM West</t>
  </si>
  <si>
    <t>DW MA COG</t>
  </si>
  <si>
    <t>DW Mexico</t>
  </si>
  <si>
    <t>DW Offloading Adjustment</t>
  </si>
  <si>
    <t>DW Production GOM Other</t>
  </si>
  <si>
    <t>DW Venezuela Corporate</t>
  </si>
  <si>
    <t>DW Vent Dev Growth</t>
  </si>
  <si>
    <t>East Coast Marine Area (ECMA)</t>
  </si>
  <si>
    <t>Egypt LNG</t>
  </si>
  <si>
    <t>Elba LNG</t>
  </si>
  <si>
    <t>E-Mobility Americas</t>
  </si>
  <si>
    <t>E-Mobility EMEA</t>
  </si>
  <si>
    <t>E-Mobility Global</t>
  </si>
  <si>
    <t>Environmental Products - UK</t>
  </si>
  <si>
    <t>ERM B2BC</t>
  </si>
  <si>
    <t>ERM Generation</t>
  </si>
  <si>
    <t>Esenin Gydan</t>
  </si>
  <si>
    <t>Fast Gen</t>
  </si>
  <si>
    <t>Gas &amp; Power Australia</t>
  </si>
  <si>
    <t>Gas &amp; Power Brazil</t>
  </si>
  <si>
    <t>Gas &amp; Power Chile</t>
  </si>
  <si>
    <t>Gas &amp; Power India</t>
  </si>
  <si>
    <t>Gas &amp; Power Mexico</t>
  </si>
  <si>
    <t>Gas &amp; Power United Kingdom</t>
  </si>
  <si>
    <t>Gas &amp; Power United States</t>
  </si>
  <si>
    <t>GASCO</t>
  </si>
  <si>
    <t>Gasnor</t>
  </si>
  <si>
    <t>GasTerra</t>
  </si>
  <si>
    <t>Geothermal NL</t>
  </si>
  <si>
    <t>Germany NOV</t>
  </si>
  <si>
    <t>GOM Exploration</t>
  </si>
  <si>
    <t>Gorgon</t>
  </si>
  <si>
    <t>Greater Groundbirch</t>
  </si>
  <si>
    <t>Greenlots</t>
  </si>
  <si>
    <t>GTL Holding Companies</t>
  </si>
  <si>
    <t>GTL P&amp;T Allocated</t>
  </si>
  <si>
    <t>GTL P&amp;T CRI</t>
  </si>
  <si>
    <t>GTL PSP</t>
  </si>
  <si>
    <t>H2M Operations Americas</t>
  </si>
  <si>
    <t>H2M Operations EMEA</t>
  </si>
  <si>
    <t>Hasdrubal</t>
  </si>
  <si>
    <t>Huacareta</t>
  </si>
  <si>
    <t>Hydrogen Americas</t>
  </si>
  <si>
    <t>Hydrogen Asia</t>
  </si>
  <si>
    <t>Hydrogen EMEA</t>
  </si>
  <si>
    <t>Hydrogen Global</t>
  </si>
  <si>
    <t>IG Central MA</t>
  </si>
  <si>
    <t>IG Corporate</t>
  </si>
  <si>
    <t>IG Gas Strategy &amp; Advisory</t>
  </si>
  <si>
    <t>IG Holding Companies</t>
  </si>
  <si>
    <t>IG Namibia Exploration</t>
  </si>
  <si>
    <t>IG NBD</t>
  </si>
  <si>
    <t>IG NBD Functions</t>
  </si>
  <si>
    <t>IG P&amp;T Allocated</t>
  </si>
  <si>
    <t>IG P&amp;T Holding Co</t>
  </si>
  <si>
    <t>IG Pension</t>
  </si>
  <si>
    <t>IG PSP</t>
  </si>
  <si>
    <t>IG Shell Energy Other</t>
  </si>
  <si>
    <t>IG Shell LNG Gibraltar</t>
  </si>
  <si>
    <t>IGB Tanzania</t>
  </si>
  <si>
    <t>IGD Base</t>
  </si>
  <si>
    <t>IGD Cafetero</t>
  </si>
  <si>
    <t>IGD Corporate</t>
  </si>
  <si>
    <t>IGD NZT</t>
  </si>
  <si>
    <t>IGD Rubix</t>
  </si>
  <si>
    <t>IGD Tanzania</t>
  </si>
  <si>
    <t>IGN Australia Solar</t>
  </si>
  <si>
    <t>IGN Nature Based Solutions</t>
  </si>
  <si>
    <t>IGV Corporate &amp; Functions</t>
  </si>
  <si>
    <t>IGX Central IG</t>
  </si>
  <si>
    <t>IGX IG MA</t>
  </si>
  <si>
    <t>Indonesia Exploration</t>
  </si>
  <si>
    <t>Iniguazu</t>
  </si>
  <si>
    <t>Italy Corporate</t>
  </si>
  <si>
    <t>Itau</t>
  </si>
  <si>
    <t>Karachaganak</t>
  </si>
  <si>
    <t>Karoo</t>
  </si>
  <si>
    <t>Kazakhstan Exploration</t>
  </si>
  <si>
    <t>Kenya Exploration</t>
  </si>
  <si>
    <t>KMPA</t>
  </si>
  <si>
    <t>Kuwait</t>
  </si>
  <si>
    <t>La Vertiente</t>
  </si>
  <si>
    <t>Libra &amp; Iara</t>
  </si>
  <si>
    <t>Limejump</t>
  </si>
  <si>
    <t>LNG Canada</t>
  </si>
  <si>
    <t>LNG Canada Expansion</t>
  </si>
  <si>
    <t>LUSIL</t>
  </si>
  <si>
    <t>Malaysia Exploration NOV</t>
  </si>
  <si>
    <t>Malaysia Exploration Sabah DW</t>
  </si>
  <si>
    <t>Malaysia Exploration Sabah DW NOV</t>
  </si>
  <si>
    <t>Malaysia Exploration Sarawak</t>
  </si>
  <si>
    <t>Malaysia NOV</t>
  </si>
  <si>
    <t>Malaysia Sabah Deepwater CSP</t>
  </si>
  <si>
    <t>Mauritania Exploration</t>
  </si>
  <si>
    <t>Mauritania Exploration COG</t>
  </si>
  <si>
    <t>Mauritania Exploration DW</t>
  </si>
  <si>
    <t>Mayflower Wind</t>
  </si>
  <si>
    <t>Mexico Exploration DW</t>
  </si>
  <si>
    <t>Mexico Exploration SW</t>
  </si>
  <si>
    <t>Miskar</t>
  </si>
  <si>
    <t>Morocco Exploration</t>
  </si>
  <si>
    <t>Mozambique NBD</t>
  </si>
  <si>
    <t>MP2</t>
  </si>
  <si>
    <t>Myanmar Exploration</t>
  </si>
  <si>
    <t>NBS Global</t>
  </si>
  <si>
    <t>NE Corporate</t>
  </si>
  <si>
    <t>Netherlands Corporate</t>
  </si>
  <si>
    <t>Netherlands Exploration</t>
  </si>
  <si>
    <t>New Motion</t>
  </si>
  <si>
    <t>New Zealand Corporate</t>
  </si>
  <si>
    <t>Nigeria Corporate</t>
  </si>
  <si>
    <t>Nigeria DW Corporate</t>
  </si>
  <si>
    <t>Nigeria DW Exploration</t>
  </si>
  <si>
    <t>Nigeria DW NOV</t>
  </si>
  <si>
    <t>Nigeria Exploration</t>
  </si>
  <si>
    <t>Nigeria LNG</t>
  </si>
  <si>
    <t>NoordzeeWind</t>
  </si>
  <si>
    <t>Nord Stream 2</t>
  </si>
  <si>
    <t>North America Exploration Corporate</t>
  </si>
  <si>
    <t>North Caspian Sea PSA (NCSPSA)</t>
  </si>
  <si>
    <t>North Coast Marine Area (NCMA)</t>
  </si>
  <si>
    <t>North West Shelf</t>
  </si>
  <si>
    <t>Norway Corporate</t>
  </si>
  <si>
    <t>Norway Exploration</t>
  </si>
  <si>
    <t>Norway NOV</t>
  </si>
  <si>
    <t>Norway SOV</t>
  </si>
  <si>
    <t>Offshore Wind Americas</t>
  </si>
  <si>
    <t>Offshore Wind Asia</t>
  </si>
  <si>
    <t>Offshore Wind EMEA</t>
  </si>
  <si>
    <t>Offshore Wind Global</t>
  </si>
  <si>
    <t>Oman Exploration COG</t>
  </si>
  <si>
    <t>Oman Gas</t>
  </si>
  <si>
    <t>Oman LNG</t>
  </si>
  <si>
    <t>Oman Other</t>
  </si>
  <si>
    <t>Oman Pink</t>
  </si>
  <si>
    <t>OneGas East</t>
  </si>
  <si>
    <t>OneGas West</t>
  </si>
  <si>
    <t>Onshore NL Groningen</t>
  </si>
  <si>
    <t>Onshore NL Land</t>
  </si>
  <si>
    <t>Onshore Wind Operations</t>
  </si>
  <si>
    <t>PDO</t>
  </si>
  <si>
    <t>PDO Adjustments</t>
  </si>
  <si>
    <t>Pearl GTL</t>
  </si>
  <si>
    <t>Pearls PSA</t>
  </si>
  <si>
    <t>Permian</t>
  </si>
  <si>
    <t>Peru LNG</t>
  </si>
  <si>
    <t>Philippines Corporate</t>
  </si>
  <si>
    <t>Philippines Exploration</t>
  </si>
  <si>
    <t>Power Corporate</t>
  </si>
  <si>
    <t>Power Holding Companies</t>
  </si>
  <si>
    <t>Power P&amp;T Allocated</t>
  </si>
  <si>
    <t>Power Pension</t>
  </si>
  <si>
    <t>Power PSP</t>
  </si>
  <si>
    <t>Prelude</t>
  </si>
  <si>
    <t>Qatar Corporate</t>
  </si>
  <si>
    <t>Qatargas 4</t>
  </si>
  <si>
    <t>QDN</t>
  </si>
  <si>
    <t>QGC</t>
  </si>
  <si>
    <t>Rashpetco</t>
  </si>
  <si>
    <t>RES Distributed Energy Americas</t>
  </si>
  <si>
    <t>RES Distributed Energy Australia</t>
  </si>
  <si>
    <t>RES Distributed Energy EMEA</t>
  </si>
  <si>
    <t>RES Distributed Energy Global</t>
  </si>
  <si>
    <t>RES Energy Access Global</t>
  </si>
  <si>
    <t>RES Onshore Power Americas</t>
  </si>
  <si>
    <t>RES Onshore Power Asia</t>
  </si>
  <si>
    <t>RES Onshore Power Australia</t>
  </si>
  <si>
    <t>RES Onshore Power EMEA</t>
  </si>
  <si>
    <t>RES Onshore Power Global</t>
  </si>
  <si>
    <t>RES Retail Americas</t>
  </si>
  <si>
    <t>RES Retail Asia</t>
  </si>
  <si>
    <t>RES Retail Australia</t>
  </si>
  <si>
    <t>RES Retail EMEA</t>
  </si>
  <si>
    <t>Russia Corporate</t>
  </si>
  <si>
    <t>Sabah DW</t>
  </si>
  <si>
    <t>Sabah DW NOV</t>
  </si>
  <si>
    <t>Salym Exploration</t>
  </si>
  <si>
    <t>Sao Tome Exploration DW</t>
  </si>
  <si>
    <t>Sarawak</t>
  </si>
  <si>
    <t>SDB</t>
  </si>
  <si>
    <t>SDB Central Corporate</t>
  </si>
  <si>
    <t>SDB Exploration</t>
  </si>
  <si>
    <t>SEA Generation</t>
  </si>
  <si>
    <t>SEAU</t>
  </si>
  <si>
    <t>SEB</t>
  </si>
  <si>
    <t>SE-EE B2B-C</t>
  </si>
  <si>
    <t>SE-EE Generation</t>
  </si>
  <si>
    <t>SEI</t>
  </si>
  <si>
    <t>SEIC</t>
  </si>
  <si>
    <t>SEIC Corporate</t>
  </si>
  <si>
    <t>SEIPL</t>
  </si>
  <si>
    <t>SENV</t>
  </si>
  <si>
    <t>SEPB</t>
  </si>
  <si>
    <t>SEPB Exploration</t>
  </si>
  <si>
    <t>SGI-BGC</t>
  </si>
  <si>
    <t>Shales Central</t>
  </si>
  <si>
    <t>Shales MA</t>
  </si>
  <si>
    <t>Shales Other</t>
  </si>
  <si>
    <t>Shell Caspian</t>
  </si>
  <si>
    <t>Shell Energy Retail</t>
  </si>
  <si>
    <t>Shell Ventures</t>
  </si>
  <si>
    <t>Silicon Ranch Corporation</t>
  </si>
  <si>
    <t>SLMT LNG</t>
  </si>
  <si>
    <t>SNG Asset</t>
  </si>
  <si>
    <t>SOIFI Rigs</t>
  </si>
  <si>
    <t>Solar Operations Australia</t>
  </si>
  <si>
    <t>Solar Operations EMEA</t>
  </si>
  <si>
    <t>Somalia Exploration</t>
  </si>
  <si>
    <t>Sonnen EMEA</t>
  </si>
  <si>
    <t>South Africa Exploration DW</t>
  </si>
  <si>
    <t>Southern Cross pipeline</t>
  </si>
  <si>
    <t>SPD</t>
  </si>
  <si>
    <t>SPDC NOV</t>
  </si>
  <si>
    <t>SPDC Pipelines Asset</t>
  </si>
  <si>
    <t>Spectrum</t>
  </si>
  <si>
    <t>SPEX</t>
  </si>
  <si>
    <t>T&amp;T Central Block</t>
  </si>
  <si>
    <t>T&amp;T Corporate</t>
  </si>
  <si>
    <t>T&amp;T Cross Border</t>
  </si>
  <si>
    <t>T&amp;T Development</t>
  </si>
  <si>
    <t>T&amp;T Exploration</t>
  </si>
  <si>
    <t>T&amp;T Manatee</t>
  </si>
  <si>
    <t>Taiyang</t>
  </si>
  <si>
    <t>Tempa Rossa</t>
  </si>
  <si>
    <t>Thailand Exploration</t>
  </si>
  <si>
    <t>Trading Allocation - Shell Energy</t>
  </si>
  <si>
    <t>Tunisia Corporate</t>
  </si>
  <si>
    <t>Turkey Exploration</t>
  </si>
  <si>
    <t>UK Corporate</t>
  </si>
  <si>
    <t>UK Exploration NOV</t>
  </si>
  <si>
    <t>UK Exploration Operated</t>
  </si>
  <si>
    <t>UK NOV</t>
  </si>
  <si>
    <t>UK Operated</t>
  </si>
  <si>
    <t>Ukraine Corporate</t>
  </si>
  <si>
    <t>UP COG Projects</t>
  </si>
  <si>
    <t>UP Corp Ult Sh hld SPNV-STT COG</t>
  </si>
  <si>
    <t>UP Corp Ult Sh hld SPNV-STT DW</t>
  </si>
  <si>
    <t>UP Corp Ult Sh hld SPNV-STT Shales</t>
  </si>
  <si>
    <t>UP Corporate Other COG</t>
  </si>
  <si>
    <t>UP Corporate Other DW</t>
  </si>
  <si>
    <t>UP Corporate Other Shales</t>
  </si>
  <si>
    <t>UP Corporate Service COG</t>
  </si>
  <si>
    <t>UP Corporate Service DW</t>
  </si>
  <si>
    <t>UP Corporate Service Shales</t>
  </si>
  <si>
    <t>UP Director MA COG</t>
  </si>
  <si>
    <t>UP Director MA DW</t>
  </si>
  <si>
    <t>UP Director MA Shales</t>
  </si>
  <si>
    <t>UP Divestment COG</t>
  </si>
  <si>
    <t>UP Divestment DW</t>
  </si>
  <si>
    <t>UP Divestment Shales</t>
  </si>
  <si>
    <t>UP MA COG</t>
  </si>
  <si>
    <t>UP MA Shales</t>
  </si>
  <si>
    <t>UP P&amp;T COG</t>
  </si>
  <si>
    <t>UP P&amp;T DW</t>
  </si>
  <si>
    <t>UP P&amp;T Rigs</t>
  </si>
  <si>
    <t>UP P&amp;T Shales</t>
  </si>
  <si>
    <t>UP Pensions COG</t>
  </si>
  <si>
    <t>UP Pensions DW</t>
  </si>
  <si>
    <t>UP Pensions Shales</t>
  </si>
  <si>
    <t>UP Provisions COG</t>
  </si>
  <si>
    <t>UP Provisions DW</t>
  </si>
  <si>
    <t>UP Provisions Shales</t>
  </si>
  <si>
    <t>UP PSP COG</t>
  </si>
  <si>
    <t>UP PSP DW</t>
  </si>
  <si>
    <t>UP PSP Shales</t>
  </si>
  <si>
    <t>UP SIEP Servco Plan COG</t>
  </si>
  <si>
    <t>UP SIEP Servco Plan DW</t>
  </si>
  <si>
    <t>UP SIEP Servco Plan Shales</t>
  </si>
  <si>
    <t>UP Trading COG</t>
  </si>
  <si>
    <t>UPD Central</t>
  </si>
  <si>
    <t>UPD Management Adjustment</t>
  </si>
  <si>
    <t>UPN Central</t>
  </si>
  <si>
    <t>UPN Other</t>
  </si>
  <si>
    <t>Upstream India PMT</t>
  </si>
  <si>
    <t>UPU MA</t>
  </si>
  <si>
    <t>UPX Central COG</t>
  </si>
  <si>
    <t>UPX Central DW</t>
  </si>
  <si>
    <t>UPX COG MA</t>
  </si>
  <si>
    <t>UPX DW MA</t>
  </si>
  <si>
    <t>Val D Agri</t>
  </si>
  <si>
    <t>WAPCo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</si>
</sst>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164" formatCode="_(* #,##0.00_);_(* \(#,##0.00\);_(* &quot;-&quot;??_);_(@_)"/>
    <numFmt numFmtId="165" formatCode="#,##0.0"/>
    <numFmt numFmtId="166" formatCode="0.0%"/>
    <numFmt numFmtId="167" formatCode="[$-409]mmmm\-yy;@"/>
    <numFmt numFmtId="168" formatCode="_(* #,##0_);_(* \(#,##0\);_(* &quot;-&quot;??_);_(@_)"/>
    <numFmt numFmtId="169" formatCode="&quot;$&quot;#,##0.00"/>
    <numFmt numFmtId="170" formatCode="0.0"/>
    <numFmt numFmtId="171" formatCode="dd/mm/yyyy;@"/>
  </numFmts>
  <fonts count="69">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rgb="FFC00000"/>
      <name val="Calibri"/>
      <family val="2"/>
      <scheme val="minor"/>
    </font>
    <font>
      <sz val="9"/>
      <color theme="1"/>
      <name val="Trebuchet MS"/>
      <family val="2"/>
    </font>
    <font>
      <sz val="9"/>
      <color theme="0" tint="-0.14999847407452621"/>
      <name val="Trebuchet MS"/>
      <family val="2"/>
    </font>
    <font>
      <b/>
      <sz val="11"/>
      <color rgb="FF000000"/>
      <name val="Calibri"/>
      <family val="2"/>
      <charset val="238"/>
      <scheme val="minor"/>
    </font>
    <font>
      <b/>
      <sz val="11"/>
      <color theme="1"/>
      <name val="Calibri"/>
      <family val="2"/>
      <charset val="238"/>
    </font>
    <font>
      <b/>
      <sz val="9"/>
      <color theme="1"/>
      <name val="Trebuchet MS"/>
      <family val="2"/>
      <charset val="238"/>
    </font>
    <font>
      <b/>
      <sz val="11"/>
      <color theme="1"/>
      <name val="Calibri"/>
      <family val="2"/>
      <scheme val="minor"/>
    </font>
    <font>
      <b/>
      <sz val="14"/>
      <color theme="1"/>
      <name val="Calibri"/>
      <family val="2"/>
      <scheme val="minor"/>
    </font>
    <font>
      <b/>
      <u/>
      <sz val="11"/>
      <color theme="1"/>
      <name val="Calibri"/>
      <family val="2"/>
      <scheme val="minor"/>
    </font>
    <font>
      <sz val="11"/>
      <color rgb="FFFF0000"/>
      <name val="Calibri"/>
      <family val="2"/>
      <scheme val="minor"/>
    </font>
    <font>
      <sz val="10"/>
      <color theme="1"/>
      <name val="Arial"/>
      <family val="2"/>
    </font>
    <font>
      <b/>
      <sz val="16"/>
      <color theme="1"/>
      <name val="Calibri"/>
      <family val="2"/>
      <charset val="238"/>
      <scheme val="minor"/>
    </font>
    <font>
      <b/>
      <sz val="11"/>
      <color theme="1"/>
      <name val="Calibri"/>
      <family val="2"/>
      <charset val="238"/>
      <scheme val="minor"/>
    </font>
    <font>
      <b/>
      <sz val="12"/>
      <color theme="1"/>
      <name val="Calibri"/>
      <family val="2"/>
      <charset val="238"/>
      <scheme val="minor"/>
    </font>
    <font>
      <sz val="12"/>
      <color theme="1"/>
      <name val="Calibri"/>
      <family val="2"/>
      <scheme val="minor"/>
    </font>
    <font>
      <sz val="14"/>
      <color theme="1"/>
      <name val="Calibri"/>
      <family val="2"/>
      <scheme val="minor"/>
    </font>
    <font>
      <b/>
      <sz val="14"/>
      <color theme="1"/>
      <name val="Calibri"/>
      <family val="2"/>
      <charset val="238"/>
      <scheme val="minor"/>
    </font>
    <font>
      <b/>
      <sz val="12"/>
      <color rgb="FFC00000"/>
      <name val="Futura Medium"/>
    </font>
    <font>
      <b/>
      <sz val="12"/>
      <color theme="0"/>
      <name val="Futura Medium"/>
    </font>
    <font>
      <b/>
      <u/>
      <sz val="12"/>
      <color rgb="FF008443"/>
      <name val="Futura Medium"/>
    </font>
    <font>
      <b/>
      <sz val="12"/>
      <color rgb="FF008443"/>
      <name val="Futura Medium"/>
    </font>
    <font>
      <b/>
      <sz val="12"/>
      <color rgb="FF78CD96"/>
      <name val="Futura Medium"/>
    </font>
    <font>
      <sz val="10"/>
      <color theme="1"/>
      <name val="Calibri"/>
      <family val="2"/>
      <scheme val="minor"/>
    </font>
    <font>
      <b/>
      <sz val="10"/>
      <color theme="0" tint="-4.9989318521683403E-2"/>
      <name val="Arial"/>
      <family val="2"/>
      <charset val="238"/>
    </font>
    <font>
      <b/>
      <sz val="10"/>
      <color rgb="FF000000"/>
      <name val="Arial"/>
      <family val="2"/>
      <charset val="238"/>
    </font>
    <font>
      <sz val="10"/>
      <name val="Arial"/>
      <family val="2"/>
      <charset val="238"/>
    </font>
    <font>
      <sz val="10"/>
      <color rgb="FF000000"/>
      <name val="Arial"/>
      <family val="2"/>
      <charset val="238"/>
    </font>
    <font>
      <b/>
      <sz val="11"/>
      <name val="Calibri"/>
      <family val="2"/>
    </font>
    <font>
      <b/>
      <sz val="10"/>
      <name val="Calibri"/>
      <family val="2"/>
      <scheme val="minor"/>
    </font>
    <font>
      <sz val="11"/>
      <name val="Calibri"/>
      <family val="2"/>
      <scheme val="minor"/>
    </font>
    <font>
      <b/>
      <sz val="12"/>
      <color theme="1"/>
      <name val="Trebuchet MS"/>
      <family val="2"/>
      <charset val="238"/>
    </font>
    <font>
      <sz val="10"/>
      <name val="Arial"/>
      <family val="2"/>
    </font>
    <font>
      <b/>
      <sz val="16"/>
      <color theme="1"/>
      <name val="Calibri"/>
      <family val="2"/>
      <scheme val="minor"/>
    </font>
    <font>
      <u/>
      <sz val="11"/>
      <color theme="10"/>
      <name val="Calibri"/>
      <family val="2"/>
      <scheme val="minor"/>
    </font>
    <font>
      <b/>
      <u/>
      <sz val="12"/>
      <color rgb="FFC00000"/>
      <name val="Futura Medium"/>
    </font>
    <font>
      <b/>
      <u/>
      <sz val="11"/>
      <name val="Calibri"/>
      <family val="2"/>
      <scheme val="minor"/>
    </font>
    <font>
      <b/>
      <sz val="11"/>
      <name val="Calibri"/>
      <family val="2"/>
      <scheme val="minor"/>
    </font>
    <font>
      <sz val="11"/>
      <color rgb="FFFF0000"/>
      <name val="Calibri"/>
      <family val="2"/>
    </font>
    <font>
      <sz val="11"/>
      <color theme="4" tint="-0.249977111117893"/>
      <name val="Calibri"/>
      <family val="2"/>
      <scheme val="minor"/>
    </font>
    <font>
      <sz val="11"/>
      <color rgb="FF242424"/>
      <name val="Segoe UI"/>
      <family val="2"/>
    </font>
    <font>
      <b/>
      <sz val="11"/>
      <color rgb="FF242424"/>
      <name val="Segoe UI"/>
      <family val="2"/>
    </font>
    <font>
      <sz val="10"/>
      <color rgb="FF242424"/>
      <name val="ShellBook"/>
      <family val="3"/>
    </font>
    <font>
      <sz val="12"/>
      <color rgb="FF242424"/>
      <name val="Calibri"/>
      <family val="2"/>
    </font>
    <font>
      <sz val="10"/>
      <color rgb="FFFF0000"/>
      <name val="Arial"/>
      <family val="2"/>
      <charset val="238"/>
    </font>
    <font>
      <sz val="11"/>
      <color theme="1"/>
      <name val="Calibri"/>
      <family val="2"/>
      <charset val="238"/>
      <scheme val="minor"/>
    </font>
    <font>
      <b/>
      <u/>
      <sz val="11"/>
      <color theme="1"/>
      <name val="Calibri"/>
      <family val="2"/>
      <charset val="238"/>
      <scheme val="minor"/>
    </font>
    <font>
      <u/>
      <sz val="11"/>
      <color theme="1"/>
      <name val="Calibri"/>
      <family val="2"/>
      <charset val="238"/>
      <scheme val="minor"/>
    </font>
    <font>
      <sz val="11"/>
      <name val="Calibri"/>
      <family val="2"/>
    </font>
    <font>
      <sz val="10"/>
      <name val="Calibri"/>
      <family val="2"/>
    </font>
    <font>
      <sz val="11"/>
      <color rgb="FF242424"/>
      <name val="ShellBook"/>
      <family val="3"/>
    </font>
    <font>
      <sz val="11"/>
      <color rgb="FF3F3F76"/>
      <name val="Calibri"/>
      <family val="2"/>
      <scheme val="minor"/>
    </font>
    <font>
      <b/>
      <sz val="11"/>
      <color rgb="FFFA7D00"/>
      <name val="Calibri"/>
      <family val="2"/>
      <scheme val="minor"/>
    </font>
    <font>
      <u/>
      <sz val="11"/>
      <color theme="1"/>
      <name val="Calibri"/>
      <family val="2"/>
      <scheme val="minor"/>
    </font>
    <font>
      <sz val="9"/>
      <color theme="1"/>
      <name val="Calibri"/>
      <family val="2"/>
      <scheme val="minor"/>
    </font>
    <font>
      <sz val="10"/>
      <color theme="1"/>
      <name val="Arial"/>
      <family val="2"/>
      <charset val="238"/>
    </font>
    <font>
      <sz val="9"/>
      <color theme="1"/>
      <name val="ShellLight"/>
      <family val="3"/>
    </font>
    <font>
      <sz val="12"/>
      <color theme="1"/>
      <name val="Calibri"/>
      <family val="2"/>
      <charset val="238"/>
      <scheme val="minor"/>
    </font>
    <font>
      <b/>
      <sz val="10"/>
      <color theme="1"/>
      <name val="Calibri"/>
      <family val="2"/>
      <scheme val="minor"/>
    </font>
    <font>
      <sz val="11"/>
      <color rgb="FF000000"/>
      <name val="Calibri"/>
      <family val="2"/>
    </font>
    <font>
      <sz val="10"/>
      <color rgb="FF000000"/>
      <name val="Calibri"/>
      <family val="2"/>
    </font>
    <font>
      <b/>
      <sz val="11"/>
      <color rgb="FFFF0000"/>
      <name val="Calibri"/>
      <family val="2"/>
    </font>
    <font>
      <b/>
      <u/>
      <sz val="11"/>
      <name val="Calibri"/>
      <family val="2"/>
    </font>
    <font>
      <b/>
      <sz val="11"/>
      <color rgb="FF000000"/>
      <name val="Calibri"/>
      <family val="2"/>
    </font>
    <font>
      <b/>
      <u/>
      <sz val="11"/>
      <color rgb="FF000000"/>
      <name val="Calibri"/>
      <family val="2"/>
    </font>
    <font>
      <sz val="11"/>
      <name val="Arial"/>
      <family val="2"/>
    </font>
  </fonts>
  <fills count="26">
    <fill>
      <patternFill patternType="none"/>
    </fill>
    <fill>
      <patternFill patternType="gray125"/>
    </fill>
    <fill>
      <patternFill patternType="solid">
        <fgColor rgb="FFFFC00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D9D9D9"/>
        <bgColor indexed="64"/>
      </patternFill>
    </fill>
    <fill>
      <patternFill patternType="solid">
        <fgColor theme="2" tint="-0.499984740745262"/>
        <bgColor indexed="64"/>
      </patternFill>
    </fill>
    <fill>
      <patternFill patternType="solid">
        <fgColor rgb="FFE7E6E6"/>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7" tint="0.59999389629810485"/>
        <bgColor indexed="64"/>
      </patternFill>
    </fill>
    <fill>
      <patternFill patternType="solid">
        <fgColor rgb="FFFFCC99"/>
      </patternFill>
    </fill>
    <fill>
      <patternFill patternType="solid">
        <fgColor rgb="FFF2F2F2"/>
      </patternFill>
    </fill>
    <fill>
      <patternFill patternType="solid">
        <fgColor theme="7" tint="0.79998168889431442"/>
        <bgColor indexed="65"/>
      </patternFill>
    </fill>
    <fill>
      <patternFill patternType="solid">
        <fgColor theme="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70AD47"/>
        <bgColor indexed="64"/>
      </patternFill>
    </fill>
  </fills>
  <borders count="88">
    <border>
      <left/>
      <right/>
      <top/>
      <bottom/>
      <diagonal/>
    </border>
    <border>
      <left style="medium">
        <color indexed="64"/>
      </left>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auto="1"/>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auto="1"/>
      </bottom>
      <diagonal/>
    </border>
    <border>
      <left style="hair">
        <color indexed="64"/>
      </left>
      <right style="hair">
        <color indexed="64"/>
      </right>
      <top style="hair">
        <color indexed="64"/>
      </top>
      <bottom style="medium">
        <color auto="1"/>
      </bottom>
      <diagonal/>
    </border>
    <border>
      <left style="medium">
        <color indexed="64"/>
      </left>
      <right style="medium">
        <color indexed="64"/>
      </right>
      <top style="hair">
        <color indexed="64"/>
      </top>
      <bottom/>
      <diagonal/>
    </border>
    <border>
      <left style="hair">
        <color indexed="64"/>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auto="1"/>
      </right>
      <top style="medium">
        <color indexed="64"/>
      </top>
      <bottom style="medium">
        <color indexed="64"/>
      </bottom>
      <diagonal/>
    </border>
    <border>
      <left/>
      <right/>
      <top style="hair">
        <color auto="1"/>
      </top>
      <bottom style="hair">
        <color auto="1"/>
      </bottom>
      <diagonal/>
    </border>
    <border>
      <left style="medium">
        <color indexed="64"/>
      </left>
      <right/>
      <top style="hair">
        <color indexed="64"/>
      </top>
      <bottom style="hair">
        <color indexed="64"/>
      </bottom>
      <diagonal/>
    </border>
    <border>
      <left style="hair">
        <color indexed="64"/>
      </left>
      <right style="medium">
        <color auto="1"/>
      </right>
      <top style="hair">
        <color indexed="64"/>
      </top>
      <bottom/>
      <diagonal/>
    </border>
    <border>
      <left style="hair">
        <color indexed="64"/>
      </left>
      <right style="medium">
        <color indexed="64"/>
      </right>
      <top/>
      <bottom/>
      <diagonal/>
    </border>
    <border>
      <left style="medium">
        <color indexed="64"/>
      </left>
      <right style="hair">
        <color indexed="64"/>
      </right>
      <top style="hair">
        <color indexed="64"/>
      </top>
      <bottom/>
      <diagonal/>
    </border>
    <border>
      <left style="medium">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style="medium">
        <color indexed="64"/>
      </top>
      <bottom style="hair">
        <color indexed="64"/>
      </bottom>
      <diagonal/>
    </border>
    <border>
      <left/>
      <right/>
      <top style="thin">
        <color indexed="64"/>
      </top>
      <bottom style="thin">
        <color indexed="64"/>
      </bottom>
      <diagonal/>
    </border>
    <border>
      <left style="medium">
        <color indexed="64"/>
      </left>
      <right style="medium">
        <color indexed="64"/>
      </right>
      <top/>
      <bottom/>
      <diagonal/>
    </border>
    <border>
      <left style="medium">
        <color rgb="FF242424"/>
      </left>
      <right style="medium">
        <color rgb="FF242424"/>
      </right>
      <top style="medium">
        <color rgb="FF242424"/>
      </top>
      <bottom style="medium">
        <color rgb="FF242424"/>
      </bottom>
      <diagonal/>
    </border>
    <border>
      <left style="medium">
        <color rgb="FF242424"/>
      </left>
      <right style="medium">
        <color rgb="FF242424"/>
      </right>
      <top style="medium">
        <color rgb="FF24242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style="medium">
        <color indexed="64"/>
      </left>
      <right/>
      <top style="hair">
        <color indexed="64"/>
      </top>
      <bottom/>
      <diagonal/>
    </border>
    <border>
      <left/>
      <right/>
      <top/>
      <bottom style="hair">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rgb="FF000000"/>
      </right>
      <top style="medium">
        <color indexed="64"/>
      </top>
      <bottom style="thin">
        <color indexed="64"/>
      </bottom>
      <diagonal/>
    </border>
    <border>
      <left style="thin">
        <color indexed="64"/>
      </left>
      <right style="thin">
        <color rgb="FF000000"/>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rgb="FF000000"/>
      </right>
      <top style="medium">
        <color indexed="64"/>
      </top>
      <bottom/>
      <diagonal/>
    </border>
    <border>
      <left/>
      <right style="medium">
        <color rgb="FF000000"/>
      </right>
      <top/>
      <bottom/>
      <diagonal/>
    </border>
    <border>
      <left style="medium">
        <color indexed="64"/>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bottom style="medium">
        <color rgb="FF000000"/>
      </bottom>
      <diagonal/>
    </border>
  </borders>
  <cellStyleXfs count="14">
    <xf numFmtId="0" fontId="0" fillId="0" borderId="0"/>
    <xf numFmtId="0" fontId="1" fillId="0" borderId="0"/>
    <xf numFmtId="0" fontId="1" fillId="0" borderId="0"/>
    <xf numFmtId="0" fontId="5" fillId="0" borderId="0"/>
    <xf numFmtId="9" fontId="1" fillId="0" borderId="0" applyFont="0" applyFill="0" applyBorder="0" applyAlignment="0" applyProtection="0"/>
    <xf numFmtId="164" fontId="1" fillId="0" borderId="0" applyFont="0" applyFill="0" applyBorder="0" applyAlignment="0" applyProtection="0"/>
    <xf numFmtId="0" fontId="14" fillId="0" borderId="0"/>
    <xf numFmtId="164" fontId="1" fillId="0" borderId="0" applyFont="0" applyFill="0" applyBorder="0" applyAlignment="0" applyProtection="0"/>
    <xf numFmtId="44" fontId="1" fillId="0" borderId="0" applyFont="0" applyFill="0" applyBorder="0" applyAlignment="0" applyProtection="0"/>
    <xf numFmtId="0" fontId="37" fillId="0" borderId="0" applyNumberFormat="0" applyFill="0" applyBorder="0" applyAlignment="0" applyProtection="0"/>
    <xf numFmtId="0" fontId="54" fillId="15" borderId="62" applyNumberFormat="0" applyAlignment="0" applyProtection="0"/>
    <xf numFmtId="0" fontId="55" fillId="16" borderId="62" applyNumberFormat="0" applyAlignment="0" applyProtection="0"/>
    <xf numFmtId="0" fontId="1" fillId="17" borderId="0" applyNumberFormat="0" applyBorder="0" applyAlignment="0" applyProtection="0"/>
    <xf numFmtId="0" fontId="68" fillId="0" borderId="3">
      <alignment horizontal="center"/>
    </xf>
  </cellStyleXfs>
  <cellXfs count="390">
    <xf numFmtId="0" fontId="0" fillId="0" borderId="0" xfId="0"/>
    <xf numFmtId="0" fontId="5" fillId="0" borderId="0" xfId="3" applyAlignment="1">
      <alignment horizontal="left"/>
    </xf>
    <xf numFmtId="0" fontId="5" fillId="0" borderId="0" xfId="3"/>
    <xf numFmtId="4" fontId="5" fillId="0" borderId="0" xfId="3" applyNumberFormat="1"/>
    <xf numFmtId="4" fontId="3" fillId="0" borderId="0" xfId="2" applyNumberFormat="1" applyFont="1" applyAlignment="1">
      <alignment horizontal="left" vertical="center"/>
    </xf>
    <xf numFmtId="0" fontId="9" fillId="0" borderId="0" xfId="3" applyFont="1"/>
    <xf numFmtId="4" fontId="7" fillId="0" borderId="0" xfId="2" applyNumberFormat="1" applyFont="1" applyAlignment="1">
      <alignment horizontal="left" vertical="center"/>
    </xf>
    <xf numFmtId="4" fontId="9" fillId="0" borderId="0" xfId="3" applyNumberFormat="1" applyFont="1"/>
    <xf numFmtId="0" fontId="0" fillId="0" borderId="0" xfId="0" applyProtection="1">
      <protection locked="0"/>
    </xf>
    <xf numFmtId="0" fontId="6" fillId="5" borderId="0" xfId="3" applyFont="1" applyFill="1" applyAlignment="1">
      <alignment vertical="top"/>
    </xf>
    <xf numFmtId="0" fontId="0" fillId="0" borderId="0" xfId="0" applyAlignment="1">
      <alignment vertical="top"/>
    </xf>
    <xf numFmtId="0" fontId="15" fillId="0" borderId="0" xfId="0" applyFont="1"/>
    <xf numFmtId="0" fontId="0" fillId="0" borderId="3" xfId="0" applyBorder="1" applyProtection="1">
      <protection locked="0"/>
    </xf>
    <xf numFmtId="9" fontId="29" fillId="0" borderId="30" xfId="4" applyFont="1" applyBorder="1" applyAlignment="1" applyProtection="1">
      <alignment horizontal="center" vertical="center"/>
    </xf>
    <xf numFmtId="9" fontId="29" fillId="5" borderId="30" xfId="4" applyFont="1" applyFill="1" applyBorder="1" applyAlignment="1" applyProtection="1">
      <alignment horizontal="center" vertical="center"/>
    </xf>
    <xf numFmtId="9" fontId="29" fillId="5" borderId="31" xfId="4" applyFont="1" applyFill="1" applyBorder="1" applyAlignment="1" applyProtection="1">
      <alignment horizontal="center" vertical="center"/>
    </xf>
    <xf numFmtId="4" fontId="29" fillId="0" borderId="45" xfId="5" applyNumberFormat="1" applyFont="1" applyFill="1" applyBorder="1" applyAlignment="1" applyProtection="1">
      <alignment horizontal="center" vertical="center"/>
      <protection locked="0"/>
    </xf>
    <xf numFmtId="9" fontId="29" fillId="0" borderId="34" xfId="4" applyFont="1" applyBorder="1" applyAlignment="1" applyProtection="1">
      <alignment horizontal="center" vertical="center"/>
    </xf>
    <xf numFmtId="9" fontId="29" fillId="5" borderId="34" xfId="4" applyFont="1" applyFill="1" applyBorder="1" applyAlignment="1" applyProtection="1">
      <alignment horizontal="center" vertical="center"/>
    </xf>
    <xf numFmtId="0" fontId="0" fillId="0" borderId="0" xfId="0" applyAlignment="1">
      <alignment vertical="center"/>
    </xf>
    <xf numFmtId="0" fontId="31" fillId="0" borderId="17" xfId="0" applyFont="1" applyBorder="1" applyAlignment="1">
      <alignment vertical="center" wrapText="1"/>
    </xf>
    <xf numFmtId="0" fontId="31" fillId="0" borderId="17" xfId="0" applyFont="1" applyBorder="1" applyAlignment="1">
      <alignment horizontal="center" vertical="center" wrapText="1"/>
    </xf>
    <xf numFmtId="0" fontId="33" fillId="0" borderId="0" xfId="0" applyFont="1" applyAlignment="1">
      <alignment vertical="center" wrapText="1"/>
    </xf>
    <xf numFmtId="0" fontId="0" fillId="0" borderId="0" xfId="0" applyAlignment="1">
      <alignment vertical="center" wrapText="1"/>
    </xf>
    <xf numFmtId="0" fontId="3" fillId="0" borderId="3" xfId="2" applyFont="1" applyBorder="1" applyAlignment="1">
      <alignment vertical="center" wrapText="1"/>
    </xf>
    <xf numFmtId="4" fontId="3" fillId="6" borderId="3" xfId="2" applyNumberFormat="1" applyFont="1" applyFill="1" applyBorder="1" applyAlignment="1">
      <alignment horizontal="center" vertical="center"/>
    </xf>
    <xf numFmtId="0" fontId="3" fillId="0" borderId="12" xfId="2" applyFont="1" applyBorder="1" applyAlignment="1">
      <alignment vertical="center" wrapText="1"/>
    </xf>
    <xf numFmtId="0" fontId="3" fillId="0" borderId="12" xfId="2" applyFont="1" applyBorder="1" applyAlignment="1">
      <alignment vertical="center"/>
    </xf>
    <xf numFmtId="0" fontId="7" fillId="3" borderId="14" xfId="2" applyFont="1" applyFill="1" applyBorder="1" applyAlignment="1">
      <alignment vertical="center"/>
    </xf>
    <xf numFmtId="4" fontId="2" fillId="3" borderId="15" xfId="2" applyNumberFormat="1" applyFont="1" applyFill="1" applyBorder="1" applyAlignment="1">
      <alignment horizontal="center" vertical="center"/>
    </xf>
    <xf numFmtId="2" fontId="7" fillId="3" borderId="15" xfId="2" applyNumberFormat="1" applyFont="1" applyFill="1" applyBorder="1" applyAlignment="1">
      <alignment horizontal="center" vertical="center"/>
    </xf>
    <xf numFmtId="0" fontId="2" fillId="3" borderId="16" xfId="2" applyFont="1" applyFill="1" applyBorder="1"/>
    <xf numFmtId="0" fontId="2" fillId="3" borderId="14" xfId="2" applyFont="1" applyFill="1" applyBorder="1" applyAlignment="1">
      <alignment horizontal="left"/>
    </xf>
    <xf numFmtId="0" fontId="7" fillId="3" borderId="15" xfId="2" applyFont="1" applyFill="1" applyBorder="1" applyAlignment="1">
      <alignment vertical="center"/>
    </xf>
    <xf numFmtId="0" fontId="7" fillId="4" borderId="9" xfId="2" applyFont="1" applyFill="1" applyBorder="1" applyAlignment="1">
      <alignment horizontal="left"/>
    </xf>
    <xf numFmtId="0" fontId="7" fillId="4" borderId="10" xfId="2" applyFont="1" applyFill="1" applyBorder="1" applyAlignment="1">
      <alignment vertical="center"/>
    </xf>
    <xf numFmtId="4" fontId="7" fillId="4" borderId="10" xfId="2" applyNumberFormat="1" applyFont="1" applyFill="1" applyBorder="1" applyAlignment="1">
      <alignment horizontal="center" vertical="center"/>
    </xf>
    <xf numFmtId="2" fontId="7" fillId="4" borderId="10" xfId="2" applyNumberFormat="1" applyFont="1" applyFill="1" applyBorder="1" applyAlignment="1">
      <alignment horizontal="center" vertical="center"/>
    </xf>
    <xf numFmtId="0" fontId="8" fillId="4" borderId="11" xfId="2" quotePrefix="1" applyFont="1" applyFill="1" applyBorder="1" applyAlignment="1">
      <alignment horizontal="right" vertical="center"/>
    </xf>
    <xf numFmtId="0" fontId="3" fillId="0" borderId="50" xfId="2" applyFont="1" applyBorder="1" applyAlignment="1">
      <alignment vertical="center" wrapText="1"/>
    </xf>
    <xf numFmtId="4" fontId="3" fillId="6" borderId="49" xfId="2" applyNumberFormat="1" applyFont="1" applyFill="1" applyBorder="1" applyAlignment="1">
      <alignment horizontal="center" vertical="center"/>
    </xf>
    <xf numFmtId="0" fontId="7" fillId="4" borderId="9" xfId="2" applyFont="1" applyFill="1" applyBorder="1" applyAlignment="1">
      <alignment vertical="center"/>
    </xf>
    <xf numFmtId="4" fontId="3" fillId="6" borderId="3" xfId="2" applyNumberFormat="1" applyFont="1" applyFill="1" applyBorder="1" applyAlignment="1">
      <alignment horizontal="center" vertical="center" wrapText="1"/>
    </xf>
    <xf numFmtId="166" fontId="29" fillId="0" borderId="41" xfId="4" applyNumberFormat="1" applyFont="1" applyFill="1" applyBorder="1" applyAlignment="1" applyProtection="1">
      <alignment horizontal="center" vertical="center"/>
      <protection locked="0"/>
    </xf>
    <xf numFmtId="165" fontId="29" fillId="5" borderId="54" xfId="5" applyNumberFormat="1" applyFont="1" applyFill="1" applyBorder="1" applyAlignment="1" applyProtection="1">
      <alignment horizontal="center" vertical="center"/>
      <protection locked="0"/>
    </xf>
    <xf numFmtId="165" fontId="29" fillId="5" borderId="33" xfId="5" applyNumberFormat="1" applyFont="1" applyFill="1" applyBorder="1" applyAlignment="1" applyProtection="1">
      <alignment horizontal="center" vertical="center"/>
      <protection locked="0"/>
    </xf>
    <xf numFmtId="0" fontId="36" fillId="0" borderId="0" xfId="0" applyFont="1"/>
    <xf numFmtId="0" fontId="37" fillId="0" borderId="0" xfId="9"/>
    <xf numFmtId="0" fontId="10" fillId="0" borderId="3" xfId="0" applyFont="1"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37" fillId="0" borderId="3" xfId="9" applyBorder="1" applyAlignment="1">
      <alignment vertical="top"/>
    </xf>
    <xf numFmtId="0" fontId="13" fillId="0" borderId="3" xfId="0" applyFont="1" applyBorder="1" applyAlignment="1">
      <alignment vertical="top" wrapText="1"/>
    </xf>
    <xf numFmtId="0" fontId="41" fillId="0" borderId="13" xfId="2" quotePrefix="1" applyFont="1" applyBorder="1" applyAlignment="1" applyProtection="1">
      <alignment horizontal="left" vertical="center" wrapText="1"/>
      <protection locked="0"/>
    </xf>
    <xf numFmtId="4" fontId="42" fillId="6" borderId="3" xfId="2" applyNumberFormat="1" applyFont="1" applyFill="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10" xfId="0" applyFont="1" applyBorder="1" applyAlignment="1" applyProtection="1">
      <alignment horizontal="center" vertical="center"/>
      <protection locked="0"/>
    </xf>
    <xf numFmtId="0" fontId="10" fillId="0" borderId="11" xfId="0" applyFont="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0" xfId="0" applyAlignment="1" applyProtection="1">
      <alignment horizontal="center"/>
      <protection locked="0"/>
    </xf>
    <xf numFmtId="0" fontId="0" fillId="0" borderId="14" xfId="0" applyBorder="1" applyAlignment="1" applyProtection="1">
      <alignment horizontal="center" vertical="center"/>
      <protection locked="0"/>
    </xf>
    <xf numFmtId="0" fontId="27" fillId="7" borderId="1" xfId="0" applyFont="1" applyFill="1" applyBorder="1" applyAlignment="1">
      <alignment horizontal="center" vertical="center"/>
    </xf>
    <xf numFmtId="0" fontId="27" fillId="7" borderId="5" xfId="0" applyFont="1" applyFill="1" applyBorder="1" applyAlignment="1">
      <alignment horizontal="center" vertical="center"/>
    </xf>
    <xf numFmtId="0" fontId="27" fillId="7" borderId="4" xfId="0" applyFont="1" applyFill="1" applyBorder="1" applyAlignment="1">
      <alignment horizontal="center" vertical="center"/>
    </xf>
    <xf numFmtId="0" fontId="27" fillId="7" borderId="1" xfId="0" applyFont="1" applyFill="1" applyBorder="1" applyAlignment="1">
      <alignment horizontal="center" vertical="center" readingOrder="1"/>
    </xf>
    <xf numFmtId="0" fontId="27" fillId="7" borderId="5" xfId="0" applyFont="1" applyFill="1" applyBorder="1" applyAlignment="1">
      <alignment horizontal="center" vertical="center" readingOrder="1"/>
    </xf>
    <xf numFmtId="0" fontId="27" fillId="7" borderId="4" xfId="0" applyFont="1" applyFill="1" applyBorder="1" applyAlignment="1">
      <alignment horizontal="center" vertical="center" readingOrder="1"/>
    </xf>
    <xf numFmtId="0" fontId="26" fillId="0" borderId="0" xfId="0" applyFont="1"/>
    <xf numFmtId="0" fontId="28" fillId="8" borderId="8" xfId="0" applyFont="1" applyFill="1" applyBorder="1" applyAlignment="1">
      <alignment horizontal="center" vertical="center" wrapText="1" readingOrder="1"/>
    </xf>
    <xf numFmtId="0" fontId="28" fillId="8" borderId="4" xfId="0" applyFont="1" applyFill="1" applyBorder="1" applyAlignment="1">
      <alignment horizontal="center" vertical="center" wrapText="1" readingOrder="1"/>
    </xf>
    <xf numFmtId="0" fontId="28" fillId="8" borderId="23" xfId="0" applyFont="1" applyFill="1" applyBorder="1" applyAlignment="1">
      <alignment horizontal="center" vertical="center" readingOrder="1"/>
    </xf>
    <xf numFmtId="0" fontId="28" fillId="8" borderId="24" xfId="0" applyFont="1" applyFill="1" applyBorder="1" applyAlignment="1">
      <alignment horizontal="center" vertical="center" wrapText="1" readingOrder="1"/>
    </xf>
    <xf numFmtId="0" fontId="28" fillId="8" borderId="25" xfId="0" applyFont="1" applyFill="1" applyBorder="1" applyAlignment="1">
      <alignment horizontal="center" vertical="center" readingOrder="1"/>
    </xf>
    <xf numFmtId="1" fontId="29" fillId="0" borderId="26" xfId="0" applyNumberFormat="1" applyFont="1" applyBorder="1" applyAlignment="1">
      <alignment horizontal="center" vertical="center"/>
    </xf>
    <xf numFmtId="1" fontId="29" fillId="0" borderId="7" xfId="0" applyNumberFormat="1" applyFont="1" applyBorder="1" applyAlignment="1">
      <alignment horizontal="center" vertical="center"/>
    </xf>
    <xf numFmtId="1" fontId="29" fillId="0" borderId="27" xfId="0" applyNumberFormat="1" applyFont="1" applyBorder="1" applyAlignment="1">
      <alignment horizontal="center" vertical="center"/>
    </xf>
    <xf numFmtId="1" fontId="29" fillId="0" borderId="30" xfId="0" applyNumberFormat="1" applyFont="1" applyBorder="1" applyAlignment="1">
      <alignment horizontal="center" vertical="center" wrapText="1"/>
    </xf>
    <xf numFmtId="0" fontId="30" fillId="0" borderId="30" xfId="0" applyFont="1" applyBorder="1" applyAlignment="1">
      <alignment horizontal="center" vertical="center" wrapText="1" readingOrder="1"/>
    </xf>
    <xf numFmtId="1" fontId="29" fillId="0" borderId="1" xfId="0" applyNumberFormat="1" applyFont="1" applyBorder="1" applyAlignment="1">
      <alignment horizontal="center" vertical="center"/>
    </xf>
    <xf numFmtId="0" fontId="30" fillId="0" borderId="8" xfId="0" applyFont="1" applyBorder="1" applyAlignment="1">
      <alignment horizontal="center" vertical="center" wrapText="1" readingOrder="1"/>
    </xf>
    <xf numFmtId="2" fontId="33" fillId="0" borderId="3" xfId="2" applyNumberFormat="1" applyFont="1" applyBorder="1" applyAlignment="1" applyProtection="1">
      <alignment horizontal="center" vertical="center"/>
      <protection locked="0"/>
    </xf>
    <xf numFmtId="2" fontId="33" fillId="0" borderId="49" xfId="2" applyNumberFormat="1" applyFont="1" applyBorder="1" applyAlignment="1" applyProtection="1">
      <alignment horizontal="center" vertical="center"/>
      <protection locked="0"/>
    </xf>
    <xf numFmtId="3" fontId="29" fillId="2" borderId="41" xfId="5" applyNumberFormat="1" applyFont="1" applyFill="1" applyBorder="1" applyAlignment="1" applyProtection="1">
      <alignment horizontal="center" vertical="center"/>
      <protection locked="0"/>
    </xf>
    <xf numFmtId="165" fontId="29" fillId="9" borderId="33" xfId="5" applyNumberFormat="1" applyFont="1" applyFill="1" applyBorder="1" applyAlignment="1" applyProtection="1">
      <alignment horizontal="center" vertical="center"/>
      <protection locked="0"/>
    </xf>
    <xf numFmtId="10" fontId="29" fillId="9" borderId="33" xfId="4" applyNumberFormat="1" applyFont="1" applyFill="1" applyBorder="1" applyAlignment="1" applyProtection="1">
      <alignment horizontal="center" vertical="center"/>
      <protection locked="0"/>
    </xf>
    <xf numFmtId="0" fontId="0" fillId="13" borderId="57" xfId="0" applyFill="1" applyBorder="1" applyAlignment="1">
      <alignment vertical="top" wrapText="1"/>
    </xf>
    <xf numFmtId="0" fontId="44" fillId="13" borderId="57" xfId="0" applyFont="1" applyFill="1" applyBorder="1" applyAlignment="1">
      <alignment vertical="top" wrapText="1"/>
    </xf>
    <xf numFmtId="0" fontId="43" fillId="13" borderId="57" xfId="0" applyFont="1" applyFill="1" applyBorder="1" applyAlignment="1">
      <alignment vertical="top" wrapText="1"/>
    </xf>
    <xf numFmtId="0" fontId="43" fillId="13" borderId="58" xfId="0" applyFont="1" applyFill="1" applyBorder="1" applyAlignment="1">
      <alignment vertical="top" wrapText="1"/>
    </xf>
    <xf numFmtId="0" fontId="45" fillId="13" borderId="57" xfId="0" applyFont="1" applyFill="1" applyBorder="1" applyAlignment="1">
      <alignment vertical="top" wrapText="1"/>
    </xf>
    <xf numFmtId="0" fontId="46" fillId="13" borderId="57" xfId="0" applyFont="1" applyFill="1" applyBorder="1" applyAlignment="1">
      <alignment vertical="center" wrapText="1"/>
    </xf>
    <xf numFmtId="0" fontId="45" fillId="13" borderId="58" xfId="0" applyFont="1" applyFill="1" applyBorder="1" applyAlignment="1">
      <alignment vertical="center" wrapText="1"/>
    </xf>
    <xf numFmtId="0" fontId="46" fillId="13" borderId="58" xfId="0" applyFont="1" applyFill="1" applyBorder="1" applyAlignment="1">
      <alignment vertical="center" wrapText="1"/>
    </xf>
    <xf numFmtId="0" fontId="0" fillId="0" borderId="13" xfId="0" applyBorder="1" applyAlignment="1" applyProtection="1">
      <alignment wrapText="1"/>
      <protection locked="0"/>
    </xf>
    <xf numFmtId="0" fontId="0" fillId="0" borderId="3" xfId="0" applyBorder="1"/>
    <xf numFmtId="0" fontId="16" fillId="0" borderId="0" xfId="0" applyFont="1" applyAlignment="1">
      <alignment horizontal="left" vertical="center" wrapText="1" indent="4"/>
    </xf>
    <xf numFmtId="0" fontId="16" fillId="0" borderId="0" xfId="0" applyFont="1" applyAlignment="1">
      <alignment horizontal="left" vertical="center" wrapText="1" indent="1"/>
    </xf>
    <xf numFmtId="0" fontId="16" fillId="0" borderId="0" xfId="0" applyFont="1" applyAlignment="1">
      <alignment horizontal="left" vertical="center" wrapText="1" indent="8"/>
    </xf>
    <xf numFmtId="0" fontId="48" fillId="0" borderId="0" xfId="0" applyFont="1" applyAlignment="1">
      <alignment horizontal="left" vertical="center" wrapText="1" indent="8"/>
    </xf>
    <xf numFmtId="0" fontId="37" fillId="0" borderId="0" xfId="9" applyAlignment="1">
      <alignment horizontal="left" vertical="center" wrapText="1" indent="1"/>
    </xf>
    <xf numFmtId="165" fontId="35" fillId="4" borderId="33" xfId="5" applyNumberFormat="1" applyFont="1" applyFill="1" applyBorder="1" applyAlignment="1" applyProtection="1">
      <alignment horizontal="center" vertical="center"/>
      <protection locked="0"/>
    </xf>
    <xf numFmtId="0" fontId="51" fillId="0" borderId="13" xfId="2" quotePrefix="1" applyFont="1" applyBorder="1" applyAlignment="1" applyProtection="1">
      <alignment horizontal="left" vertical="center" wrapText="1"/>
      <protection locked="0"/>
    </xf>
    <xf numFmtId="0" fontId="51" fillId="0" borderId="13" xfId="0" applyFont="1" applyBorder="1" applyAlignment="1" applyProtection="1">
      <alignment horizontal="left" vertical="center" wrapText="1"/>
      <protection locked="0"/>
    </xf>
    <xf numFmtId="0" fontId="51" fillId="0" borderId="51" xfId="0" applyFont="1" applyBorder="1" applyAlignment="1" applyProtection="1">
      <alignment horizontal="left" vertical="center" wrapText="1"/>
      <protection locked="0"/>
    </xf>
    <xf numFmtId="0" fontId="53" fillId="13" borderId="57" xfId="0" applyFont="1" applyFill="1" applyBorder="1" applyAlignment="1">
      <alignment vertical="top" wrapText="1"/>
    </xf>
    <xf numFmtId="0" fontId="13" fillId="0" borderId="3" xfId="0" applyFont="1" applyBorder="1" applyProtection="1">
      <protection locked="0"/>
    </xf>
    <xf numFmtId="0" fontId="0" fillId="0" borderId="15" xfId="0" applyBorder="1"/>
    <xf numFmtId="0" fontId="0" fillId="4" borderId="16" xfId="0" applyFill="1" applyBorder="1" applyAlignment="1">
      <alignment horizontal="center" vertical="center" wrapText="1"/>
    </xf>
    <xf numFmtId="0" fontId="41" fillId="0" borderId="13" xfId="0" applyFont="1" applyBorder="1" applyAlignment="1" applyProtection="1">
      <alignment wrapText="1"/>
      <protection locked="0"/>
    </xf>
    <xf numFmtId="0" fontId="33" fillId="0" borderId="3" xfId="0" applyFont="1" applyBorder="1" applyAlignment="1" applyProtection="1">
      <alignment horizontal="center" vertical="center" wrapText="1"/>
      <protection locked="0"/>
    </xf>
    <xf numFmtId="2" fontId="4" fillId="2" borderId="5" xfId="2" applyNumberFormat="1" applyFont="1" applyFill="1" applyBorder="1" applyAlignment="1">
      <alignment horizontal="center" vertical="center"/>
    </xf>
    <xf numFmtId="4" fontId="29" fillId="0" borderId="33" xfId="5" applyNumberFormat="1" applyFont="1" applyFill="1" applyBorder="1" applyAlignment="1" applyProtection="1">
      <alignment horizontal="center" vertical="center"/>
      <protection locked="0"/>
    </xf>
    <xf numFmtId="4" fontId="29" fillId="0" borderId="44" xfId="5" applyNumberFormat="1" applyFont="1" applyFill="1" applyBorder="1" applyAlignment="1" applyProtection="1">
      <alignment horizontal="center" vertical="center"/>
      <protection locked="0"/>
    </xf>
    <xf numFmtId="9" fontId="29" fillId="0" borderId="64" xfId="4" applyFont="1" applyFill="1" applyBorder="1" applyAlignment="1" applyProtection="1">
      <alignment horizontal="center" vertical="center"/>
    </xf>
    <xf numFmtId="9" fontId="47" fillId="0" borderId="45" xfId="4" applyFont="1" applyFill="1" applyBorder="1" applyAlignment="1" applyProtection="1">
      <alignment horizontal="center" vertical="center"/>
    </xf>
    <xf numFmtId="0" fontId="0" fillId="12" borderId="0" xfId="0" applyFill="1" applyAlignment="1">
      <alignment vertical="center" wrapText="1"/>
    </xf>
    <xf numFmtId="0" fontId="0" fillId="10" borderId="0" xfId="0" applyFill="1" applyAlignment="1">
      <alignment vertical="center" wrapText="1"/>
    </xf>
    <xf numFmtId="0" fontId="10" fillId="0" borderId="1"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31" fillId="10" borderId="17" xfId="0" applyFont="1" applyFill="1" applyBorder="1" applyAlignment="1">
      <alignment vertical="center" wrapText="1"/>
    </xf>
    <xf numFmtId="0" fontId="31" fillId="9" borderId="17" xfId="0" applyFont="1" applyFill="1" applyBorder="1" applyAlignment="1">
      <alignment vertical="center" wrapText="1"/>
    </xf>
    <xf numFmtId="0" fontId="0" fillId="12" borderId="1"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4" xfId="0" applyFill="1" applyBorder="1" applyAlignment="1">
      <alignment horizontal="center" vertical="center" wrapText="1"/>
    </xf>
    <xf numFmtId="0" fontId="31" fillId="0" borderId="23" xfId="0" applyFont="1" applyBorder="1" applyAlignment="1">
      <alignment horizontal="center" vertical="center" wrapText="1"/>
    </xf>
    <xf numFmtId="9" fontId="32" fillId="0" borderId="24" xfId="0" applyNumberFormat="1" applyFont="1" applyBorder="1" applyAlignment="1">
      <alignment horizontal="center" vertical="center" wrapText="1"/>
    </xf>
    <xf numFmtId="9" fontId="32" fillId="0" borderId="25" xfId="0" applyNumberFormat="1" applyFont="1" applyBorder="1" applyAlignment="1">
      <alignment horizontal="center" vertical="center" wrapText="1"/>
    </xf>
    <xf numFmtId="9" fontId="32" fillId="0" borderId="18"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center"/>
    </xf>
    <xf numFmtId="0" fontId="54" fillId="15" borderId="62" xfId="10" applyAlignment="1">
      <alignment horizontal="center"/>
    </xf>
    <xf numFmtId="0" fontId="0" fillId="17" borderId="3" xfId="12" applyFont="1" applyBorder="1" applyAlignment="1">
      <alignment wrapText="1"/>
    </xf>
    <xf numFmtId="0" fontId="55" fillId="16" borderId="62" xfId="11" applyAlignment="1">
      <alignment horizont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49" fontId="0" fillId="0" borderId="3" xfId="0" applyNumberFormat="1" applyBorder="1" applyAlignment="1">
      <alignment horizontal="center" vertical="center" wrapText="1"/>
    </xf>
    <xf numFmtId="0" fontId="0" fillId="9" borderId="3" xfId="0" applyFill="1" applyBorder="1" applyAlignment="1">
      <alignment horizontal="center" vertical="center" wrapText="1"/>
    </xf>
    <xf numFmtId="0" fontId="1" fillId="17" borderId="3" xfId="12" applyBorder="1"/>
    <xf numFmtId="167" fontId="1" fillId="17" borderId="3" xfId="12" applyNumberFormat="1" applyBorder="1"/>
    <xf numFmtId="9" fontId="54" fillId="15" borderId="62" xfId="4" applyFont="1" applyFill="1" applyBorder="1" applyAlignment="1">
      <alignment horizontal="center"/>
    </xf>
    <xf numFmtId="9" fontId="55" fillId="16" borderId="62" xfId="4" applyFont="1" applyFill="1" applyBorder="1" applyAlignment="1">
      <alignment horizontal="center"/>
    </xf>
    <xf numFmtId="15" fontId="54" fillId="15" borderId="62" xfId="10" applyNumberFormat="1" applyAlignment="1">
      <alignment horizontal="center"/>
    </xf>
    <xf numFmtId="9" fontId="55" fillId="16" borderId="62" xfId="11" applyNumberFormat="1" applyAlignment="1">
      <alignment horizontal="center"/>
    </xf>
    <xf numFmtId="2" fontId="55" fillId="16" borderId="62" xfId="11" applyNumberFormat="1" applyAlignment="1">
      <alignment horizontal="center"/>
    </xf>
    <xf numFmtId="0" fontId="57" fillId="0" borderId="3" xfId="0" applyFont="1" applyBorder="1"/>
    <xf numFmtId="0" fontId="0" fillId="23" borderId="3" xfId="0" applyFill="1" applyBorder="1"/>
    <xf numFmtId="0" fontId="0" fillId="23" borderId="3" xfId="0" applyFill="1" applyBorder="1" applyAlignment="1">
      <alignment horizontal="center" vertical="center"/>
    </xf>
    <xf numFmtId="168" fontId="0" fillId="23" borderId="3" xfId="5" applyNumberFormat="1" applyFont="1" applyFill="1" applyBorder="1" applyAlignment="1">
      <alignment horizontal="center" vertical="center"/>
    </xf>
    <xf numFmtId="0" fontId="57" fillId="0" borderId="3" xfId="0" applyFont="1" applyBorder="1" applyAlignment="1">
      <alignment horizontal="center"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0" fontId="57" fillId="0" borderId="3" xfId="0" applyFont="1" applyBorder="1" applyAlignment="1">
      <alignment horizontal="center"/>
    </xf>
    <xf numFmtId="0" fontId="0" fillId="0" borderId="3" xfId="0" applyBorder="1" applyAlignment="1">
      <alignment horizontal="center"/>
    </xf>
    <xf numFmtId="167" fontId="0" fillId="0" borderId="3" xfId="0" applyNumberFormat="1" applyBorder="1" applyAlignment="1">
      <alignment horizontal="center"/>
    </xf>
    <xf numFmtId="169" fontId="0" fillId="0" borderId="3" xfId="0" applyNumberFormat="1" applyBorder="1"/>
    <xf numFmtId="0" fontId="0" fillId="22" borderId="3" xfId="0" applyFill="1" applyBorder="1" applyAlignment="1">
      <alignment wrapText="1"/>
    </xf>
    <xf numFmtId="0" fontId="0" fillId="22" borderId="3" xfId="0" applyFill="1" applyBorder="1" applyAlignment="1">
      <alignment horizontal="center" vertical="center" wrapText="1"/>
    </xf>
    <xf numFmtId="0" fontId="0" fillId="22" borderId="66" xfId="0" applyFill="1" applyBorder="1" applyAlignment="1">
      <alignment horizontal="center" vertical="center" wrapText="1"/>
    </xf>
    <xf numFmtId="167" fontId="0" fillId="0" borderId="0" xfId="0" applyNumberFormat="1"/>
    <xf numFmtId="0" fontId="0" fillId="0" borderId="48" xfId="0" applyBorder="1"/>
    <xf numFmtId="0" fontId="0" fillId="0" borderId="12" xfId="0" applyBorder="1" applyAlignment="1" applyProtection="1">
      <alignment horizontal="center" vertical="center" wrapText="1"/>
      <protection locked="0"/>
    </xf>
    <xf numFmtId="0" fontId="0" fillId="0" borderId="0" xfId="0" applyAlignment="1" applyProtection="1">
      <alignment vertical="center"/>
      <protection locked="0"/>
    </xf>
    <xf numFmtId="0" fontId="0" fillId="0" borderId="0" xfId="0" applyAlignment="1" applyProtection="1">
      <alignment vertical="center" wrapText="1"/>
      <protection locked="0"/>
    </xf>
    <xf numFmtId="166" fontId="32" fillId="0" borderId="6" xfId="0" applyNumberFormat="1" applyFont="1" applyBorder="1" applyAlignment="1" applyProtection="1">
      <alignment vertical="center" wrapText="1"/>
      <protection locked="0"/>
    </xf>
    <xf numFmtId="0" fontId="51" fillId="0" borderId="51" xfId="2" quotePrefix="1" applyFont="1" applyBorder="1" applyAlignment="1" applyProtection="1">
      <alignment horizontal="left" vertical="center" wrapText="1"/>
      <protection locked="0"/>
    </xf>
    <xf numFmtId="0" fontId="59" fillId="0" borderId="0" xfId="0" applyFont="1"/>
    <xf numFmtId="0" fontId="0" fillId="0" borderId="61" xfId="0" applyBorder="1" applyAlignment="1">
      <alignment vertical="center" wrapText="1"/>
    </xf>
    <xf numFmtId="0" fontId="0" fillId="0" borderId="10" xfId="0" applyBorder="1" applyAlignment="1">
      <alignment vertical="center" wrapText="1"/>
    </xf>
    <xf numFmtId="0" fontId="0" fillId="0" borderId="10" xfId="0" applyBorder="1" applyAlignment="1">
      <alignment horizontal="center" vertical="center" wrapText="1"/>
    </xf>
    <xf numFmtId="9" fontId="0" fillId="0" borderId="10" xfId="0" applyNumberFormat="1" applyBorder="1" applyAlignment="1">
      <alignment horizontal="center" vertical="center" wrapText="1"/>
    </xf>
    <xf numFmtId="0" fontId="0" fillId="0" borderId="3" xfId="0" applyBorder="1" applyAlignment="1">
      <alignment vertical="center" wrapText="1"/>
    </xf>
    <xf numFmtId="0" fontId="0" fillId="0" borderId="60" xfId="0" applyBorder="1" applyAlignment="1">
      <alignment vertical="center" wrapText="1"/>
    </xf>
    <xf numFmtId="9" fontId="0" fillId="0" borderId="3" xfId="0" applyNumberFormat="1" applyBorder="1" applyAlignment="1">
      <alignment horizontal="center" vertical="center" wrapText="1"/>
    </xf>
    <xf numFmtId="0" fontId="0" fillId="0" borderId="65" xfId="0"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0" fillId="0" borderId="9" xfId="0" applyBorder="1" applyAlignment="1">
      <alignment vertical="center" wrapText="1"/>
    </xf>
    <xf numFmtId="0" fontId="0" fillId="0" borderId="12" xfId="0" applyBorder="1" applyAlignment="1">
      <alignment vertical="center" wrapText="1"/>
    </xf>
    <xf numFmtId="0" fontId="0" fillId="0" borderId="16" xfId="0" applyBorder="1" applyAlignment="1" applyProtection="1">
      <alignment vertical="center" wrapText="1"/>
      <protection locked="0"/>
    </xf>
    <xf numFmtId="0" fontId="0" fillId="0" borderId="14" xfId="0" applyBorder="1" applyAlignment="1">
      <alignment vertical="center" wrapText="1"/>
    </xf>
    <xf numFmtId="0" fontId="0" fillId="24" borderId="23" xfId="0" applyFill="1" applyBorder="1" applyProtection="1">
      <protection locked="0"/>
    </xf>
    <xf numFmtId="0" fontId="16" fillId="24" borderId="24" xfId="0" applyFont="1" applyFill="1" applyBorder="1" applyAlignment="1" applyProtection="1">
      <alignment horizontal="center"/>
      <protection locked="0"/>
    </xf>
    <xf numFmtId="0" fontId="0" fillId="24" borderId="23" xfId="0" applyFill="1" applyBorder="1"/>
    <xf numFmtId="0" fontId="0" fillId="24" borderId="24" xfId="0" applyFill="1" applyBorder="1"/>
    <xf numFmtId="0" fontId="16" fillId="24" borderId="24" xfId="0" applyFont="1" applyFill="1" applyBorder="1" applyAlignment="1">
      <alignment horizontal="center"/>
    </xf>
    <xf numFmtId="0" fontId="0" fillId="0" borderId="72" xfId="0" applyBorder="1" applyAlignment="1">
      <alignment vertical="center" wrapText="1"/>
    </xf>
    <xf numFmtId="0" fontId="0" fillId="0" borderId="71" xfId="0" applyBorder="1" applyAlignment="1">
      <alignment vertical="center" wrapText="1"/>
    </xf>
    <xf numFmtId="0" fontId="0" fillId="0" borderId="67" xfId="0" applyBorder="1" applyAlignment="1">
      <alignment vertical="center" wrapText="1"/>
    </xf>
    <xf numFmtId="9" fontId="0" fillId="0" borderId="15" xfId="0" applyNumberFormat="1" applyBorder="1" applyAlignment="1">
      <alignment horizontal="center" vertical="center" wrapText="1"/>
    </xf>
    <xf numFmtId="0" fontId="5" fillId="0" borderId="0" xfId="3" applyAlignment="1">
      <alignment horizontal="center"/>
    </xf>
    <xf numFmtId="0" fontId="4" fillId="2" borderId="1" xfId="2" applyFont="1" applyFill="1" applyBorder="1" applyAlignment="1">
      <alignment horizontal="center" vertical="center"/>
    </xf>
    <xf numFmtId="0" fontId="4" fillId="2" borderId="5" xfId="2" applyFont="1" applyFill="1" applyBorder="1" applyAlignment="1">
      <alignment horizontal="center" vertical="center"/>
    </xf>
    <xf numFmtId="0" fontId="4" fillId="2" borderId="4" xfId="2" applyFont="1" applyFill="1" applyBorder="1" applyAlignment="1">
      <alignment horizontal="center" vertical="center"/>
    </xf>
    <xf numFmtId="0" fontId="4" fillId="2" borderId="1" xfId="2" applyFont="1" applyFill="1" applyBorder="1" applyAlignment="1">
      <alignment horizontal="left" vertical="center"/>
    </xf>
    <xf numFmtId="1" fontId="29" fillId="5" borderId="26" xfId="0" applyNumberFormat="1" applyFont="1" applyFill="1" applyBorder="1" applyAlignment="1">
      <alignment horizontal="center" vertical="center"/>
    </xf>
    <xf numFmtId="165" fontId="29" fillId="4" borderId="47" xfId="0" applyNumberFormat="1" applyFont="1" applyFill="1" applyBorder="1" applyAlignment="1">
      <alignment horizontal="center" vertical="center"/>
    </xf>
    <xf numFmtId="3" fontId="29" fillId="4" borderId="38" xfId="0" applyNumberFormat="1" applyFont="1" applyFill="1" applyBorder="1" applyAlignment="1">
      <alignment horizontal="center" vertical="center"/>
    </xf>
    <xf numFmtId="1" fontId="29" fillId="5" borderId="7" xfId="0" applyNumberFormat="1" applyFont="1" applyFill="1" applyBorder="1" applyAlignment="1">
      <alignment horizontal="center" vertical="center"/>
    </xf>
    <xf numFmtId="165" fontId="29" fillId="4" borderId="52" xfId="0" applyNumberFormat="1" applyFont="1" applyFill="1" applyBorder="1" applyAlignment="1">
      <alignment horizontal="center" vertical="center"/>
    </xf>
    <xf numFmtId="3" fontId="29" fillId="4" borderId="53" xfId="0" applyNumberFormat="1" applyFont="1" applyFill="1" applyBorder="1" applyAlignment="1">
      <alignment horizontal="center" vertical="center"/>
    </xf>
    <xf numFmtId="1" fontId="29" fillId="5" borderId="27" xfId="0" applyNumberFormat="1" applyFont="1" applyFill="1" applyBorder="1" applyAlignment="1">
      <alignment horizontal="center" vertical="center"/>
    </xf>
    <xf numFmtId="165" fontId="29" fillId="5" borderId="28" xfId="0" applyNumberFormat="1" applyFont="1" applyFill="1" applyBorder="1" applyAlignment="1">
      <alignment horizontal="center" vertical="center"/>
    </xf>
    <xf numFmtId="3" fontId="29" fillId="4" borderId="29" xfId="0" applyNumberFormat="1" applyFont="1" applyFill="1" applyBorder="1" applyAlignment="1">
      <alignment horizontal="center" vertical="center"/>
    </xf>
    <xf numFmtId="165" fontId="29" fillId="5" borderId="31" xfId="0" applyNumberFormat="1" applyFont="1" applyFill="1" applyBorder="1" applyAlignment="1">
      <alignment horizontal="center" vertical="center"/>
    </xf>
    <xf numFmtId="3" fontId="29" fillId="4" borderId="32" xfId="0" applyNumberFormat="1" applyFont="1" applyFill="1" applyBorder="1" applyAlignment="1">
      <alignment horizontal="center" vertical="center"/>
    </xf>
    <xf numFmtId="1" fontId="29" fillId="0" borderId="30" xfId="0" applyNumberFormat="1" applyFont="1" applyBorder="1" applyAlignment="1">
      <alignment horizontal="center" vertical="center"/>
    </xf>
    <xf numFmtId="9" fontId="29" fillId="5" borderId="32" xfId="4" applyFont="1" applyFill="1" applyBorder="1" applyAlignment="1" applyProtection="1">
      <alignment horizontal="center" vertical="center"/>
    </xf>
    <xf numFmtId="0" fontId="30" fillId="5" borderId="30" xfId="0" applyFont="1" applyFill="1" applyBorder="1" applyAlignment="1">
      <alignment horizontal="center" vertical="center" wrapText="1" readingOrder="1"/>
    </xf>
    <xf numFmtId="3" fontId="29" fillId="4" borderId="32" xfId="5" applyNumberFormat="1" applyFont="1" applyFill="1" applyBorder="1" applyAlignment="1" applyProtection="1">
      <alignment horizontal="center" vertical="center"/>
    </xf>
    <xf numFmtId="0" fontId="30" fillId="0" borderId="43" xfId="0" applyFont="1" applyBorder="1" applyAlignment="1">
      <alignment horizontal="center" vertical="center" wrapText="1" readingOrder="1"/>
    </xf>
    <xf numFmtId="3" fontId="29" fillId="4" borderId="42" xfId="5" applyNumberFormat="1" applyFont="1" applyFill="1" applyBorder="1" applyAlignment="1" applyProtection="1">
      <alignment horizontal="center" vertical="center"/>
    </xf>
    <xf numFmtId="0" fontId="30" fillId="5" borderId="37" xfId="0" applyFont="1" applyFill="1" applyBorder="1" applyAlignment="1">
      <alignment horizontal="center" vertical="center" wrapText="1" readingOrder="1"/>
    </xf>
    <xf numFmtId="0" fontId="30" fillId="0" borderId="63" xfId="0" applyFont="1" applyBorder="1" applyAlignment="1">
      <alignment horizontal="center" vertical="center" wrapText="1" readingOrder="1"/>
    </xf>
    <xf numFmtId="9" fontId="29" fillId="0" borderId="47" xfId="4" applyFont="1" applyFill="1" applyBorder="1" applyAlignment="1" applyProtection="1">
      <alignment horizontal="center" vertical="center"/>
    </xf>
    <xf numFmtId="0" fontId="30" fillId="0" borderId="37" xfId="0" applyFont="1" applyBorder="1" applyAlignment="1">
      <alignment horizontal="center" vertical="center" wrapText="1" readingOrder="1"/>
    </xf>
    <xf numFmtId="165" fontId="29" fillId="5" borderId="47" xfId="0" applyNumberFormat="1" applyFont="1" applyFill="1" applyBorder="1" applyAlignment="1">
      <alignment horizontal="center" vertical="center"/>
    </xf>
    <xf numFmtId="3" fontId="29" fillId="5" borderId="35" xfId="0" applyNumberFormat="1" applyFont="1" applyFill="1" applyBorder="1" applyAlignment="1">
      <alignment horizontal="center" vertical="center"/>
    </xf>
    <xf numFmtId="3" fontId="29" fillId="5" borderId="36" xfId="0" applyNumberFormat="1" applyFont="1" applyFill="1" applyBorder="1" applyAlignment="1">
      <alignment horizontal="center" vertical="center"/>
    </xf>
    <xf numFmtId="1" fontId="29" fillId="5" borderId="8" xfId="0" applyNumberFormat="1" applyFont="1" applyFill="1" applyBorder="1" applyAlignment="1">
      <alignment horizontal="center" vertical="center"/>
    </xf>
    <xf numFmtId="1" fontId="29" fillId="0" borderId="8" xfId="0" applyNumberFormat="1" applyFont="1" applyBorder="1" applyAlignment="1">
      <alignment horizontal="center" vertical="center"/>
    </xf>
    <xf numFmtId="166" fontId="29" fillId="5" borderId="39" xfId="4" applyNumberFormat="1" applyFont="1" applyFill="1" applyBorder="1" applyAlignment="1" applyProtection="1">
      <alignment horizontal="center" vertical="center"/>
    </xf>
    <xf numFmtId="9" fontId="29" fillId="0" borderId="40" xfId="4" applyFont="1" applyFill="1" applyBorder="1" applyAlignment="1" applyProtection="1">
      <alignment horizontal="center" vertical="center"/>
    </xf>
    <xf numFmtId="0" fontId="30" fillId="5" borderId="8" xfId="0" applyFont="1" applyFill="1" applyBorder="1" applyAlignment="1">
      <alignment horizontal="center" vertical="center" wrapText="1" readingOrder="1"/>
    </xf>
    <xf numFmtId="0" fontId="30" fillId="0" borderId="1" xfId="0" applyFont="1" applyBorder="1" applyAlignment="1">
      <alignment horizontal="center" vertical="center" wrapText="1" readingOrder="1"/>
    </xf>
    <xf numFmtId="3" fontId="29" fillId="5" borderId="39" xfId="0" applyNumberFormat="1" applyFont="1" applyFill="1" applyBorder="1" applyAlignment="1">
      <alignment horizontal="center" vertical="center"/>
    </xf>
    <xf numFmtId="3" fontId="29" fillId="0" borderId="5" xfId="5" applyNumberFormat="1" applyFont="1" applyFill="1" applyBorder="1" applyAlignment="1" applyProtection="1">
      <alignment horizontal="center" vertical="center"/>
    </xf>
    <xf numFmtId="3" fontId="58" fillId="5" borderId="39" xfId="0" applyNumberFormat="1" applyFont="1" applyFill="1" applyBorder="1" applyAlignment="1">
      <alignment horizontal="center" vertical="center"/>
    </xf>
    <xf numFmtId="0" fontId="0" fillId="0" borderId="75" xfId="0" applyBorder="1" applyAlignment="1">
      <alignment vertical="center" wrapText="1"/>
    </xf>
    <xf numFmtId="0" fontId="0" fillId="0" borderId="76" xfId="0" applyBorder="1" applyAlignment="1">
      <alignment vertical="center" wrapText="1"/>
    </xf>
    <xf numFmtId="0" fontId="0" fillId="0" borderId="16" xfId="0" applyBorder="1" applyAlignment="1" applyProtection="1">
      <alignment horizontal="center" vertical="center" wrapText="1"/>
      <protection locked="0"/>
    </xf>
    <xf numFmtId="9" fontId="0" fillId="0" borderId="3" xfId="0" applyNumberFormat="1" applyBorder="1" applyAlignment="1">
      <alignment horizontal="center" wrapText="1"/>
    </xf>
    <xf numFmtId="0" fontId="0" fillId="0" borderId="68" xfId="0" applyBorder="1" applyAlignment="1">
      <alignment horizontal="center" vertical="center" wrapText="1"/>
    </xf>
    <xf numFmtId="0" fontId="0" fillId="0" borderId="73" xfId="0" applyBorder="1" applyAlignment="1">
      <alignment horizontal="center" vertical="center" wrapText="1"/>
    </xf>
    <xf numFmtId="0" fontId="0" fillId="0" borderId="65" xfId="0" applyBorder="1" applyAlignment="1">
      <alignment horizontal="center" vertical="center" wrapText="1"/>
    </xf>
    <xf numFmtId="0" fontId="0" fillId="0" borderId="74" xfId="0" applyBorder="1" applyAlignment="1">
      <alignment horizontal="center" vertical="center" wrapText="1"/>
    </xf>
    <xf numFmtId="9" fontId="0" fillId="0" borderId="65" xfId="0" applyNumberFormat="1" applyBorder="1" applyAlignment="1">
      <alignment horizontal="center" vertical="center" wrapText="1"/>
    </xf>
    <xf numFmtId="0" fontId="0" fillId="0" borderId="69" xfId="0" applyBorder="1" applyAlignment="1">
      <alignment horizontal="center" vertical="center" wrapText="1"/>
    </xf>
    <xf numFmtId="0" fontId="7" fillId="4" borderId="50" xfId="2" applyFont="1" applyFill="1" applyBorder="1" applyAlignment="1">
      <alignment horizontal="left"/>
    </xf>
    <xf numFmtId="0" fontId="7" fillId="4" borderId="49" xfId="2" applyFont="1" applyFill="1" applyBorder="1" applyAlignment="1">
      <alignment vertical="center"/>
    </xf>
    <xf numFmtId="4" fontId="7" fillId="4" borderId="49" xfId="2" applyNumberFormat="1" applyFont="1" applyFill="1" applyBorder="1" applyAlignment="1">
      <alignment horizontal="center" vertical="center"/>
    </xf>
    <xf numFmtId="2" fontId="7" fillId="4" borderId="49" xfId="2" applyNumberFormat="1" applyFont="1" applyFill="1" applyBorder="1" applyAlignment="1">
      <alignment horizontal="center" vertical="center"/>
    </xf>
    <xf numFmtId="0" fontId="8" fillId="4" borderId="51" xfId="2" quotePrefix="1" applyFont="1" applyFill="1" applyBorder="1" applyAlignment="1">
      <alignment horizontal="right" vertical="center"/>
    </xf>
    <xf numFmtId="0" fontId="4" fillId="2" borderId="23" xfId="2" applyFont="1" applyFill="1" applyBorder="1" applyAlignment="1">
      <alignment horizontal="left" vertical="center"/>
    </xf>
    <xf numFmtId="0" fontId="4" fillId="2" borderId="24" xfId="2" applyFont="1" applyFill="1" applyBorder="1" applyAlignment="1">
      <alignment horizontal="center" vertical="center"/>
    </xf>
    <xf numFmtId="2" fontId="4" fillId="2" borderId="24" xfId="2" applyNumberFormat="1" applyFont="1" applyFill="1" applyBorder="1" applyAlignment="1">
      <alignment horizontal="center" vertical="center"/>
    </xf>
    <xf numFmtId="0" fontId="4" fillId="2" borderId="25" xfId="2" applyFont="1" applyFill="1" applyBorder="1" applyAlignment="1">
      <alignment horizontal="center" vertical="center"/>
    </xf>
    <xf numFmtId="0" fontId="18" fillId="0" borderId="3" xfId="0" applyFont="1" applyBorder="1" applyAlignment="1" applyProtection="1">
      <alignment vertical="top"/>
      <protection locked="0"/>
    </xf>
    <xf numFmtId="0" fontId="54" fillId="15" borderId="62" xfId="10" applyAlignment="1" applyProtection="1">
      <alignment vertical="top"/>
      <protection locked="0"/>
    </xf>
    <xf numFmtId="0" fontId="18" fillId="0" borderId="3" xfId="0" applyFont="1" applyBorder="1" applyAlignment="1" applyProtection="1">
      <alignment vertical="top" wrapText="1"/>
      <protection locked="0"/>
    </xf>
    <xf numFmtId="0" fontId="13" fillId="0" borderId="13" xfId="0" applyFont="1" applyBorder="1" applyAlignment="1" applyProtection="1">
      <alignment horizontal="left" vertical="top" wrapText="1"/>
      <protection locked="0"/>
    </xf>
    <xf numFmtId="0" fontId="13" fillId="0" borderId="3" xfId="0" applyFont="1" applyBorder="1" applyAlignment="1" applyProtection="1">
      <alignment horizontal="center" vertical="center" wrapText="1"/>
      <protection locked="0"/>
    </xf>
    <xf numFmtId="0" fontId="63" fillId="0" borderId="80" xfId="0" applyFont="1" applyBorder="1" applyAlignment="1" applyProtection="1">
      <alignment vertical="top" wrapText="1"/>
      <protection locked="0"/>
    </xf>
    <xf numFmtId="2" fontId="1" fillId="0" borderId="3" xfId="2" applyNumberFormat="1" applyBorder="1" applyAlignment="1" applyProtection="1">
      <alignment horizontal="center" vertical="center"/>
      <protection locked="0"/>
    </xf>
    <xf numFmtId="0" fontId="52" fillId="0" borderId="80" xfId="0" applyFont="1" applyBorder="1" applyAlignment="1" applyProtection="1">
      <alignment vertical="top" wrapText="1"/>
      <protection locked="0"/>
    </xf>
    <xf numFmtId="0" fontId="17" fillId="0" borderId="0" xfId="0" applyFont="1"/>
    <xf numFmtId="0" fontId="18" fillId="0" borderId="0" xfId="0" applyFont="1"/>
    <xf numFmtId="0" fontId="19" fillId="0" borderId="0" xfId="0" applyFont="1"/>
    <xf numFmtId="0" fontId="60" fillId="0" borderId="0" xfId="0" applyFont="1"/>
    <xf numFmtId="0" fontId="20" fillId="0" borderId="0" xfId="0" applyFont="1"/>
    <xf numFmtId="0" fontId="38" fillId="0" borderId="0" xfId="0" applyFont="1"/>
    <xf numFmtId="0" fontId="61" fillId="0" borderId="0" xfId="0" applyFont="1"/>
    <xf numFmtId="0" fontId="61" fillId="0" borderId="0" xfId="0" applyFont="1" applyAlignment="1">
      <alignment wrapText="1"/>
    </xf>
    <xf numFmtId="0" fontId="21" fillId="0" borderId="0" xfId="0" applyFont="1"/>
    <xf numFmtId="0" fontId="21" fillId="0" borderId="0" xfId="0" applyFont="1" applyAlignment="1">
      <alignment horizontal="left" vertical="top"/>
    </xf>
    <xf numFmtId="0" fontId="22" fillId="0" borderId="0" xfId="0" applyFont="1" applyAlignment="1">
      <alignment vertical="top"/>
    </xf>
    <xf numFmtId="0" fontId="18" fillId="0" borderId="3" xfId="0" applyFont="1" applyBorder="1" applyAlignment="1">
      <alignment vertical="top"/>
    </xf>
    <xf numFmtId="0" fontId="18" fillId="0" borderId="0" xfId="0" applyFont="1" applyAlignment="1">
      <alignment wrapText="1"/>
    </xf>
    <xf numFmtId="0" fontId="22" fillId="0" borderId="0" xfId="0" applyFont="1"/>
    <xf numFmtId="0" fontId="23" fillId="0" borderId="0" xfId="0" applyFont="1"/>
    <xf numFmtId="0" fontId="24" fillId="0" borderId="0" xfId="0" applyFont="1"/>
    <xf numFmtId="0" fontId="24" fillId="0" borderId="0" xfId="0" applyFont="1" applyAlignment="1">
      <alignment vertical="top"/>
    </xf>
    <xf numFmtId="0" fontId="25" fillId="0" borderId="0" xfId="0" applyFont="1"/>
    <xf numFmtId="0" fontId="25" fillId="0" borderId="0" xfId="0" applyFont="1" applyAlignment="1">
      <alignment vertical="top"/>
    </xf>
    <xf numFmtId="0" fontId="19" fillId="0" borderId="0" xfId="0" quotePrefix="1" applyFont="1"/>
    <xf numFmtId="9" fontId="0" fillId="0" borderId="74" xfId="0" applyNumberFormat="1" applyBorder="1" applyAlignment="1">
      <alignment horizontal="center" vertical="center" wrapText="1"/>
    </xf>
    <xf numFmtId="0" fontId="16" fillId="24" borderId="25" xfId="0" applyFont="1" applyFill="1" applyBorder="1" applyAlignment="1">
      <alignment horizontal="center"/>
    </xf>
    <xf numFmtId="4" fontId="58" fillId="0" borderId="33" xfId="5" applyNumberFormat="1" applyFont="1" applyFill="1" applyBorder="1" applyAlignment="1" applyProtection="1">
      <alignment horizontal="center" vertical="center"/>
      <protection locked="0"/>
    </xf>
    <xf numFmtId="0" fontId="0" fillId="9" borderId="0" xfId="0" applyFill="1" applyAlignment="1">
      <alignment wrapText="1"/>
    </xf>
    <xf numFmtId="0" fontId="1" fillId="17" borderId="3" xfId="12" applyBorder="1" applyProtection="1">
      <protection locked="0"/>
    </xf>
    <xf numFmtId="171" fontId="54" fillId="15" borderId="62" xfId="10" applyNumberFormat="1" applyAlignment="1" applyProtection="1">
      <alignment horizontal="center"/>
      <protection locked="0"/>
    </xf>
    <xf numFmtId="2" fontId="54" fillId="15" borderId="62" xfId="10" applyNumberFormat="1" applyAlignment="1" applyProtection="1">
      <alignment horizontal="center"/>
      <protection locked="0"/>
    </xf>
    <xf numFmtId="0" fontId="54" fillId="15" borderId="62" xfId="10" applyAlignment="1" applyProtection="1">
      <alignment horizontal="center"/>
      <protection locked="0"/>
    </xf>
    <xf numFmtId="0" fontId="0" fillId="0" borderId="49" xfId="0" applyBorder="1" applyAlignment="1">
      <alignment horizontal="center" vertical="center" wrapText="1"/>
    </xf>
    <xf numFmtId="0" fontId="16" fillId="0" borderId="0" xfId="0" applyFont="1" applyAlignment="1">
      <alignment vertical="center"/>
    </xf>
    <xf numFmtId="0" fontId="16" fillId="0" borderId="8" xfId="0" applyFont="1" applyBorder="1" applyAlignment="1">
      <alignment vertical="center"/>
    </xf>
    <xf numFmtId="0" fontId="31" fillId="9" borderId="0" xfId="0" applyFont="1" applyFill="1" applyAlignment="1">
      <alignment vertical="center" wrapText="1"/>
    </xf>
    <xf numFmtId="0" fontId="31" fillId="0" borderId="8" xfId="0" applyFont="1" applyBorder="1" applyAlignment="1">
      <alignment horizontal="center" vertical="center" wrapText="1"/>
    </xf>
    <xf numFmtId="9" fontId="32" fillId="0" borderId="81" xfId="0" applyNumberFormat="1" applyFont="1" applyBorder="1" applyAlignment="1">
      <alignment horizontal="center" vertical="center" wrapText="1"/>
    </xf>
    <xf numFmtId="2" fontId="31" fillId="0" borderId="23" xfId="0" applyNumberFormat="1" applyFont="1" applyBorder="1" applyAlignment="1">
      <alignment horizontal="center" vertical="center" wrapText="1"/>
    </xf>
    <xf numFmtId="170" fontId="32" fillId="0" borderId="82" xfId="0" applyNumberFormat="1" applyFont="1" applyBorder="1" applyAlignment="1">
      <alignment horizontal="center" vertical="center" wrapText="1"/>
    </xf>
    <xf numFmtId="1" fontId="32" fillId="0" borderId="23" xfId="0" applyNumberFormat="1" applyFont="1" applyBorder="1" applyAlignment="1">
      <alignment horizontal="center" vertical="center" wrapText="1"/>
    </xf>
    <xf numFmtId="1" fontId="32" fillId="0" borderId="25" xfId="0" applyNumberFormat="1" applyFont="1" applyBorder="1" applyAlignment="1">
      <alignment horizontal="center" vertical="center" wrapText="1"/>
    </xf>
    <xf numFmtId="1" fontId="32" fillId="0" borderId="81" xfId="0" applyNumberFormat="1" applyFont="1" applyBorder="1" applyAlignment="1">
      <alignment horizontal="center" vertical="center" wrapText="1"/>
    </xf>
    <xf numFmtId="170" fontId="32" fillId="0" borderId="25" xfId="0" applyNumberFormat="1" applyFont="1" applyBorder="1" applyAlignment="1">
      <alignment horizontal="center" vertical="center" wrapText="1"/>
    </xf>
    <xf numFmtId="0" fontId="31" fillId="0" borderId="81" xfId="0" applyFont="1" applyBorder="1" applyAlignment="1">
      <alignment horizontal="center" vertical="center" wrapText="1"/>
    </xf>
    <xf numFmtId="0" fontId="31" fillId="0" borderId="18" xfId="0" applyFont="1" applyBorder="1" applyAlignment="1">
      <alignment horizontal="center" vertical="center" wrapText="1"/>
    </xf>
    <xf numFmtId="166" fontId="54" fillId="15" borderId="62" xfId="10" applyNumberFormat="1" applyAlignment="1" applyProtection="1">
      <alignment vertical="center" wrapText="1"/>
      <protection locked="0"/>
    </xf>
    <xf numFmtId="0" fontId="52" fillId="0" borderId="79" xfId="0" applyFont="1" applyBorder="1" applyAlignment="1" applyProtection="1">
      <alignment vertical="top" wrapText="1"/>
      <protection locked="0"/>
    </xf>
    <xf numFmtId="0" fontId="62" fillId="0" borderId="3" xfId="0" applyFont="1" applyBorder="1" applyAlignment="1" applyProtection="1">
      <alignment horizontal="center" vertical="center"/>
      <protection locked="0"/>
    </xf>
    <xf numFmtId="0" fontId="62" fillId="0" borderId="49" xfId="0" applyFont="1" applyBorder="1" applyAlignment="1" applyProtection="1">
      <alignment horizontal="center" vertical="center"/>
      <protection locked="0"/>
    </xf>
    <xf numFmtId="0" fontId="41" fillId="0" borderId="80" xfId="0" applyFont="1" applyBorder="1" applyAlignment="1" applyProtection="1">
      <alignment wrapText="1"/>
      <protection locked="0"/>
    </xf>
    <xf numFmtId="0" fontId="51" fillId="0" borderId="49" xfId="0" applyFont="1" applyBorder="1" applyAlignment="1" applyProtection="1">
      <alignment horizontal="center" vertical="center"/>
      <protection locked="0"/>
    </xf>
    <xf numFmtId="0" fontId="62" fillId="0" borderId="80" xfId="0" applyFont="1" applyBorder="1" applyAlignment="1" applyProtection="1">
      <alignment vertical="top" wrapText="1"/>
      <protection locked="0"/>
    </xf>
    <xf numFmtId="0" fontId="51" fillId="0" borderId="80" xfId="0" applyFont="1" applyBorder="1" applyAlignment="1" applyProtection="1">
      <alignment vertical="top" wrapText="1"/>
      <protection locked="0"/>
    </xf>
    <xf numFmtId="9" fontId="0" fillId="0" borderId="3" xfId="0" applyNumberFormat="1" applyBorder="1" applyAlignment="1" applyProtection="1">
      <alignment horizontal="center" vertical="center" wrapText="1"/>
      <protection locked="0"/>
    </xf>
    <xf numFmtId="0" fontId="51" fillId="0" borderId="13" xfId="0" applyFont="1" applyBorder="1" applyAlignment="1" applyProtection="1">
      <alignment vertical="center" wrapText="1"/>
      <protection locked="0"/>
    </xf>
    <xf numFmtId="0" fontId="51" fillId="0" borderId="59" xfId="0" applyFont="1" applyBorder="1" applyAlignment="1" applyProtection="1">
      <alignment vertical="center" wrapText="1"/>
      <protection locked="0"/>
    </xf>
    <xf numFmtId="0" fontId="0" fillId="0" borderId="74" xfId="0" applyBorder="1" applyAlignment="1" applyProtection="1">
      <alignment horizontal="center" vertical="center" wrapText="1"/>
      <protection locked="0"/>
    </xf>
    <xf numFmtId="9" fontId="0" fillId="0" borderId="74" xfId="0" applyNumberFormat="1"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9" fontId="0" fillId="0" borderId="3" xfId="0" applyNumberFormat="1" applyBorder="1" applyAlignment="1" applyProtection="1">
      <alignment horizontal="center" wrapText="1"/>
      <protection locked="0"/>
    </xf>
    <xf numFmtId="0" fontId="0" fillId="0" borderId="3" xfId="0" applyBorder="1" applyAlignment="1" applyProtection="1">
      <alignment horizontal="center" vertical="center" wrapText="1"/>
      <protection locked="0"/>
    </xf>
    <xf numFmtId="0" fontId="33" fillId="0" borderId="15" xfId="0" applyFont="1" applyBorder="1" applyAlignment="1" applyProtection="1">
      <alignment horizontal="center" vertical="center" wrapText="1"/>
      <protection locked="0"/>
    </xf>
    <xf numFmtId="0" fontId="33" fillId="0" borderId="59" xfId="0" applyFont="1" applyBorder="1" applyAlignment="1" applyProtection="1">
      <alignment horizontal="left" vertical="center" wrapText="1"/>
      <protection locked="0"/>
    </xf>
    <xf numFmtId="9" fontId="0" fillId="0" borderId="15" xfId="0" applyNumberFormat="1" applyBorder="1" applyAlignment="1" applyProtection="1">
      <alignment horizontal="center" vertical="center" wrapText="1"/>
      <protection locked="0"/>
    </xf>
    <xf numFmtId="170" fontId="33" fillId="0" borderId="3" xfId="2" applyNumberFormat="1" applyFont="1" applyBorder="1" applyAlignment="1" applyProtection="1">
      <alignment horizontal="center" vertical="center"/>
      <protection locked="0"/>
    </xf>
    <xf numFmtId="0" fontId="0" fillId="0" borderId="10" xfId="0" applyBorder="1" applyAlignment="1" applyProtection="1">
      <alignment vertical="center" wrapText="1"/>
      <protection locked="0"/>
    </xf>
    <xf numFmtId="0" fontId="0" fillId="0" borderId="3" xfId="0" applyBorder="1" applyAlignment="1" applyProtection="1">
      <alignment vertical="center" wrapText="1"/>
      <protection locked="0"/>
    </xf>
    <xf numFmtId="0" fontId="0" fillId="0" borderId="15" xfId="0" applyBorder="1" applyAlignment="1" applyProtection="1">
      <alignment vertical="center" wrapText="1"/>
      <protection locked="0"/>
    </xf>
    <xf numFmtId="0" fontId="51" fillId="0" borderId="13" xfId="0" applyFont="1" applyBorder="1" applyAlignment="1" applyProtection="1">
      <alignment wrapText="1"/>
      <protection locked="0"/>
    </xf>
    <xf numFmtId="0" fontId="54" fillId="15" borderId="62" xfId="10" applyNumberFormat="1" applyAlignment="1">
      <alignment horizontal="center"/>
    </xf>
    <xf numFmtId="0" fontId="43" fillId="9" borderId="57" xfId="0" applyFont="1" applyFill="1" applyBorder="1" applyAlignment="1">
      <alignment vertical="top" wrapText="1"/>
    </xf>
    <xf numFmtId="0" fontId="46" fillId="9" borderId="57" xfId="0" applyFont="1" applyFill="1" applyBorder="1" applyAlignment="1">
      <alignment vertical="center" wrapText="1"/>
    </xf>
    <xf numFmtId="0" fontId="43" fillId="25" borderId="57" xfId="0" applyFont="1" applyFill="1" applyBorder="1" applyAlignment="1">
      <alignment vertical="top" wrapText="1"/>
    </xf>
    <xf numFmtId="170" fontId="54" fillId="15" borderId="62" xfId="10" applyNumberFormat="1" applyAlignment="1">
      <alignment horizontal="center"/>
    </xf>
    <xf numFmtId="1" fontId="54" fillId="15" borderId="62" xfId="10" applyNumberFormat="1" applyAlignment="1">
      <alignment horizontal="center"/>
    </xf>
    <xf numFmtId="0" fontId="43" fillId="13" borderId="57" xfId="0" quotePrefix="1" applyFont="1" applyFill="1" applyBorder="1" applyAlignment="1">
      <alignment vertical="top" wrapText="1"/>
    </xf>
    <xf numFmtId="0" fontId="67" fillId="0" borderId="6" xfId="0" applyFont="1" applyBorder="1" applyAlignment="1" applyProtection="1">
      <alignment vertical="top" wrapText="1"/>
      <protection locked="0"/>
    </xf>
    <xf numFmtId="0" fontId="65" fillId="0" borderId="56" xfId="0" applyFont="1" applyBorder="1" applyAlignment="1" applyProtection="1">
      <alignment vertical="top" wrapText="1"/>
      <protection locked="0"/>
    </xf>
    <xf numFmtId="0" fontId="65" fillId="0" borderId="87" xfId="0" applyFont="1" applyBorder="1" applyAlignment="1" applyProtection="1">
      <alignment vertical="top" wrapText="1"/>
      <protection locked="0"/>
    </xf>
    <xf numFmtId="0" fontId="11" fillId="0" borderId="17"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1" fillId="0" borderId="22" xfId="0" applyFont="1" applyBorder="1" applyAlignment="1">
      <alignment horizontal="center" vertical="center"/>
    </xf>
    <xf numFmtId="0" fontId="64" fillId="0" borderId="17" xfId="0" applyFont="1" applyBorder="1" applyAlignment="1" applyProtection="1">
      <alignment vertical="top" wrapText="1"/>
      <protection locked="0"/>
    </xf>
    <xf numFmtId="0" fontId="64" fillId="0" borderId="83" xfId="0" applyFont="1" applyBorder="1" applyAlignment="1" applyProtection="1">
      <alignment vertical="top" wrapText="1"/>
      <protection locked="0"/>
    </xf>
    <xf numFmtId="0" fontId="64" fillId="0" borderId="2" xfId="0" applyFont="1" applyBorder="1" applyAlignment="1" applyProtection="1">
      <alignment vertical="top" wrapText="1"/>
      <protection locked="0"/>
    </xf>
    <xf numFmtId="0" fontId="64" fillId="0" borderId="84" xfId="0" applyFont="1" applyBorder="1" applyAlignment="1" applyProtection="1">
      <alignment vertical="top" wrapText="1"/>
      <protection locked="0"/>
    </xf>
    <xf numFmtId="0" fontId="64" fillId="0" borderId="85" xfId="0" applyFont="1" applyBorder="1" applyAlignment="1" applyProtection="1">
      <alignment vertical="top" wrapText="1"/>
      <protection locked="0"/>
    </xf>
    <xf numFmtId="0" fontId="64" fillId="0" borderId="86" xfId="0" applyFont="1" applyBorder="1" applyAlignment="1" applyProtection="1">
      <alignment vertical="top" wrapText="1"/>
      <protection locked="0"/>
    </xf>
    <xf numFmtId="0" fontId="64" fillId="0" borderId="6" xfId="0" applyFont="1" applyBorder="1" applyAlignment="1" applyProtection="1">
      <alignment vertical="top" wrapText="1"/>
      <protection locked="0"/>
    </xf>
    <xf numFmtId="0" fontId="64" fillId="0" borderId="56" xfId="0" applyFont="1" applyBorder="1" applyAlignment="1" applyProtection="1">
      <alignment vertical="top" wrapText="1"/>
      <protection locked="0"/>
    </xf>
    <xf numFmtId="0" fontId="64" fillId="0" borderId="87" xfId="0" applyFont="1" applyBorder="1" applyAlignment="1" applyProtection="1">
      <alignment vertical="top" wrapText="1"/>
      <protection locked="0"/>
    </xf>
    <xf numFmtId="0" fontId="66" fillId="0" borderId="6" xfId="0" applyFont="1" applyBorder="1" applyAlignment="1" applyProtection="1">
      <alignment vertical="top" wrapText="1"/>
      <protection locked="0"/>
    </xf>
    <xf numFmtId="0" fontId="16" fillId="14" borderId="21" xfId="0" applyFont="1" applyFill="1" applyBorder="1" applyAlignment="1" applyProtection="1">
      <alignment horizontal="center"/>
      <protection locked="0"/>
    </xf>
    <xf numFmtId="0" fontId="0" fillId="0" borderId="77" xfId="0" applyBorder="1" applyAlignment="1">
      <alignment horizontal="left" vertical="center" wrapText="1"/>
    </xf>
    <xf numFmtId="0" fontId="0" fillId="0" borderId="20" xfId="0" applyBorder="1" applyAlignment="1">
      <alignment horizontal="left" vertical="center" wrapText="1"/>
    </xf>
    <xf numFmtId="0" fontId="0" fillId="0" borderId="70" xfId="0" applyBorder="1" applyAlignment="1">
      <alignment horizontal="left" vertical="center" wrapText="1"/>
    </xf>
    <xf numFmtId="0" fontId="0" fillId="0" borderId="71" xfId="0" applyBorder="1" applyAlignment="1">
      <alignment horizontal="left" vertical="center" wrapText="1"/>
    </xf>
    <xf numFmtId="0" fontId="0" fillId="0" borderId="48" xfId="0" applyBorder="1" applyAlignment="1">
      <alignment horizontal="left" vertical="center" wrapText="1"/>
    </xf>
    <xf numFmtId="0" fontId="0" fillId="0" borderId="67" xfId="0" applyBorder="1" applyAlignment="1">
      <alignment horizontal="left" vertical="center" wrapText="1"/>
    </xf>
    <xf numFmtId="0" fontId="34" fillId="0" borderId="17" xfId="3" applyFont="1" applyBorder="1" applyAlignment="1">
      <alignment horizontal="center" vertical="center" textRotation="90"/>
    </xf>
    <xf numFmtId="0" fontId="34" fillId="0" borderId="2" xfId="3" applyFont="1" applyBorder="1" applyAlignment="1">
      <alignment horizontal="center" vertical="center" textRotation="90"/>
    </xf>
    <xf numFmtId="0" fontId="34" fillId="0" borderId="20" xfId="3" applyFont="1" applyBorder="1" applyAlignment="1">
      <alignment horizontal="center" vertical="center" textRotation="90"/>
    </xf>
    <xf numFmtId="0" fontId="34" fillId="0" borderId="17" xfId="3" applyFont="1" applyBorder="1" applyAlignment="1">
      <alignment horizontal="center" vertical="center" wrapText="1"/>
    </xf>
    <xf numFmtId="0" fontId="34" fillId="0" borderId="19" xfId="3" applyFont="1" applyBorder="1" applyAlignment="1">
      <alignment horizontal="center" vertical="center" wrapText="1"/>
    </xf>
    <xf numFmtId="0" fontId="34" fillId="0" borderId="2" xfId="3" applyFont="1" applyBorder="1" applyAlignment="1">
      <alignment horizontal="center" vertical="center" wrapText="1"/>
    </xf>
    <xf numFmtId="0" fontId="34" fillId="0" borderId="0" xfId="3" applyFont="1" applyAlignment="1">
      <alignment horizontal="center" vertical="center" wrapText="1"/>
    </xf>
    <xf numFmtId="0" fontId="34" fillId="0" borderId="20" xfId="3" applyFont="1" applyBorder="1" applyAlignment="1">
      <alignment horizontal="center" vertical="center" wrapText="1"/>
    </xf>
    <xf numFmtId="0" fontId="34" fillId="0" borderId="21" xfId="3" applyFont="1" applyBorder="1" applyAlignment="1">
      <alignment horizontal="center" vertical="center" wrapText="1"/>
    </xf>
    <xf numFmtId="0" fontId="18" fillId="0" borderId="78" xfId="0" applyFont="1" applyBorder="1" applyAlignment="1">
      <alignment horizontal="left" wrapText="1"/>
    </xf>
    <xf numFmtId="0" fontId="0" fillId="0" borderId="0" xfId="0" applyAlignment="1" applyProtection="1">
      <alignment horizontal="center" vertical="center"/>
      <protection locked="0"/>
    </xf>
    <xf numFmtId="4" fontId="29" fillId="5" borderId="46" xfId="0" applyNumberFormat="1" applyFont="1" applyFill="1" applyBorder="1" applyAlignment="1">
      <alignment horizontal="center" vertical="center"/>
    </xf>
    <xf numFmtId="4" fontId="29" fillId="5" borderId="47" xfId="0" applyNumberFormat="1" applyFont="1" applyFill="1" applyBorder="1" applyAlignment="1">
      <alignment horizontal="center" vertical="center"/>
    </xf>
    <xf numFmtId="4" fontId="29" fillId="0" borderId="46" xfId="0" applyNumberFormat="1" applyFont="1" applyBorder="1" applyAlignment="1">
      <alignment horizontal="center" vertical="center"/>
    </xf>
    <xf numFmtId="4" fontId="29" fillId="0" borderId="47" xfId="0" applyNumberFormat="1" applyFont="1" applyBorder="1" applyAlignment="1">
      <alignment horizontal="center" vertical="center"/>
    </xf>
    <xf numFmtId="0" fontId="16" fillId="11" borderId="0" xfId="0" applyFont="1" applyFill="1" applyAlignment="1">
      <alignment horizontal="center" vertical="center"/>
    </xf>
    <xf numFmtId="0" fontId="10" fillId="12" borderId="1" xfId="0" applyFont="1" applyFill="1" applyBorder="1" applyAlignment="1">
      <alignment horizontal="center" vertical="center"/>
    </xf>
    <xf numFmtId="0" fontId="10" fillId="12" borderId="5" xfId="0" applyFont="1" applyFill="1" applyBorder="1" applyAlignment="1">
      <alignment horizontal="center" vertical="center"/>
    </xf>
    <xf numFmtId="0" fontId="10" fillId="12" borderId="4" xfId="0" applyFont="1"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33" fillId="0" borderId="0" xfId="9" applyFont="1" applyAlignment="1">
      <alignment horizontal="left" vertical="top" wrapText="1"/>
    </xf>
    <xf numFmtId="0" fontId="0" fillId="22" borderId="78" xfId="0" applyFill="1" applyBorder="1" applyAlignment="1">
      <alignment horizontal="center" vertical="center"/>
    </xf>
    <xf numFmtId="0" fontId="0" fillId="22" borderId="0" xfId="0" applyFill="1" applyAlignment="1">
      <alignment horizontal="center" vertical="center"/>
    </xf>
    <xf numFmtId="0" fontId="0" fillId="18" borderId="65" xfId="0" applyFill="1" applyBorder="1" applyAlignment="1">
      <alignment horizontal="center" vertical="center"/>
    </xf>
    <xf numFmtId="0" fontId="0" fillId="18" borderId="55" xfId="0" applyFill="1" applyBorder="1" applyAlignment="1">
      <alignment horizontal="center" vertical="center"/>
    </xf>
    <xf numFmtId="0" fontId="0" fillId="18" borderId="60" xfId="0" applyFill="1" applyBorder="1" applyAlignment="1">
      <alignment horizontal="center" vertical="center"/>
    </xf>
    <xf numFmtId="0" fontId="0" fillId="19" borderId="3" xfId="0" applyFill="1" applyBorder="1" applyAlignment="1">
      <alignment horizontal="center" vertical="center"/>
    </xf>
    <xf numFmtId="0" fontId="0" fillId="20" borderId="3" xfId="0" applyFill="1" applyBorder="1" applyAlignment="1">
      <alignment horizontal="center" vertical="center"/>
    </xf>
    <xf numFmtId="0" fontId="0" fillId="14" borderId="65" xfId="0" applyFill="1" applyBorder="1" applyAlignment="1">
      <alignment horizontal="center" vertical="center"/>
    </xf>
    <xf numFmtId="0" fontId="0" fillId="14" borderId="55" xfId="0" applyFill="1" applyBorder="1" applyAlignment="1">
      <alignment horizontal="center" vertical="center"/>
    </xf>
    <xf numFmtId="0" fontId="0" fillId="14" borderId="60" xfId="0" applyFill="1" applyBorder="1" applyAlignment="1">
      <alignment horizontal="center" vertical="center"/>
    </xf>
    <xf numFmtId="0" fontId="0" fillId="21" borderId="65" xfId="0" applyFill="1" applyBorder="1" applyAlignment="1">
      <alignment horizontal="center" vertical="center" wrapText="1"/>
    </xf>
    <xf numFmtId="0" fontId="0" fillId="21" borderId="55" xfId="0" applyFill="1" applyBorder="1" applyAlignment="1">
      <alignment horizontal="center" vertical="center" wrapText="1"/>
    </xf>
    <xf numFmtId="0" fontId="0" fillId="21" borderId="60" xfId="0" applyFill="1" applyBorder="1" applyAlignment="1">
      <alignment horizontal="center" vertical="center" wrapText="1"/>
    </xf>
  </cellXfs>
  <cellStyles count="14">
    <cellStyle name="20% - Accent4" xfId="12" builtinId="42"/>
    <cellStyle name="Calculation" xfId="11" builtinId="22"/>
    <cellStyle name="Comma" xfId="5" builtinId="3"/>
    <cellStyle name="Comma 2" xfId="7" xr:uid="{B1041A35-CDA4-429C-85EE-32BAF1EE9630}"/>
    <cellStyle name="Completed wells" xfId="13" xr:uid="{3608628E-C676-4AA0-8DA3-4ABF759C7356}"/>
    <cellStyle name="Currency 2" xfId="8" xr:uid="{05DD3F2B-D358-4E34-B9E9-83B9AF2551CF}"/>
    <cellStyle name="Hyperlink" xfId="9" builtinId="8"/>
    <cellStyle name="Input" xfId="10" builtinId="20"/>
    <cellStyle name="Normal" xfId="0" builtinId="0"/>
    <cellStyle name="Normal 2" xfId="3" xr:uid="{A0A761D7-8E16-4A29-9BBD-298A0B358127}"/>
    <cellStyle name="Normal 2 2 2 3" xfId="1" xr:uid="{5B24980A-EAAD-40AE-B5B5-08B0C837DDEA}"/>
    <cellStyle name="Normal 3" xfId="6" xr:uid="{CFA21E20-BD28-4255-8FB8-FDBFB7FBDB4B}"/>
    <cellStyle name="Normal_True Expex" xfId="2" xr:uid="{3EBBE759-D3C9-45AB-B495-0A3185D0B392}"/>
    <cellStyle name="Percent" xfId="4" builtinId="5"/>
  </cellStyles>
  <dxfs count="30">
    <dxf>
      <fill>
        <patternFill>
          <bgColor theme="2" tint="-9.9948118533890809E-2"/>
        </patternFill>
      </fill>
    </dxf>
    <dxf>
      <font>
        <color rgb="FF00B050"/>
      </font>
      <fill>
        <patternFill>
          <bgColor theme="9" tint="0.79998168889431442"/>
        </patternFill>
      </fill>
    </dxf>
    <dxf>
      <font>
        <color rgb="FFFF0000"/>
      </font>
      <fill>
        <patternFill>
          <bgColor theme="5" tint="0.79998168889431442"/>
        </patternFill>
      </fill>
    </dxf>
    <dxf>
      <fill>
        <patternFill>
          <bgColor rgb="FF92D050"/>
        </patternFill>
      </fill>
    </dxf>
    <dxf>
      <fill>
        <patternFill>
          <bgColor rgb="FFFF0000"/>
        </patternFill>
      </fill>
    </dxf>
    <dxf>
      <font>
        <color theme="0"/>
      </font>
      <fill>
        <patternFill>
          <bgColor rgb="FFFF0000"/>
        </patternFill>
      </fill>
    </dxf>
    <dxf>
      <font>
        <color auto="1"/>
      </font>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00B0F0"/>
        </patternFill>
      </fill>
    </dxf>
    <dxf>
      <font>
        <color theme="0"/>
      </font>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color theme="0"/>
      </font>
      <fill>
        <patternFill>
          <bgColor rgb="FFFF0000"/>
        </patternFill>
      </fill>
    </dxf>
    <dxf>
      <font>
        <color auto="1"/>
      </font>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00B0F0"/>
        </patternFill>
      </fill>
    </dxf>
    <dxf>
      <font>
        <color theme="0"/>
      </font>
      <fill>
        <patternFill>
          <bgColor rgb="FFFF0000"/>
        </patternFill>
      </fill>
    </dxf>
    <dxf>
      <fill>
        <patternFill>
          <bgColor rgb="FF92D05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9" Type="http://schemas.openxmlformats.org/officeDocument/2006/relationships/theme" Target="theme/theme1.xml"/><Relationship Id="rId21" Type="http://schemas.openxmlformats.org/officeDocument/2006/relationships/externalLink" Target="externalLinks/externalLink5.xml"/><Relationship Id="rId34" Type="http://schemas.openxmlformats.org/officeDocument/2006/relationships/externalLink" Target="externalLinks/externalLink18.xml"/><Relationship Id="rId42" Type="http://schemas.microsoft.com/office/2017/10/relationships/person" Target="persons/person.xml"/><Relationship Id="rId47"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externalLink" Target="externalLinks/externalLink16.xml"/><Relationship Id="rId37" Type="http://schemas.openxmlformats.org/officeDocument/2006/relationships/externalLink" Target="externalLinks/externalLink21.xml"/><Relationship Id="rId40" Type="http://schemas.openxmlformats.org/officeDocument/2006/relationships/styles" Target="styles.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externalLink" Target="externalLinks/externalLink20.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externalLink" Target="externalLinks/externalLink15.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externalLink" Target="externalLinks/externalLink19.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externalLink" Target="externalLinks/externalLink17.xml"/><Relationship Id="rId38" Type="http://schemas.openxmlformats.org/officeDocument/2006/relationships/externalLink" Target="externalLinks/externalLink22.xml"/><Relationship Id="rId46" Type="http://schemas.openxmlformats.org/officeDocument/2006/relationships/customXml" Target="../customXml/item3.xml"/><Relationship Id="rId20" Type="http://schemas.openxmlformats.org/officeDocument/2006/relationships/externalLink" Target="externalLinks/externalLink4.xml"/><Relationship Id="rId41"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Croc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557584415370318"/>
          <c:y val="0.21368297737707109"/>
          <c:w val="0.62634060268534086"/>
          <c:h val="0.70240027549879747"/>
        </c:manualLayout>
      </c:layout>
      <c:barChart>
        <c:barDir val="bar"/>
        <c:grouping val="stacked"/>
        <c:varyColors val="0"/>
        <c:ser>
          <c:idx val="1"/>
          <c:order val="0"/>
          <c:spPr>
            <a:noFill/>
            <a:ln>
              <a:noFill/>
            </a:ln>
            <a:effectLst/>
          </c:spPr>
          <c:invertIfNegative val="0"/>
          <c:dPt>
            <c:idx val="18"/>
            <c:invertIfNegative val="0"/>
            <c:bubble3D val="0"/>
            <c:spPr>
              <a:noFill/>
              <a:ln>
                <a:noFill/>
              </a:ln>
              <a:effectLst/>
            </c:spPr>
            <c:extLst>
              <c:ext xmlns:c16="http://schemas.microsoft.com/office/drawing/2014/chart" uri="{C3380CC4-5D6E-409C-BE32-E72D297353CC}">
                <c16:uniqueId val="{00000001-8BA8-460A-8091-6B8673E1E329}"/>
              </c:ext>
            </c:extLst>
          </c:dPt>
          <c:dPt>
            <c:idx val="19"/>
            <c:invertIfNegative val="0"/>
            <c:bubble3D val="0"/>
            <c:spPr>
              <a:noFill/>
              <a:ln>
                <a:noFill/>
              </a:ln>
              <a:effectLst/>
            </c:spPr>
            <c:extLst>
              <c:ext xmlns:c16="http://schemas.microsoft.com/office/drawing/2014/chart" uri="{C3380CC4-5D6E-409C-BE32-E72D297353CC}">
                <c16:uniqueId val="{00000003-8BA8-460A-8091-6B8673E1E329}"/>
              </c:ext>
            </c:extLst>
          </c:dPt>
          <c:cat>
            <c:strRef>
              <c:extLst>
                <c:ext xmlns:c15="http://schemas.microsoft.com/office/drawing/2012/chart" uri="{02D57815-91ED-43cb-92C2-25804820EDAC}">
                  <c15:fullRef>
                    <c15:sqref>'Croc Plot Snepco'!$B$7:$B$14</c15:sqref>
                  </c15:fullRef>
                </c:ext>
              </c:extLst>
              <c:f>('Croc Plot Snepco'!$B$7:$B$8,'Croc Plot Snepco'!$B$11:$B$14)</c:f>
              <c:strCache>
                <c:ptCount val="6"/>
                <c:pt idx="0">
                  <c:v>Out of Plan Options and Acceleration Potential</c:v>
                </c:pt>
                <c:pt idx="1">
                  <c:v>Potential Cost Overruns</c:v>
                </c:pt>
                <c:pt idx="2">
                  <c:v>Unrisked PIP Funnel</c:v>
                </c:pt>
                <c:pt idx="3">
                  <c:v>Risked PIP Funnel</c:v>
                </c:pt>
                <c:pt idx="4">
                  <c:v>In Plan Options and Slippage Risks</c:v>
                </c:pt>
                <c:pt idx="5">
                  <c:v>Contingency</c:v>
                </c:pt>
              </c:strCache>
            </c:strRef>
          </c:cat>
          <c:val>
            <c:numRef>
              <c:extLst>
                <c:ext xmlns:c15="http://schemas.microsoft.com/office/drawing/2012/chart" uri="{02D57815-91ED-43cb-92C2-25804820EDAC}">
                  <c15:fullRef>
                    <c15:sqref>'Croc Plot Snepco'!$C$7:$C$14</c15:sqref>
                  </c15:fullRef>
                </c:ext>
              </c:extLst>
              <c:f>('Croc Plot Snepco'!$C$7:$C$8,'Croc Plot Snepco'!$C$11:$C$14)</c:f>
              <c:numCache>
                <c:formatCode>General</c:formatCode>
                <c:ptCount val="6"/>
                <c:pt idx="0">
                  <c:v>0</c:v>
                </c:pt>
                <c:pt idx="4">
                  <c:v>0</c:v>
                </c:pt>
                <c:pt idx="5">
                  <c:v>0</c:v>
                </c:pt>
              </c:numCache>
            </c:numRef>
          </c:val>
          <c:extLst>
            <c:ext xmlns:c16="http://schemas.microsoft.com/office/drawing/2014/chart" uri="{C3380CC4-5D6E-409C-BE32-E72D297353CC}">
              <c16:uniqueId val="{00000004-8BA8-460A-8091-6B8673E1E329}"/>
            </c:ext>
          </c:extLst>
        </c:ser>
        <c:ser>
          <c:idx val="0"/>
          <c:order val="1"/>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6-8BA8-460A-8091-6B8673E1E329}"/>
              </c:ext>
            </c:extLst>
          </c:dPt>
          <c:dPt>
            <c:idx val="1"/>
            <c:invertIfNegative val="0"/>
            <c:bubble3D val="0"/>
            <c:spPr>
              <a:solidFill>
                <a:srgbClr val="FFC000"/>
              </a:solidFill>
              <a:ln>
                <a:noFill/>
              </a:ln>
              <a:effectLst/>
            </c:spPr>
            <c:extLst>
              <c:ext xmlns:c16="http://schemas.microsoft.com/office/drawing/2014/chart" uri="{C3380CC4-5D6E-409C-BE32-E72D297353CC}">
                <c16:uniqueId val="{00000008-8BA8-460A-8091-6B8673E1E3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'Croc Plot Snepco'!$B$7:$B$14</c15:sqref>
                  </c15:fullRef>
                </c:ext>
              </c:extLst>
              <c:f>('Croc Plot Snepco'!$B$7:$B$8,'Croc Plot Snepco'!$B$11:$B$14)</c:f>
              <c:strCache>
                <c:ptCount val="6"/>
                <c:pt idx="0">
                  <c:v>Out of Plan Options and Acceleration Potential</c:v>
                </c:pt>
                <c:pt idx="1">
                  <c:v>Potential Cost Overruns</c:v>
                </c:pt>
                <c:pt idx="2">
                  <c:v>Unrisked PIP Funnel</c:v>
                </c:pt>
                <c:pt idx="3">
                  <c:v>Risked PIP Funnel</c:v>
                </c:pt>
                <c:pt idx="4">
                  <c:v>In Plan Options and Slippage Risks</c:v>
                </c:pt>
                <c:pt idx="5">
                  <c:v>Contingency</c:v>
                </c:pt>
              </c:strCache>
            </c:strRef>
          </c:cat>
          <c:val>
            <c:numRef>
              <c:extLst>
                <c:ext xmlns:c15="http://schemas.microsoft.com/office/drawing/2012/chart" uri="{02D57815-91ED-43cb-92C2-25804820EDAC}">
                  <c15:fullRef>
                    <c15:sqref>'Croc Plot Snepco'!$D$7:$D$14</c15:sqref>
                  </c15:fullRef>
                </c:ext>
              </c:extLst>
              <c:f>('Croc Plot Snepco'!$D$7:$D$8,'Croc Plot Snepco'!$D$11:$D$14)</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9-8BA8-460A-8091-6B8673E1E329}"/>
            </c:ext>
          </c:extLst>
        </c:ser>
        <c:dLbls>
          <c:showLegendKey val="0"/>
          <c:showVal val="0"/>
          <c:showCatName val="0"/>
          <c:showSerName val="0"/>
          <c:showPercent val="0"/>
          <c:showBubbleSize val="0"/>
        </c:dLbls>
        <c:gapWidth val="150"/>
        <c:overlap val="100"/>
        <c:axId val="610049984"/>
        <c:axId val="610045064"/>
      </c:barChart>
      <c:catAx>
        <c:axId val="610049984"/>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45064"/>
        <c:crosses val="autoZero"/>
        <c:auto val="1"/>
        <c:lblAlgn val="ctr"/>
        <c:lblOffset val="300"/>
        <c:noMultiLvlLbl val="0"/>
      </c:catAx>
      <c:valAx>
        <c:axId val="61004506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4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Croc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557584415370318"/>
          <c:y val="0.21368297737707109"/>
          <c:w val="0.62634060268534086"/>
          <c:h val="0.70240027549879747"/>
        </c:manualLayout>
      </c:layout>
      <c:barChart>
        <c:barDir val="bar"/>
        <c:grouping val="stacked"/>
        <c:varyColors val="0"/>
        <c:ser>
          <c:idx val="1"/>
          <c:order val="0"/>
          <c:spPr>
            <a:noFill/>
            <a:ln>
              <a:noFill/>
            </a:ln>
            <a:effectLst/>
          </c:spPr>
          <c:invertIfNegative val="0"/>
          <c:dPt>
            <c:idx val="18"/>
            <c:invertIfNegative val="0"/>
            <c:bubble3D val="0"/>
            <c:spPr>
              <a:noFill/>
              <a:ln>
                <a:noFill/>
              </a:ln>
              <a:effectLst/>
            </c:spPr>
            <c:extLst>
              <c:ext xmlns:c16="http://schemas.microsoft.com/office/drawing/2014/chart" uri="{C3380CC4-5D6E-409C-BE32-E72D297353CC}">
                <c16:uniqueId val="{00000001-B5C0-4620-8FE7-C21C081A9D24}"/>
              </c:ext>
            </c:extLst>
          </c:dPt>
          <c:dPt>
            <c:idx val="19"/>
            <c:invertIfNegative val="0"/>
            <c:bubble3D val="0"/>
            <c:spPr>
              <a:noFill/>
              <a:ln>
                <a:noFill/>
              </a:ln>
              <a:effectLst/>
            </c:spPr>
            <c:extLst>
              <c:ext xmlns:c16="http://schemas.microsoft.com/office/drawing/2014/chart" uri="{C3380CC4-5D6E-409C-BE32-E72D297353CC}">
                <c16:uniqueId val="{00000003-B5C0-4620-8FE7-C21C081A9D24}"/>
              </c:ext>
            </c:extLst>
          </c:dPt>
          <c:cat>
            <c:strRef>
              <c:extLst>
                <c:ext xmlns:c15="http://schemas.microsoft.com/office/drawing/2012/chart" uri="{02D57815-91ED-43cb-92C2-25804820EDAC}">
                  <c15:fullRef>
                    <c15:sqref>'Croc Plot SPDC'!$B$7:$B$14</c15:sqref>
                  </c15:fullRef>
                </c:ext>
              </c:extLst>
              <c:f>('Croc Plot SPDC'!$B$7:$B$8,'Croc Plot SPDC'!$B$11:$B$14)</c:f>
              <c:strCache>
                <c:ptCount val="6"/>
                <c:pt idx="0">
                  <c:v>Out of Plan Options and Acceleration Potential</c:v>
                </c:pt>
                <c:pt idx="1">
                  <c:v>Potential Cost Overruns</c:v>
                </c:pt>
                <c:pt idx="2">
                  <c:v>Unrisked PIP Funnel</c:v>
                </c:pt>
                <c:pt idx="3">
                  <c:v>Risked PIP Funnel</c:v>
                </c:pt>
                <c:pt idx="4">
                  <c:v>In Plan Options and Slippage Risks</c:v>
                </c:pt>
                <c:pt idx="5">
                  <c:v>Contingency</c:v>
                </c:pt>
              </c:strCache>
            </c:strRef>
          </c:cat>
          <c:val>
            <c:numRef>
              <c:extLst>
                <c:ext xmlns:c15="http://schemas.microsoft.com/office/drawing/2012/chart" uri="{02D57815-91ED-43cb-92C2-25804820EDAC}">
                  <c15:fullRef>
                    <c15:sqref>'Croc Plot SPDC'!$C$7:$C$14</c15:sqref>
                  </c15:fullRef>
                </c:ext>
              </c:extLst>
              <c:f>('Croc Plot SPDC'!$C$7:$C$8,'Croc Plot SPDC'!$C$11:$C$14)</c:f>
              <c:numCache>
                <c:formatCode>General</c:formatCode>
                <c:ptCount val="6"/>
                <c:pt idx="0">
                  <c:v>0</c:v>
                </c:pt>
                <c:pt idx="4">
                  <c:v>0</c:v>
                </c:pt>
                <c:pt idx="5">
                  <c:v>0</c:v>
                </c:pt>
              </c:numCache>
            </c:numRef>
          </c:val>
          <c:extLst>
            <c:ext xmlns:c16="http://schemas.microsoft.com/office/drawing/2014/chart" uri="{C3380CC4-5D6E-409C-BE32-E72D297353CC}">
              <c16:uniqueId val="{00000004-B5C0-4620-8FE7-C21C081A9D24}"/>
            </c:ext>
          </c:extLst>
        </c:ser>
        <c:ser>
          <c:idx val="0"/>
          <c:order val="1"/>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6-B5C0-4620-8FE7-C21C081A9D24}"/>
              </c:ext>
            </c:extLst>
          </c:dPt>
          <c:dPt>
            <c:idx val="1"/>
            <c:invertIfNegative val="0"/>
            <c:bubble3D val="0"/>
            <c:spPr>
              <a:solidFill>
                <a:srgbClr val="FFC000"/>
              </a:solidFill>
              <a:ln>
                <a:noFill/>
              </a:ln>
              <a:effectLst/>
            </c:spPr>
            <c:extLst>
              <c:ext xmlns:c16="http://schemas.microsoft.com/office/drawing/2014/chart" uri="{C3380CC4-5D6E-409C-BE32-E72D297353CC}">
                <c16:uniqueId val="{00000008-B5C0-4620-8FE7-C21C081A9D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'Croc Plot SPDC'!$B$7:$B$14</c15:sqref>
                  </c15:fullRef>
                </c:ext>
              </c:extLst>
              <c:f>('Croc Plot SPDC'!$B$7:$B$8,'Croc Plot SPDC'!$B$11:$B$14)</c:f>
              <c:strCache>
                <c:ptCount val="6"/>
                <c:pt idx="0">
                  <c:v>Out of Plan Options and Acceleration Potential</c:v>
                </c:pt>
                <c:pt idx="1">
                  <c:v>Potential Cost Overruns</c:v>
                </c:pt>
                <c:pt idx="2">
                  <c:v>Unrisked PIP Funnel</c:v>
                </c:pt>
                <c:pt idx="3">
                  <c:v>Risked PIP Funnel</c:v>
                </c:pt>
                <c:pt idx="4">
                  <c:v>In Plan Options and Slippage Risks</c:v>
                </c:pt>
                <c:pt idx="5">
                  <c:v>Contingency</c:v>
                </c:pt>
              </c:strCache>
            </c:strRef>
          </c:cat>
          <c:val>
            <c:numRef>
              <c:extLst>
                <c:ext xmlns:c15="http://schemas.microsoft.com/office/drawing/2012/chart" uri="{02D57815-91ED-43cb-92C2-25804820EDAC}">
                  <c15:fullRef>
                    <c15:sqref>'Croc Plot SPDC'!$D$7:$D$14</c15:sqref>
                  </c15:fullRef>
                </c:ext>
              </c:extLst>
              <c:f>('Croc Plot SPDC'!$D$7:$D$8,'Croc Plot SPDC'!$D$11:$D$14)</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9-B5C0-4620-8FE7-C21C081A9D24}"/>
            </c:ext>
          </c:extLst>
        </c:ser>
        <c:dLbls>
          <c:showLegendKey val="0"/>
          <c:showVal val="0"/>
          <c:showCatName val="0"/>
          <c:showSerName val="0"/>
          <c:showPercent val="0"/>
          <c:showBubbleSize val="0"/>
        </c:dLbls>
        <c:gapWidth val="150"/>
        <c:overlap val="100"/>
        <c:axId val="610049984"/>
        <c:axId val="610045064"/>
      </c:barChart>
      <c:catAx>
        <c:axId val="610049984"/>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45064"/>
        <c:crosses val="autoZero"/>
        <c:auto val="1"/>
        <c:lblAlgn val="ctr"/>
        <c:lblOffset val="300"/>
        <c:noMultiLvlLbl val="0"/>
      </c:catAx>
      <c:valAx>
        <c:axId val="61004506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4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spcFirstLastPara="1" vertOverflow="ellipsis" horzOverflow="overflow" wrap="square" lIns="0" tIns="0" rIns="0" bIns="0" anchor="ctr" anchorCtr="1"/>
          <a:lstStyle/>
          <a:p>
            <a:pPr rtl="0"/>
            <a:r>
              <a:rPr lang="pl-PL" sz="1200" b="0" i="0" baseline="0">
                <a:effectLst/>
              </a:rPr>
              <a:t>Q4 20</a:t>
            </a:r>
            <a:r>
              <a:rPr lang="en-GB" sz="1200" b="0" i="0" baseline="0">
                <a:effectLst/>
              </a:rPr>
              <a:t>2</a:t>
            </a:r>
            <a:r>
              <a:rPr lang="pl-PL" sz="1200" b="0" i="0" baseline="0">
                <a:effectLst/>
              </a:rPr>
              <a:t>2 - Cash Capex </a:t>
            </a:r>
            <a:endParaRPr lang="en-US" sz="1050">
              <a:effectLst/>
            </a:endParaRPr>
          </a:p>
        </cx:rich>
      </cx:tx>
    </cx:title>
    <cx:plotArea>
      <cx:plotAreaRegion>
        <cx:series layoutId="waterfall" uniqueId="{016C4761-4332-49CD-B04B-195A28EF2226}" formatIdx="0">
          <cx:dataLabels pos="outEnd">
            <cx:visibility seriesName="0" categoryName="0" value="1"/>
          </cx:dataLabels>
          <cx:dataId val="0"/>
          <cx:layoutPr>
            <cx:subtotals>
              <cx:idx val="9"/>
            </cx:subtotals>
          </cx:layoutPr>
        </cx:series>
      </cx:plotAreaRegion>
      <cx:axis id="0">
        <cx:catScaling gapWidth="0.5"/>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rich>
          <a:bodyPr spcFirstLastPara="1" vertOverflow="ellipsis" horzOverflow="overflow" wrap="square" lIns="0" tIns="0" rIns="0" bIns="0" anchor="ctr" anchorCtr="1"/>
          <a:lstStyle/>
          <a:p>
            <a:pPr rtl="0"/>
            <a:r>
              <a:rPr lang="pl-PL" sz="1200" b="0" i="0" baseline="0">
                <a:effectLst/>
              </a:rPr>
              <a:t>Q4 20</a:t>
            </a:r>
            <a:r>
              <a:rPr lang="en-GB" sz="1200" b="0" i="0" baseline="0">
                <a:effectLst/>
              </a:rPr>
              <a:t>2</a:t>
            </a:r>
            <a:r>
              <a:rPr lang="pl-PL" sz="1200" b="0" i="0" baseline="0">
                <a:effectLst/>
              </a:rPr>
              <a:t>2 - Abex </a:t>
            </a:r>
            <a:endParaRPr lang="en-US" sz="1050">
              <a:effectLst/>
            </a:endParaRPr>
          </a:p>
        </cx:rich>
      </cx:tx>
    </cx:title>
    <cx:plotArea>
      <cx:plotAreaRegion>
        <cx:series layoutId="waterfall" uniqueId="{016C4761-4332-49CD-B04B-195A28EF2226}" formatIdx="0">
          <cx:dataLabels pos="outEnd">
            <cx:visibility seriesName="0" categoryName="0" value="1"/>
          </cx:dataLabels>
          <cx:dataId val="0"/>
          <cx:layoutPr>
            <cx:subtotals>
              <cx:idx val="7"/>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rich>
          <a:bodyPr spcFirstLastPara="1" vertOverflow="ellipsis" horzOverflow="overflow" wrap="square" lIns="0" tIns="0" rIns="0" bIns="0" anchor="ctr" anchorCtr="1"/>
          <a:lstStyle/>
          <a:p>
            <a:pPr rtl="0"/>
            <a:r>
              <a:rPr lang="pl-PL" sz="1200" b="0" i="0" baseline="0">
                <a:effectLst/>
              </a:rPr>
              <a:t>Q4 20</a:t>
            </a:r>
            <a:r>
              <a:rPr lang="en-GB" sz="1200" b="0" i="0" baseline="0">
                <a:effectLst/>
              </a:rPr>
              <a:t>2</a:t>
            </a:r>
            <a:r>
              <a:rPr lang="pl-PL" sz="1200" b="0" i="0" baseline="0">
                <a:effectLst/>
              </a:rPr>
              <a:t>2 - Cash Capex </a:t>
            </a:r>
            <a:endParaRPr lang="en-US" sz="1050">
              <a:effectLst/>
            </a:endParaRPr>
          </a:p>
        </cx:rich>
      </cx:tx>
    </cx:title>
    <cx:plotArea>
      <cx:plotAreaRegion>
        <cx:series layoutId="waterfall" uniqueId="{016C4761-4332-49CD-B04B-195A28EF2226}" formatIdx="0">
          <cx:dataLabels pos="outEnd">
            <cx:visibility seriesName="0" categoryName="0" value="1"/>
          </cx:dataLabels>
          <cx:dataId val="0"/>
          <cx:layoutPr>
            <cx:subtotals>
              <cx:idx val="9"/>
            </cx:subtotals>
          </cx:layoutPr>
        </cx:series>
      </cx:plotAreaRegion>
      <cx:axis id="0">
        <cx:catScaling gapWidth="0.5"/>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rich>
          <a:bodyPr spcFirstLastPara="1" vertOverflow="ellipsis" horzOverflow="overflow" wrap="square" lIns="0" tIns="0" rIns="0" bIns="0" anchor="ctr" anchorCtr="1"/>
          <a:lstStyle/>
          <a:p>
            <a:pPr rtl="0"/>
            <a:r>
              <a:rPr lang="pl-PL" sz="1200" b="0" i="0" baseline="0">
                <a:effectLst/>
              </a:rPr>
              <a:t>Q4 20</a:t>
            </a:r>
            <a:r>
              <a:rPr lang="en-GB" sz="1200" b="0" i="0" baseline="0">
                <a:effectLst/>
              </a:rPr>
              <a:t>2</a:t>
            </a:r>
            <a:r>
              <a:rPr lang="pl-PL" sz="1200" b="0" i="0" baseline="0">
                <a:effectLst/>
              </a:rPr>
              <a:t>2 - Abex </a:t>
            </a:r>
            <a:endParaRPr lang="en-US" sz="1050">
              <a:effectLst/>
            </a:endParaRPr>
          </a:p>
        </cx:rich>
      </cx:tx>
    </cx:title>
    <cx:plotArea>
      <cx:plotAreaRegion>
        <cx:series layoutId="waterfall" uniqueId="{016C4761-4332-49CD-B04B-195A28EF2226}" formatIdx="0">
          <cx:dataLabels pos="outEnd">
            <cx:visibility seriesName="0" categoryName="0" value="1"/>
          </cx:dataLabels>
          <cx:dataId val="0"/>
          <cx:layoutPr>
            <cx:subtotals>
              <cx:idx val="7"/>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13322</xdr:rowOff>
    </xdr:from>
    <xdr:to>
      <xdr:col>10</xdr:col>
      <xdr:colOff>1439333</xdr:colOff>
      <xdr:row>10</xdr:row>
      <xdr:rowOff>353483</xdr:rowOff>
    </xdr:to>
    <mc:AlternateContent xmlns:mc="http://schemas.openxmlformats.org/markup-compatibility/2006">
      <mc:Choice xmlns:cx1="http://schemas.microsoft.com/office/drawing/2015/9/8/chartex" Requires="cx1">
        <xdr:graphicFrame macro="">
          <xdr:nvGraphicFramePr>
            <xdr:cNvPr id="3" name="Chart 1">
              <a:extLst>
                <a:ext uri="{FF2B5EF4-FFF2-40B4-BE49-F238E27FC236}">
                  <a16:creationId xmlns:a16="http://schemas.microsoft.com/office/drawing/2014/main" id="{F1728597-0B08-40EF-BAD7-A1D8767C85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137146</xdr:colOff>
      <xdr:row>15</xdr:row>
      <xdr:rowOff>1058</xdr:rowOff>
    </xdr:from>
    <xdr:to>
      <xdr:col>9</xdr:col>
      <xdr:colOff>326571</xdr:colOff>
      <xdr:row>21</xdr:row>
      <xdr:rowOff>9525</xdr:rowOff>
    </xdr:to>
    <mc:AlternateContent xmlns:mc="http://schemas.openxmlformats.org/markup-compatibility/2006">
      <mc:Choice xmlns:cx1="http://schemas.microsoft.com/office/drawing/2015/9/8/chartex" Requires="cx1">
        <xdr:graphicFrame macro="">
          <xdr:nvGraphicFramePr>
            <xdr:cNvPr id="4" name="Chart 2">
              <a:extLst>
                <a:ext uri="{FF2B5EF4-FFF2-40B4-BE49-F238E27FC236}">
                  <a16:creationId xmlns:a16="http://schemas.microsoft.com/office/drawing/2014/main" id="{5521527E-D962-4EB4-83A0-E8A8833EC2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13322</xdr:rowOff>
    </xdr:from>
    <xdr:to>
      <xdr:col>9</xdr:col>
      <xdr:colOff>326571</xdr:colOff>
      <xdr:row>10</xdr:row>
      <xdr:rowOff>353483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20C7C2-4BE9-48B3-8085-DF9C30681D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137146</xdr:colOff>
      <xdr:row>15</xdr:row>
      <xdr:rowOff>1058</xdr:rowOff>
    </xdr:from>
    <xdr:to>
      <xdr:col>9</xdr:col>
      <xdr:colOff>326571</xdr:colOff>
      <xdr:row>21</xdr:row>
      <xdr:rowOff>9525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520AD73-EECF-4E30-B830-7080EFCC65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1924877</xdr:colOff>
      <xdr:row>17</xdr:row>
      <xdr:rowOff>195262</xdr:rowOff>
    </xdr:from>
    <xdr:to>
      <xdr:col>6</xdr:col>
      <xdr:colOff>3147391</xdr:colOff>
      <xdr:row>29</xdr:row>
      <xdr:rowOff>24850</xdr:rowOff>
    </xdr:to>
    <xdr:graphicFrame macro="">
      <xdr:nvGraphicFramePr>
        <xdr:cNvPr id="2" name="Chart 1">
          <a:extLst>
            <a:ext uri="{FF2B5EF4-FFF2-40B4-BE49-F238E27FC236}">
              <a16:creationId xmlns:a16="http://schemas.microsoft.com/office/drawing/2014/main" id="{100788D9-42E0-498C-9D3A-7D4E1D80D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406334</xdr:colOff>
      <xdr:row>7</xdr:row>
      <xdr:rowOff>215638</xdr:rowOff>
    </xdr:from>
    <xdr:to>
      <xdr:col>6</xdr:col>
      <xdr:colOff>4060148</xdr:colOff>
      <xdr:row>11</xdr:row>
      <xdr:rowOff>155400</xdr:rowOff>
    </xdr:to>
    <xdr:sp macro="" textlink="">
      <xdr:nvSpPr>
        <xdr:cNvPr id="3" name="Rectangle 2">
          <a:extLst>
            <a:ext uri="{FF2B5EF4-FFF2-40B4-BE49-F238E27FC236}">
              <a16:creationId xmlns:a16="http://schemas.microsoft.com/office/drawing/2014/main" id="{952B3509-CEB5-4751-AF8A-829C53616C96}"/>
            </a:ext>
          </a:extLst>
        </xdr:cNvPr>
        <xdr:cNvSpPr/>
      </xdr:nvSpPr>
      <xdr:spPr>
        <a:xfrm rot="19925398">
          <a:off x="4734494" y="1655818"/>
          <a:ext cx="5025414" cy="930362"/>
        </a:xfrm>
        <a:prstGeom prst="rect">
          <a:avLst/>
        </a:prstGeom>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en-US"/>
          </a:defPPr>
          <a:lvl1pPr marL="0" algn="l" defTabSz="1219170" rtl="0" eaLnBrk="1" latinLnBrk="0" hangingPunct="1">
            <a:defRPr sz="2400" kern="1200">
              <a:solidFill>
                <a:schemeClr val="dk1"/>
              </a:solidFill>
              <a:latin typeface="+mn-lt"/>
              <a:ea typeface="+mn-ea"/>
              <a:cs typeface="+mn-cs"/>
            </a:defRPr>
          </a:lvl1pPr>
          <a:lvl2pPr marL="609585" algn="l" defTabSz="1219170" rtl="0" eaLnBrk="1" latinLnBrk="0" hangingPunct="1">
            <a:defRPr sz="2400" kern="1200">
              <a:solidFill>
                <a:schemeClr val="dk1"/>
              </a:solidFill>
              <a:latin typeface="+mn-lt"/>
              <a:ea typeface="+mn-ea"/>
              <a:cs typeface="+mn-cs"/>
            </a:defRPr>
          </a:lvl2pPr>
          <a:lvl3pPr marL="1219170" algn="l" defTabSz="1219170" rtl="0" eaLnBrk="1" latinLnBrk="0" hangingPunct="1">
            <a:defRPr sz="2400" kern="1200">
              <a:solidFill>
                <a:schemeClr val="dk1"/>
              </a:solidFill>
              <a:latin typeface="+mn-lt"/>
              <a:ea typeface="+mn-ea"/>
              <a:cs typeface="+mn-cs"/>
            </a:defRPr>
          </a:lvl3pPr>
          <a:lvl4pPr marL="1828754" algn="l" defTabSz="1219170" rtl="0" eaLnBrk="1" latinLnBrk="0" hangingPunct="1">
            <a:defRPr sz="2400" kern="1200">
              <a:solidFill>
                <a:schemeClr val="dk1"/>
              </a:solidFill>
              <a:latin typeface="+mn-lt"/>
              <a:ea typeface="+mn-ea"/>
              <a:cs typeface="+mn-cs"/>
            </a:defRPr>
          </a:lvl4pPr>
          <a:lvl5pPr marL="2438339" algn="l" defTabSz="1219170" rtl="0" eaLnBrk="1" latinLnBrk="0" hangingPunct="1">
            <a:defRPr sz="2400" kern="1200">
              <a:solidFill>
                <a:schemeClr val="dk1"/>
              </a:solidFill>
              <a:latin typeface="+mn-lt"/>
              <a:ea typeface="+mn-ea"/>
              <a:cs typeface="+mn-cs"/>
            </a:defRPr>
          </a:lvl5pPr>
          <a:lvl6pPr marL="3047924" algn="l" defTabSz="1219170" rtl="0" eaLnBrk="1" latinLnBrk="0" hangingPunct="1">
            <a:defRPr sz="2400" kern="1200">
              <a:solidFill>
                <a:schemeClr val="dk1"/>
              </a:solidFill>
              <a:latin typeface="+mn-lt"/>
              <a:ea typeface="+mn-ea"/>
              <a:cs typeface="+mn-cs"/>
            </a:defRPr>
          </a:lvl6pPr>
          <a:lvl7pPr marL="3657509" algn="l" defTabSz="1219170" rtl="0" eaLnBrk="1" latinLnBrk="0" hangingPunct="1">
            <a:defRPr sz="2400" kern="1200">
              <a:solidFill>
                <a:schemeClr val="dk1"/>
              </a:solidFill>
              <a:latin typeface="+mn-lt"/>
              <a:ea typeface="+mn-ea"/>
              <a:cs typeface="+mn-cs"/>
            </a:defRPr>
          </a:lvl7pPr>
          <a:lvl8pPr marL="4267093" algn="l" defTabSz="1219170" rtl="0" eaLnBrk="1" latinLnBrk="0" hangingPunct="1">
            <a:defRPr sz="2400" kern="1200">
              <a:solidFill>
                <a:schemeClr val="dk1"/>
              </a:solidFill>
              <a:latin typeface="+mn-lt"/>
              <a:ea typeface="+mn-ea"/>
              <a:cs typeface="+mn-cs"/>
            </a:defRPr>
          </a:lvl8pPr>
          <a:lvl9pPr marL="4876678" algn="l" defTabSz="1219170" rtl="0" eaLnBrk="1" latinLnBrk="0" hangingPunct="1">
            <a:defRPr sz="2400" kern="1200">
              <a:solidFill>
                <a:schemeClr val="dk1"/>
              </a:solidFill>
              <a:latin typeface="+mn-lt"/>
              <a:ea typeface="+mn-ea"/>
              <a:cs typeface="+mn-cs"/>
            </a:defRPr>
          </a:lvl9pPr>
        </a:lstStyle>
        <a:p>
          <a:pPr algn="ctr"/>
          <a:r>
            <a:rPr lang="pl-PL" sz="1800" b="1">
              <a:ln w="22225">
                <a:solidFill>
                  <a:schemeClr val="accent2"/>
                </a:solidFill>
                <a:prstDash val="solid"/>
              </a:ln>
              <a:solidFill>
                <a:srgbClr val="FF0000"/>
              </a:solidFill>
            </a:rPr>
            <a:t>NOT</a:t>
          </a:r>
          <a:r>
            <a:rPr lang="pl-PL" sz="1800" b="1" baseline="0">
              <a:ln w="22225">
                <a:solidFill>
                  <a:schemeClr val="accent2"/>
                </a:solidFill>
                <a:prstDash val="solid"/>
              </a:ln>
              <a:solidFill>
                <a:srgbClr val="FF0000"/>
              </a:solidFill>
            </a:rPr>
            <a:t> REQUIRED FOR Q4</a:t>
          </a:r>
          <a:endParaRPr lang="en-GB" sz="1800" b="1">
            <a:ln w="22225">
              <a:solidFill>
                <a:schemeClr val="accent2"/>
              </a:solidFill>
              <a:prstDash val="solid"/>
            </a:ln>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1924877</xdr:colOff>
      <xdr:row>17</xdr:row>
      <xdr:rowOff>195262</xdr:rowOff>
    </xdr:from>
    <xdr:to>
      <xdr:col>6</xdr:col>
      <xdr:colOff>3147391</xdr:colOff>
      <xdr:row>29</xdr:row>
      <xdr:rowOff>24850</xdr:rowOff>
    </xdr:to>
    <xdr:graphicFrame macro="">
      <xdr:nvGraphicFramePr>
        <xdr:cNvPr id="2" name="Chart 1">
          <a:extLst>
            <a:ext uri="{FF2B5EF4-FFF2-40B4-BE49-F238E27FC236}">
              <a16:creationId xmlns:a16="http://schemas.microsoft.com/office/drawing/2014/main" id="{0A7E734D-6B93-49B3-B22F-68ADA41FA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307971</xdr:colOff>
      <xdr:row>6</xdr:row>
      <xdr:rowOff>119575</xdr:rowOff>
    </xdr:from>
    <xdr:to>
      <xdr:col>6</xdr:col>
      <xdr:colOff>3818745</xdr:colOff>
      <xdr:row>10</xdr:row>
      <xdr:rowOff>59337</xdr:rowOff>
    </xdr:to>
    <xdr:sp macro="" textlink="">
      <xdr:nvSpPr>
        <xdr:cNvPr id="3" name="Rectangle 2">
          <a:extLst>
            <a:ext uri="{FF2B5EF4-FFF2-40B4-BE49-F238E27FC236}">
              <a16:creationId xmlns:a16="http://schemas.microsoft.com/office/drawing/2014/main" id="{0740E0BC-5043-4628-8D6E-19CF11AC27FE}"/>
            </a:ext>
          </a:extLst>
        </xdr:cNvPr>
        <xdr:cNvSpPr/>
      </xdr:nvSpPr>
      <xdr:spPr>
        <a:xfrm rot="19925398">
          <a:off x="4636131" y="1361635"/>
          <a:ext cx="4882374" cy="930362"/>
        </a:xfrm>
        <a:prstGeom prst="rect">
          <a:avLst/>
        </a:prstGeom>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en-US"/>
          </a:defPPr>
          <a:lvl1pPr marL="0" algn="l" defTabSz="1219170" rtl="0" eaLnBrk="1" latinLnBrk="0" hangingPunct="1">
            <a:defRPr sz="2400" kern="1200">
              <a:solidFill>
                <a:schemeClr val="dk1"/>
              </a:solidFill>
              <a:latin typeface="+mn-lt"/>
              <a:ea typeface="+mn-ea"/>
              <a:cs typeface="+mn-cs"/>
            </a:defRPr>
          </a:lvl1pPr>
          <a:lvl2pPr marL="609585" algn="l" defTabSz="1219170" rtl="0" eaLnBrk="1" latinLnBrk="0" hangingPunct="1">
            <a:defRPr sz="2400" kern="1200">
              <a:solidFill>
                <a:schemeClr val="dk1"/>
              </a:solidFill>
              <a:latin typeface="+mn-lt"/>
              <a:ea typeface="+mn-ea"/>
              <a:cs typeface="+mn-cs"/>
            </a:defRPr>
          </a:lvl2pPr>
          <a:lvl3pPr marL="1219170" algn="l" defTabSz="1219170" rtl="0" eaLnBrk="1" latinLnBrk="0" hangingPunct="1">
            <a:defRPr sz="2400" kern="1200">
              <a:solidFill>
                <a:schemeClr val="dk1"/>
              </a:solidFill>
              <a:latin typeface="+mn-lt"/>
              <a:ea typeface="+mn-ea"/>
              <a:cs typeface="+mn-cs"/>
            </a:defRPr>
          </a:lvl3pPr>
          <a:lvl4pPr marL="1828754" algn="l" defTabSz="1219170" rtl="0" eaLnBrk="1" latinLnBrk="0" hangingPunct="1">
            <a:defRPr sz="2400" kern="1200">
              <a:solidFill>
                <a:schemeClr val="dk1"/>
              </a:solidFill>
              <a:latin typeface="+mn-lt"/>
              <a:ea typeface="+mn-ea"/>
              <a:cs typeface="+mn-cs"/>
            </a:defRPr>
          </a:lvl4pPr>
          <a:lvl5pPr marL="2438339" algn="l" defTabSz="1219170" rtl="0" eaLnBrk="1" latinLnBrk="0" hangingPunct="1">
            <a:defRPr sz="2400" kern="1200">
              <a:solidFill>
                <a:schemeClr val="dk1"/>
              </a:solidFill>
              <a:latin typeface="+mn-lt"/>
              <a:ea typeface="+mn-ea"/>
              <a:cs typeface="+mn-cs"/>
            </a:defRPr>
          </a:lvl5pPr>
          <a:lvl6pPr marL="3047924" algn="l" defTabSz="1219170" rtl="0" eaLnBrk="1" latinLnBrk="0" hangingPunct="1">
            <a:defRPr sz="2400" kern="1200">
              <a:solidFill>
                <a:schemeClr val="dk1"/>
              </a:solidFill>
              <a:latin typeface="+mn-lt"/>
              <a:ea typeface="+mn-ea"/>
              <a:cs typeface="+mn-cs"/>
            </a:defRPr>
          </a:lvl6pPr>
          <a:lvl7pPr marL="3657509" algn="l" defTabSz="1219170" rtl="0" eaLnBrk="1" latinLnBrk="0" hangingPunct="1">
            <a:defRPr sz="2400" kern="1200">
              <a:solidFill>
                <a:schemeClr val="dk1"/>
              </a:solidFill>
              <a:latin typeface="+mn-lt"/>
              <a:ea typeface="+mn-ea"/>
              <a:cs typeface="+mn-cs"/>
            </a:defRPr>
          </a:lvl7pPr>
          <a:lvl8pPr marL="4267093" algn="l" defTabSz="1219170" rtl="0" eaLnBrk="1" latinLnBrk="0" hangingPunct="1">
            <a:defRPr sz="2400" kern="1200">
              <a:solidFill>
                <a:schemeClr val="dk1"/>
              </a:solidFill>
              <a:latin typeface="+mn-lt"/>
              <a:ea typeface="+mn-ea"/>
              <a:cs typeface="+mn-cs"/>
            </a:defRPr>
          </a:lvl8pPr>
          <a:lvl9pPr marL="4876678" algn="l" defTabSz="1219170" rtl="0" eaLnBrk="1" latinLnBrk="0" hangingPunct="1">
            <a:defRPr sz="2400" kern="1200">
              <a:solidFill>
                <a:schemeClr val="dk1"/>
              </a:solidFill>
              <a:latin typeface="+mn-lt"/>
              <a:ea typeface="+mn-ea"/>
              <a:cs typeface="+mn-cs"/>
            </a:defRPr>
          </a:lvl9pPr>
        </a:lstStyle>
        <a:p>
          <a:pPr algn="ctr"/>
          <a:r>
            <a:rPr lang="pl-PL" sz="1800" b="1">
              <a:ln w="22225">
                <a:solidFill>
                  <a:schemeClr val="accent2"/>
                </a:solidFill>
                <a:prstDash val="solid"/>
              </a:ln>
              <a:solidFill>
                <a:srgbClr val="FF0000"/>
              </a:solidFill>
            </a:rPr>
            <a:t>NOT</a:t>
          </a:r>
          <a:r>
            <a:rPr lang="pl-PL" sz="1800" b="1" baseline="0">
              <a:ln w="22225">
                <a:solidFill>
                  <a:schemeClr val="accent2"/>
                </a:solidFill>
                <a:prstDash val="solid"/>
              </a:ln>
              <a:solidFill>
                <a:srgbClr val="FF0000"/>
              </a:solidFill>
            </a:rPr>
            <a:t> REQUIRED FOR Q4</a:t>
          </a:r>
          <a:endParaRPr lang="en-GB" sz="1800" b="1">
            <a:ln w="22225">
              <a:solidFill>
                <a:schemeClr val="accent2"/>
              </a:solidFill>
              <a:prstDash val="solid"/>
            </a:ln>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88287</xdr:colOff>
      <xdr:row>33</xdr:row>
      <xdr:rowOff>68036</xdr:rowOff>
    </xdr:to>
    <xdr:pic>
      <xdr:nvPicPr>
        <xdr:cNvPr id="2" name="Picture 1">
          <a:extLst>
            <a:ext uri="{FF2B5EF4-FFF2-40B4-BE49-F238E27FC236}">
              <a16:creationId xmlns:a16="http://schemas.microsoft.com/office/drawing/2014/main" id="{0560FABC-2BA5-43D9-A6F1-94471363D063}"/>
            </a:ext>
          </a:extLst>
        </xdr:cNvPr>
        <xdr:cNvPicPr>
          <a:picLocks noChangeAspect="1"/>
        </xdr:cNvPicPr>
      </xdr:nvPicPr>
      <xdr:blipFill>
        <a:blip xmlns:r="http://schemas.openxmlformats.org/officeDocument/2006/relationships" r:embed="rId1"/>
        <a:stretch>
          <a:fillRect/>
        </a:stretch>
      </xdr:blipFill>
      <xdr:spPr>
        <a:xfrm>
          <a:off x="0" y="0"/>
          <a:ext cx="16008644" cy="63545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32</xdr:col>
      <xdr:colOff>257607</xdr:colOff>
      <xdr:row>40</xdr:row>
      <xdr:rowOff>42332</xdr:rowOff>
    </xdr:to>
    <xdr:pic>
      <xdr:nvPicPr>
        <xdr:cNvPr id="3" name="Picture 2">
          <a:extLst>
            <a:ext uri="{FF2B5EF4-FFF2-40B4-BE49-F238E27FC236}">
              <a16:creationId xmlns:a16="http://schemas.microsoft.com/office/drawing/2014/main" id="{3E12497E-6D2A-4C17-BF49-070EE71953E4}"/>
            </a:ext>
          </a:extLst>
        </xdr:cNvPr>
        <xdr:cNvPicPr>
          <a:picLocks noChangeAspect="1"/>
        </xdr:cNvPicPr>
      </xdr:nvPicPr>
      <xdr:blipFill>
        <a:blip xmlns:r="http://schemas.openxmlformats.org/officeDocument/2006/relationships" r:embed="rId1"/>
        <a:stretch>
          <a:fillRect/>
        </a:stretch>
      </xdr:blipFill>
      <xdr:spPr>
        <a:xfrm>
          <a:off x="0" y="0"/>
          <a:ext cx="19900274" cy="766233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Users\S.Zulkarnain-Anthony\AppData\Local\Microsoft\Windows\Temporary%20Internet%20Files\Content.Outlook\SV2M0QXS\FPMV_RATE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sish.Kantha/Desktop/OP%2015/Business%20Unit%20-/Non%20SERP/OP%2015%20%20PT%20in%20OU%20Central%20team%20%20submission%20%20V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ites/AAAAA9667/Business%20Planning%20%20Reporting/Workforce%20Planning/2015%20-%20Q2%20LE/Baseline%20Data/PTW%20Q2%202015%20LE%20Template%20-PTW-H.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Y:\Country%20Plan\Insurance\OP17%20Insurance.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rope.shell.com\Oil%20products\Shell%20Global%20Solutions\Proj_02\Financial%20Planning,%20Analysis%20&amp;%20Reporting\Planning%202013\Phase%202\Non-SERP%20data%20recieved\Second%20submission\Template%20%20non%20SERP%20(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pps/LE/Q3%20FY%20LE/PNL%20(GV)%20%20Q3%20LE%20v4.xlsb"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pps/LE/Q3%20FY%20LE/UPD%20Flash%20Q3%20LE%20v9.xlsb"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urope.shell.com\Oil%20products\Shell%20Global%20Solutions\Proj_02\Financial%20Planning,%20Analysis%20&amp;%20Reporting\Performance%202014\Global%20MI\Q2%20LE%20submission\Received%20files\Template%20%20Q2%20LE%20Non-Serp-PTS.xlsx"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Users/Caroline.Law-Kam/AppData/Local/Microsoft/Windows/Temporary%20Internet%20Files/Content.Outlook/53K2IPTH/Gabon/Appraisal%20Pack/Q3/Country%20data%20collection%20%20PTW_O%20Dashboard%20Q3%202015%20Template%20-%20Own%20.xlsx?CD974CF6" TargetMode="External"/><Relationship Id="rId1" Type="http://schemas.openxmlformats.org/officeDocument/2006/relationships/externalLinkPath" Target="file:///\\CD974CF6\Country%20data%20collection%20%20PTW_O%20Dashboard%20Q3%202015%20Template%20-%20Own%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MSDC1-S-40900.EUROPE.SHELL.COM\UI-Planning$\Planning\2017\3.%20Planning\2.%20System%20and%20Data%20Management\Slides%20UP\!Individual%20Slides\MA%20(23,24,63,67)\Workbook_MA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urope.shell.com\Oil%20products\Shell%20Global%20Solutions\Proj_02\Financial%20Planning,%20Analysis%20&amp;%20Reporting\Planning%202013\Phase%202\Non-SERP%20data%20recieved\Second%20submission\Template%20NON-SERP%20PTU-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msdc1vfc009\leon.vandenbroek$\Users\Niek.VanderSluis\AppData\Local\Temp\wze853\Dummy%20Link.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urope.shell.com\Oil%20products\Shell%20Global%20Solutions\Proj_02\Financial%20Planning,%20Analysis%20&amp;%20Reporting\Performance%202014\Global%20MI\Q2%20LE%20submission\Received%20files\PTE%20input%20Template%20%20Q2%20LE%20Non-Serp.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urope.shell.com\Oil%20products\Shell%20Global%20Solutions\Proj_02\Financial%20Planning,%20Analysis%20&amp;%20Reporting\Planning%202013\Phase%202\Non-SERP%20data%20recieved\Second%20submission\PTD%20Non-SERP%20Final.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sia-pac.shell.com\Asia-Pac\Mallikai%20B\NOP%2030%20Dec\Attachments\ATT%20C%20-%20Mlk%20Deep-A%20Cost_%20Success%20Case%20+%20Con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rope.shell.com\Oil%20products\Shell%20Global%20Solutions\Proj_02\Financial%20Planning,%20Analysis%20&amp;%20Reporting\Planning%202013\Phase%202\Non-SERP%20data%20recieved\Second%20submission\PTD%20Non-SERP%20pass%20through%20Fin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rope.shell.com\Oil%20products\Shell%20Global%20Solutions\Proj_02\Financial%20Planning,%20Analysis%20&amp;%20Reporting\Planning%202013\Phase%202\Non-SERP%20data%20recieved\Second%20submission\PTE%20Template%20Non-SERP%20final%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ites/AAAAA0437/RiskSolutions/Renewal%20and%20Valuation/RAN%20Model%202017%20-%20Latest%20Version%20(post-Locke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Oil%20Products/SWITZ%20Baar/Dept_02/SOLENAG/Solen/11%2000%2000%20-%20Retail%20Rating/2015/COW%20Premium%20Calculation%202015.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msdc1vfc009\leon.vandenbroek$\Users\Leon.vandenbroek\AppData\Local\Microsoft\Windows\Temporary%20Internet%20Files\Content.Outlook\Y7ZE6AWZ\BP2011MG_R04.xlsx" TargetMode="External"/></Relationships>
</file>

<file path=xl/externalLinks/_rels/externalLink8.xml.rels><?xml version="1.0" encoding="UTF-8" standalone="yes"?>
<Relationships xmlns="http://schemas.openxmlformats.org/package/2006/relationships"><Relationship Id="rId2" Type="http://schemas.microsoft.com/office/2019/04/relationships/externalLinkLongPath" Target="/Users/Caroline.Law-Kam/AppData/Local/Microsoft/Windows/Temporary%20Internet%20Files/Content.Outlook/53K2IPTH/Gabon/Appraisal%20Pack/Q3/Cached/My%20Documents/01.%20Commercial%20Analyst/Tariffs/2013%20Allocation%20Sheet%20Master.xlsm?D4CA236B" TargetMode="External"/><Relationship Id="rId1" Type="http://schemas.openxmlformats.org/officeDocument/2006/relationships/externalLinkPath" Target="file:///\\D4CA236B\2013%20Allocation%20Sheet%20Master.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my.shell.com/personal/roman_zajic_shell_com/Documents/Documents/Home/Documentration/Report%20One/2018-10/10)%20BPR%20Template/00_Norway_BPR_2018_to_use_.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c_val"/>
      <sheetName val="Contract Update"/>
      <sheetName val="rate"/>
      <sheetName val="FPMV"/>
      <sheetName val="Manual Input 2007"/>
      <sheetName val="Mud Weight &amp; cost "/>
      <sheetName val="Formulations(DO NOT DELETE)"/>
      <sheetName val="Mud (Quick &amp; Rough Estimate)"/>
      <sheetName val="Comp Acc 2007"/>
      <sheetName val="Enventure unit rates 2007"/>
      <sheetName val="Chemical Prices"/>
      <sheetName val="Additional Info from past BP "/>
      <sheetName val="FPMV_RATE2004"/>
      <sheetName val="Comp Acc"/>
      <sheetName val="2004"/>
      <sheetName val="Enventure unit rates"/>
      <sheetName val="UBD Cost"/>
      <sheetName val="Smart Well &amp; SBOP"/>
      <sheetName val="#REF"/>
    </sheetNames>
    <sheetDataSet>
      <sheetData sheetId="0"/>
      <sheetData sheetId="1"/>
      <sheetData sheetId="2"/>
      <sheetData sheetId="3"/>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Q3 LE adjusted vs. OP 15"/>
      <sheetName val="Sheet10"/>
      <sheetName val=" Q2 LE Vs Op 15 HR FTE"/>
      <sheetName val="Sheet11"/>
      <sheetName val=" Cost by Country"/>
      <sheetName val="Support staff"/>
      <sheetName val="Sheet9"/>
      <sheetName val=" FTE- OP 15"/>
      <sheetName val=" Non SERP table"/>
      <sheetName val=" OP-15"/>
      <sheetName val=" PT submission"/>
      <sheetName val="Q3 LE"/>
      <sheetName val="Sheet2"/>
      <sheetName val="Sheet5"/>
      <sheetName val="Sheet4"/>
      <sheetName val="Q2 LE"/>
      <sheetName val="Plan "/>
      <sheetName val=" Q3 LE FTE "/>
      <sheetName val="Sheet3"/>
      <sheetName val="Sheet8"/>
      <sheetName val="Sheet6"/>
      <sheetName val=" EVP  cost for OP 15"/>
      <sheetName val=" FX calculation"/>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sheetName val="Legal Entity"/>
      <sheetName val="OP14"/>
      <sheetName val="Instructions"/>
      <sheetName val="INPUTS"/>
      <sheetName val="Details Summary"/>
      <sheetName val="Progress"/>
      <sheetName val="Completeness Check"/>
      <sheetName val="Overall  Summary"/>
      <sheetName val="Exclude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17 Allocation"/>
      <sheetName val="Company Information"/>
      <sheetName val="Offshore PD"/>
      <sheetName val="Onshore PD"/>
      <sheetName val="Business Interruption"/>
      <sheetName val="COW"/>
    </sheetNames>
    <sheetDataSet>
      <sheetData sheetId="0"/>
      <sheetData sheetId="1"/>
      <sheetData sheetId="2"/>
      <sheetData sheetId="3"/>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5"/>
      <sheetName val="Input revised CPP-Wells reduc"/>
      <sheetName val="Sheet2"/>
      <sheetName val="Sheet1"/>
      <sheetName val="Input sheet"/>
      <sheetName val="VP list"/>
      <sheetName val="Op Co list"/>
      <sheetName val="P&amp;TV COs"/>
    </sheetNames>
    <sheetDataSet>
      <sheetData sheetId="0"/>
      <sheetData sheetId="1"/>
      <sheetData sheetId="2"/>
      <sheetData sheetId="3"/>
      <sheetData sheetId="4"/>
      <sheetData sheetId="5"/>
      <sheetData sheetId="6"/>
      <sheetData sheetId="7"/>
      <sheetData sheetId="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com.sap.ip.bi.xl.hiddensheet"/>
      <sheetName val="CntrP"/>
      <sheetName val="PNL UPD Total"/>
      <sheetName val="GOM Regional PNL"/>
      <sheetName val="Brazil Regional PNL"/>
      <sheetName val="Nigeria Regional PNL"/>
      <sheetName val="Malaysia Regional PNL"/>
      <sheetName val="UPX Regional PNL"/>
      <sheetName val="PNL GOM BE"/>
      <sheetName val="PNL Brazil BE"/>
      <sheetName val="PNL Nigeria BE"/>
      <sheetName val="PNL Malaysia BE"/>
      <sheetName val="PNL UPX BE"/>
      <sheetName val="PNL Others BE"/>
      <sheetName val="Nibiat P --- offline template"/>
      <sheetName val="Cover"/>
      <sheetName val="UPD Total"/>
      <sheetName val="GOM BE"/>
      <sheetName val="GOM R"/>
      <sheetName val="Brazil BE"/>
      <sheetName val="BRZ R"/>
      <sheetName val="Nigeria BE"/>
      <sheetName val="NIG R"/>
      <sheetName val="Malaysia BE"/>
      <sheetName val="MAL R "/>
      <sheetName val="UPX BE"/>
      <sheetName val="UPX R "/>
      <sheetName val="Other R"/>
      <sheetName val="Production"/>
      <sheetName val="NIBIAT (S6131)"/>
      <sheetName val="eft"/>
      <sheetName val="Realized Pri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com.sap.ip.bi.xl.hiddensheet"/>
      <sheetName val="MDM Vlookup"/>
      <sheetName val="CntrPanel"/>
      <sheetName val="XLT"/>
      <sheetName val="1PAGER"/>
      <sheetName val="FLASH PPT "/>
      <sheetName val="CoverSheet"/>
      <sheetName val="UPD"/>
      <sheetName val="GOM"/>
      <sheetName val="GoM Commentary"/>
      <sheetName val="Brazil"/>
      <sheetName val="Brazil Commentary"/>
      <sheetName val="Nigeria"/>
      <sheetName val="Nigeria Commentary"/>
      <sheetName val="Malaysia"/>
      <sheetName val="Malaysia Commentary"/>
      <sheetName val="UPX"/>
      <sheetName val="Others"/>
      <sheetName val="Others Commentary"/>
      <sheetName val="UPD (MA)"/>
      <sheetName val="Summary"/>
      <sheetName val="Cover"/>
      <sheetName val="SWIS volume correction"/>
      <sheetName val="ProductionKPI"/>
      <sheetName val="Production"/>
      <sheetName val="Nibiat"/>
      <sheetName val="Revenue"/>
      <sheetName val="Total Cost"/>
      <sheetName val="Total Cost Detail"/>
      <sheetName val="Expl. Expense"/>
      <sheetName val="Depr"/>
      <sheetName val="Capex"/>
      <sheetName val="Expex"/>
      <sheetName val="C2E"/>
      <sheetName val="Capex + C2E"/>
      <sheetName val="CFFO"/>
      <sheetName val="WCM"/>
      <sheetName val="FCF (C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
      <sheetName val="VP list"/>
      <sheetName val="Op Co list"/>
    </sheetNames>
    <sheetDataSet>
      <sheetData sheetId="0" refreshError="1"/>
      <sheetData sheetId="1"/>
      <sheetData sheetId="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ls Dashboard KPI's"/>
      <sheetName val=" Country DASHBOARD"/>
      <sheetName val="Waterfall- Beat Plan"/>
      <sheetName val="Rig Overhang"/>
      <sheetName val="EOW Variance"/>
      <sheetName val="Waterfall - BP Gabon"/>
      <sheetName val="Wells Dashboard KPI's (Updated)"/>
      <sheetName val="Country DASHBOARD "/>
      <sheetName val=" Country DASHBOARD (Q2)"/>
      <sheetName val="HISTORICDATA"/>
      <sheetName val="WATERFALL_DATA"/>
      <sheetName val="TQ GAP"/>
      <sheetName val="Opex"/>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t Check"/>
      <sheetName val="PivotMA"/>
      <sheetName val="MA"/>
    </sheetNames>
    <sheetDataSet>
      <sheetData sheetId="0" refreshError="1"/>
      <sheetData sheetId="1"/>
      <sheetData sheetId="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
      <sheetName val="report out"/>
      <sheetName val="VP list"/>
      <sheetName val="Op Co list"/>
      <sheetName val="P&amp;TV COs"/>
      <sheetName val="global MI"/>
      <sheetName val="Submission Central Team"/>
      <sheetName val="Input"/>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cenario Input"/>
      <sheetName val="Unit input"/>
      <sheetName val="Default parameters"/>
      <sheetName val="Well count"/>
      <sheetName val="Fac Algorithms"/>
      <sheetName val="Dummy Link"/>
      <sheetName val="Revised BBC Long Term Forecasts"/>
      <sheetName val="CERA 2008 Q4 results"/>
      <sheetName val="Macro"/>
      <sheetName val="USGC"/>
      <sheetName val="280000 Crud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 input sheet"/>
      <sheetName val="Input sheet"/>
      <sheetName val="VP list"/>
      <sheetName val="Op Co list"/>
      <sheetName val="Q2 LE data Non SERP - HR"/>
      <sheetName val="General_Inp"/>
    </sheetNames>
    <sheetDataSet>
      <sheetData sheetId="0" refreshError="1"/>
      <sheetData sheetId="1" refreshError="1"/>
      <sheetData sheetId="2" refreshError="1"/>
      <sheetData sheetId="3"/>
      <sheetData sheetId="4" refreshError="1"/>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
      <sheetName val="VP list"/>
      <sheetName val="Op Co list"/>
      <sheetName val="P&amp;TV COs"/>
    </sheetNames>
    <sheetDataSet>
      <sheetData sheetId="0" refreshError="1"/>
      <sheetData sheetId="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put"/>
      <sheetName val="activities"/>
      <sheetName val="listofdrlgact"/>
      <sheetName val="NOP"/>
      <sheetName val="calculation"/>
      <sheetName val="details"/>
      <sheetName val="WCE"/>
      <sheetName val="PDS"/>
      <sheetName val="ProjectSummary"/>
      <sheetName val="Manual Input Cost Assumption"/>
      <sheetName val="val_list"/>
      <sheetName val="casing"/>
      <sheetName val="ATT C - Mlk Deep-A Cost_ Succes"/>
      <sheetName val="VES_cal_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
      <sheetName val="VP list"/>
      <sheetName val="Op Co list"/>
      <sheetName val="P&amp;TV COs"/>
    </sheetNames>
    <sheetDataSet>
      <sheetData sheetId="0" refreshError="1"/>
      <sheetData sheetId="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E Input sheet"/>
      <sheetName val="VP list"/>
      <sheetName val="Op Co list"/>
      <sheetName val="P&amp;TV COs"/>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ontents"/>
      <sheetName val="Non Peak Offshore"/>
      <sheetName val="Offshore Platforms (Peak)"/>
      <sheetName val="Onshore"/>
      <sheetName val="Peak Assets_Onshore"/>
      <sheetName val="Renewables"/>
      <sheetName val="LPG"/>
      <sheetName val="Lubes"/>
      <sheetName val="Bitumen"/>
      <sheetName val="Terminals &amp; Depots"/>
      <sheetName val="Grease Manufacturing"/>
      <sheetName val="Service Stations"/>
      <sheetName val="Small Property"/>
      <sheetName val="Inventory"/>
      <sheetName val="Pipelines_OnOffShore"/>
      <sheetName val="Offices (Employees)"/>
      <sheetName val="RAN Summary eGIS Input"/>
      <sheetName val="Asset Summary"/>
      <sheetName val="Value Check"/>
      <sheetName val="Assumptions"/>
      <sheetName val="Inflation _Exchange Rate"/>
      <sheetName val="Onshore EP Cost Matrix "/>
      <sheetName val="Location Data"/>
      <sheetName val="Offshore Platform Cost Matrix"/>
      <sheetName val="Offshore Platform Update(2014)"/>
      <sheetName val="OSBL"/>
      <sheetName val="COW Rating"/>
      <sheetName val="Divestments and Aquisitions"/>
      <sheetName val="RAN by country"/>
      <sheetName val=" Onshore Policy Countries"/>
      <sheetName val="AOO Country from Egis"/>
      <sheetName val="NatCat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W Premium"/>
      <sheetName val="SEPIL - Corrib"/>
      <sheetName val="Assumptions"/>
      <sheetName val="Inflation _Exchange Rate"/>
      <sheetName val="Onshore EP Cost Matrix "/>
      <sheetName val="Location Data"/>
      <sheetName val="COW Rating"/>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sheetName val="Contents"/>
      <sheetName val="Input Project Wt Upstream"/>
      <sheetName val="CERA Historic UCCI"/>
      <sheetName val="CERA Forecast UCCI"/>
      <sheetName val="Calc Upstream"/>
      <sheetName val="Results UCCI Cost Categories"/>
      <sheetName val="CM Well services"/>
      <sheetName val="CM Rigs"/>
      <sheetName val="Upstream 50_70_90 USDbbl"/>
      <sheetName val="Shell Upstream 50_70_90 USDbbl "/>
      <sheetName val="Input Project Wt Downstream"/>
      <sheetName val="CERA Historic DCCI"/>
      <sheetName val="CERA Forecast DCCI"/>
      <sheetName val="Calc Downstream"/>
      <sheetName val="Results DCCI Cost Categories"/>
      <sheetName val="Downstream 50_70_90 USDbbl"/>
      <sheetName val="CP Index USA"/>
      <sheetName val="BP2011 GDP &amp; Oil Price"/>
      <sheetName val="Oil Price (Actual)"/>
      <sheetName val="Data Names"/>
      <sheetName val="Adhoc"/>
      <sheetName val="CERA Composite Indices"/>
      <sheetName val="Statisti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alculation Sheet"/>
      <sheetName val="Allocation"/>
      <sheetName val="Accrual NO01"/>
      <sheetName val="Accrual NO03"/>
      <sheetName val="Invoice"/>
      <sheetName val="DATA ECR"/>
      <sheetName val="PIVOT ECR3 DATA"/>
      <sheetName val="Cost Check"/>
      <sheetName val="Monthly Cost Slide"/>
      <sheetName val="Monthly Report"/>
      <sheetName val="Waterfall Chart"/>
      <sheetName val="Model"/>
      <sheetName val="SAP LE"/>
      <sheetName val="INPUT SAP"/>
      <sheetName val="Cost Comparison"/>
      <sheetName val="Macro Instru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tions"/>
      <sheetName val="READ ME"/>
      <sheetName val="File updates"/>
      <sheetName val="PB7 to BPR reconciliation"/>
      <sheetName val="Operated"/>
      <sheetName val="JV"/>
      <sheetName val="Corporate"/>
      <sheetName val="Commercial Tariffs"/>
      <sheetName val="Exploration"/>
      <sheetName val="R &amp; D"/>
      <sheetName val="Phased Production"/>
      <sheetName val="Charts"/>
      <sheetName val="KPIs"/>
      <sheetName val="NO Summary"/>
      <sheetName val="Table Summary"/>
      <sheetName val="Revenue"/>
      <sheetName val="Jostein"/>
      <sheetName val="DRA &amp; GJOA"/>
      <sheetName val="Financial Controllers Inputs"/>
      <sheetName val="Paid tax calculation"/>
      <sheetName val="WC"/>
      <sheetName val="LE"/>
      <sheetName val="BPC LE Input Template GC"/>
      <sheetName val="BPC LE Input Template AC"/>
      <sheetName val="Data Validation"/>
      <sheetName val="Divestment"/>
      <sheetName val="KPI Definitions"/>
      <sheetName val="Back up slides"/>
      <sheetName val="ACTUALS-&gt;"/>
      <sheetName val="ACT P&amp;L"/>
      <sheetName val="ACT CF"/>
      <sheetName val="ACT Q"/>
      <sheetName val="Act PB7 rev tab"/>
      <sheetName val="WC NOK PB7"/>
      <sheetName val="PY P&amp;L"/>
      <sheetName val="PY CF"/>
      <sheetName val="PY Q"/>
      <sheetName val="Budget-&gt;"/>
      <sheetName val="Target"/>
      <sheetName val="Cashflow new phasing"/>
      <sheetName val="Profit &amp; Loss new phasing"/>
      <sheetName val="LE phas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persons/person.xml><?xml version="1.0" encoding="utf-8"?>
<personList xmlns="http://schemas.microsoft.com/office/spreadsheetml/2018/threadedcomments" xmlns:x="http://schemas.openxmlformats.org/spreadsheetml/2006/main">
  <person displayName="Ako, Gabriel E SPDC-PTW/O/NG" id="{3986E280-1988-4B37-A651-46BEE25F6CA3}" userId="S::gabriel.ako@shell.com::98de3be8-84e7-467c-8608-07862576f256" providerId="AD"/>
  <person displayName="Ijeh, Isijokelu G SPDC-PTW/O/NG" id="{A62B517C-2A99-41E2-B026-BBECC4A8EA9B}" userId="S::Isijokelu.Ijeh@shell.com::da8e1d40-c955-4b2b-9b09-386b041dd79c" providerId="AD"/>
  <person displayName="Ambakederemo, Ivan T SNEPCO-PTW/O/NG" id="{DD2DA930-5A30-40A3-803B-9EB97581284A}" userId="S::Ivan.Ambakederemo@shell.com::cd9370cb-e6bc-4538-9bf4-311c248fa14d" providerId="AD"/>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7" dT="2022-08-15T10:02:01.37" personId="{3986E280-1988-4B37-A651-46BEE25F6CA3}" id="{FB8CFB64-56C1-4868-8E93-15C43A1D83C9}">
    <text>WRFM values are CYC(100%)</text>
  </threadedComment>
  <threadedComment ref="I7" dT="2022-11-01T09:08:37.04" personId="{A62B517C-2A99-41E2-B026-BBECC4A8EA9B}" id="{BB6F0CCA-E5C9-41B8-9C73-CF1B38CA0647}">
    <text>CYC values for both LiP and quit wells</text>
  </threadedComment>
</ThreadedComments>
</file>

<file path=xl/threadedComments/threadedComment2.xml><?xml version="1.0" encoding="utf-8"?>
<ThreadedComments xmlns="http://schemas.microsoft.com/office/spreadsheetml/2018/threadedcomments" xmlns:x="http://schemas.openxmlformats.org/spreadsheetml/2006/main">
  <threadedComment ref="I6" dT="2022-11-15T10:24:08.15" personId="{DD2DA930-5A30-40A3-803B-9EB97581284A}" id="{7975F2E4-8B9B-4533-BD31-C55EC4837826}">
    <text>Most value captured through SCT and reflected on WEIS</text>
  </threadedComment>
</ThreadedComments>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ustomProperty" Target="../customProperty8.bin"/><Relationship Id="rId2" Type="http://schemas.openxmlformats.org/officeDocument/2006/relationships/printerSettings" Target="../printerSettings/printerSettings13.bin"/><Relationship Id="rId1" Type="http://schemas.openxmlformats.org/officeDocument/2006/relationships/hyperlink" Target="../../../AAAAA8077/Team/BPR/BPR%20Templates/Forms/AllItems.aspx?RootFolder=%2Fsites%2FAAAAA8077%2FTeam%2FBPR%2FBPR%20Templates%2FDVA%20Guidance%20and%20KPI%20Submission%20Information&amp;FolderCTID=0x012000838ED0114FF66647B28AFE4F574ACE18&amp;View=%7B3476C734%2DED35%2D4216%2DBFA6%2DEB17F5A2308B%7D&amp;InitialTabId=Ribbon%2EDocument&amp;VisibilityContext=WSSTabPersistence"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AAAAA0117/S01/Web/SingleChart_C.aspx" TargetMode="External"/><Relationship Id="rId1" Type="http://schemas.openxmlformats.org/officeDocument/2006/relationships/hyperlink" Target="../../../AAAAA8077/Team/BPR/BPR%20Templates/Forms/AllItems.aspx?RootFolder=%2Fsites%2FAAAAA8077%2FTeam%2FBPR%2FBPR%20Templates%2FDVA%20Guidance%20and%20KPI%20Submission%20Information&amp;FolderCTID=0x012000838ED0114FF66647B28AFE4F574ACE18&amp;View=%7B3476C734%2DED35%2D4216%2DBFA6%2DEB17F5A2308B%7D&amp;InitialTabId=Ribbon%2EDocument&amp;VisibilityContext=WSSTabPersistence" TargetMode="External"/></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3.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4.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20AC-5731-49BB-BBC4-00F6DB2D4F37}">
  <sheetPr>
    <pageSetUpPr fitToPage="1"/>
  </sheetPr>
  <dimension ref="B1:G81"/>
  <sheetViews>
    <sheetView topLeftCell="A4" zoomScaleNormal="100" workbookViewId="0">
      <selection activeCell="G5" sqref="G5:G20"/>
    </sheetView>
  </sheetViews>
  <sheetFormatPr defaultRowHeight="15"/>
  <cols>
    <col min="1" max="1" width="1.5703125" customWidth="1"/>
    <col min="2" max="3" width="35.5703125" customWidth="1"/>
    <col min="4" max="4" width="1.5703125" customWidth="1"/>
    <col min="5" max="5" width="70.5703125" customWidth="1"/>
    <col min="6" max="6" width="1.5703125" customWidth="1"/>
    <col min="7" max="7" width="70.5703125" customWidth="1"/>
    <col min="8" max="8" width="28.5703125" customWidth="1"/>
    <col min="12" max="45" width="8.7109375" customWidth="1"/>
  </cols>
  <sheetData>
    <row r="1" spans="2:7" ht="9.9499999999999993" customHeight="1" thickBot="1"/>
    <row r="2" spans="2:7" ht="15" customHeight="1">
      <c r="B2" s="334" t="s">
        <v>0</v>
      </c>
      <c r="C2" s="335"/>
    </row>
    <row r="3" spans="2:7" ht="15" customHeight="1" thickBot="1">
      <c r="B3" s="336"/>
      <c r="C3" s="337"/>
    </row>
    <row r="5" spans="2:7" ht="15" customHeight="1">
      <c r="B5" s="338" t="s">
        <v>1</v>
      </c>
      <c r="C5" s="339"/>
      <c r="D5" s="8"/>
      <c r="E5" s="344" t="s">
        <v>2</v>
      </c>
      <c r="F5" s="8"/>
      <c r="G5" s="344" t="s">
        <v>3</v>
      </c>
    </row>
    <row r="6" spans="2:7">
      <c r="B6" s="340"/>
      <c r="C6" s="341"/>
      <c r="D6" s="8"/>
      <c r="E6" s="345"/>
      <c r="F6" s="8"/>
      <c r="G6" s="345"/>
    </row>
    <row r="7" spans="2:7" ht="15" customHeight="1">
      <c r="B7" s="340"/>
      <c r="C7" s="341"/>
      <c r="D7" s="8"/>
      <c r="E7" s="345"/>
      <c r="F7" s="8"/>
      <c r="G7" s="345"/>
    </row>
    <row r="8" spans="2:7">
      <c r="B8" s="340"/>
      <c r="C8" s="341"/>
      <c r="D8" s="8"/>
      <c r="E8" s="345"/>
      <c r="F8" s="8"/>
      <c r="G8" s="345"/>
    </row>
    <row r="9" spans="2:7">
      <c r="B9" s="340"/>
      <c r="C9" s="341"/>
      <c r="D9" s="8"/>
      <c r="E9" s="345"/>
      <c r="F9" s="8"/>
      <c r="G9" s="345"/>
    </row>
    <row r="10" spans="2:7">
      <c r="B10" s="340"/>
      <c r="C10" s="341"/>
      <c r="D10" s="8"/>
      <c r="E10" s="345"/>
      <c r="F10" s="8"/>
      <c r="G10" s="345"/>
    </row>
    <row r="11" spans="2:7">
      <c r="B11" s="340"/>
      <c r="C11" s="341"/>
      <c r="D11" s="8"/>
      <c r="E11" s="345"/>
      <c r="F11" s="8"/>
      <c r="G11" s="345"/>
    </row>
    <row r="12" spans="2:7">
      <c r="B12" s="340"/>
      <c r="C12" s="341"/>
      <c r="D12" s="8"/>
      <c r="E12" s="345"/>
      <c r="F12" s="8"/>
      <c r="G12" s="345"/>
    </row>
    <row r="13" spans="2:7">
      <c r="B13" s="340"/>
      <c r="C13" s="341"/>
      <c r="D13" s="8"/>
      <c r="E13" s="345"/>
      <c r="F13" s="8"/>
      <c r="G13" s="345"/>
    </row>
    <row r="14" spans="2:7">
      <c r="B14" s="340"/>
      <c r="C14" s="341"/>
      <c r="D14" s="8"/>
      <c r="E14" s="345"/>
      <c r="F14" s="8"/>
      <c r="G14" s="345"/>
    </row>
    <row r="15" spans="2:7">
      <c r="B15" s="340"/>
      <c r="C15" s="341"/>
      <c r="D15" s="8"/>
      <c r="E15" s="345"/>
      <c r="F15" s="8"/>
      <c r="G15" s="345"/>
    </row>
    <row r="16" spans="2:7">
      <c r="B16" s="340"/>
      <c r="C16" s="341"/>
      <c r="D16" s="8"/>
      <c r="E16" s="345"/>
      <c r="F16" s="8"/>
      <c r="G16" s="345"/>
    </row>
    <row r="17" spans="2:7">
      <c r="B17" s="340"/>
      <c r="C17" s="341"/>
      <c r="D17" s="8"/>
      <c r="E17" s="345"/>
      <c r="F17" s="8"/>
      <c r="G17" s="345"/>
    </row>
    <row r="18" spans="2:7">
      <c r="B18" s="340"/>
      <c r="C18" s="341"/>
      <c r="D18" s="8"/>
      <c r="E18" s="345"/>
      <c r="F18" s="8"/>
      <c r="G18" s="345"/>
    </row>
    <row r="19" spans="2:7">
      <c r="B19" s="340"/>
      <c r="C19" s="341"/>
      <c r="D19" s="8"/>
      <c r="E19" s="345"/>
      <c r="F19" s="8"/>
      <c r="G19" s="345"/>
    </row>
    <row r="20" spans="2:7">
      <c r="B20" s="342"/>
      <c r="C20" s="343"/>
      <c r="D20" s="8"/>
      <c r="E20" s="346"/>
      <c r="F20" s="8"/>
      <c r="G20" s="346"/>
    </row>
    <row r="21" spans="2:7" ht="9.9499999999999993" customHeight="1">
      <c r="B21" s="8"/>
      <c r="C21" s="8"/>
      <c r="D21" s="8"/>
      <c r="E21" s="8"/>
      <c r="F21" s="8"/>
      <c r="G21" s="8"/>
    </row>
    <row r="22" spans="2:7" ht="45" customHeight="1">
      <c r="B22" s="55" t="s">
        <v>4</v>
      </c>
      <c r="C22" s="56" t="s">
        <v>5</v>
      </c>
      <c r="D22" s="56"/>
      <c r="E22" s="57" t="s">
        <v>6</v>
      </c>
      <c r="F22" s="8"/>
      <c r="G22" s="347" t="s">
        <v>7</v>
      </c>
    </row>
    <row r="23" spans="2:7" ht="126" customHeight="1">
      <c r="B23" s="58" t="s">
        <v>8</v>
      </c>
      <c r="C23" s="109" t="s">
        <v>9</v>
      </c>
      <c r="D23" s="94"/>
      <c r="E23" s="310" t="s">
        <v>10</v>
      </c>
      <c r="F23" s="8"/>
      <c r="G23" s="345"/>
    </row>
    <row r="24" spans="2:7" ht="75" customHeight="1" thickBot="1">
      <c r="B24" s="58" t="s">
        <v>11</v>
      </c>
      <c r="C24" s="109" t="s">
        <v>12</v>
      </c>
      <c r="D24" s="105"/>
      <c r="E24" s="309" t="s">
        <v>13</v>
      </c>
      <c r="F24" s="8"/>
      <c r="G24" s="346"/>
    </row>
    <row r="25" spans="2:7" ht="9.9499999999999993" customHeight="1" thickBot="1">
      <c r="B25" s="58"/>
      <c r="C25" s="254"/>
      <c r="D25" s="12"/>
      <c r="E25" s="253"/>
      <c r="F25" s="8"/>
      <c r="G25" s="59"/>
    </row>
    <row r="26" spans="2:7" ht="75" customHeight="1">
      <c r="B26" s="164" t="s">
        <v>14</v>
      </c>
      <c r="C26" s="109" t="s">
        <v>9</v>
      </c>
      <c r="D26" s="94"/>
      <c r="E26" s="309" t="s">
        <v>15</v>
      </c>
      <c r="F26" s="8"/>
      <c r="G26" s="331" t="s">
        <v>16</v>
      </c>
    </row>
    <row r="27" spans="2:7" ht="109.5" customHeight="1">
      <c r="B27" s="58" t="s">
        <v>17</v>
      </c>
      <c r="C27" s="109" t="s">
        <v>9</v>
      </c>
      <c r="D27" s="163"/>
      <c r="E27" s="317" t="s">
        <v>18</v>
      </c>
      <c r="F27" s="8"/>
      <c r="G27" s="332"/>
    </row>
    <row r="28" spans="2:7" ht="75" customHeight="1" thickBot="1">
      <c r="B28" s="60" t="s">
        <v>19</v>
      </c>
      <c r="C28" s="316" t="s">
        <v>9</v>
      </c>
      <c r="D28" s="106"/>
      <c r="E28" s="107" t="s">
        <v>20</v>
      </c>
      <c r="F28" s="8"/>
      <c r="G28" s="333"/>
    </row>
    <row r="65" ht="14.1" customHeight="1"/>
    <row r="71" ht="15" customHeight="1"/>
    <row r="72" ht="15" customHeight="1"/>
    <row r="81" ht="15" customHeight="1"/>
  </sheetData>
  <sheetProtection algorithmName="SHA-512" hashValue="Sqw9DJo3FA1KQV1sVQGgc1f0mxrzytRfnlGIv932npQPqAM3c/8ZnSUk8qo3v0LI53sU24o7qxUT8Dfp3V0qxQ==" saltValue="0Cpx9695UoxXyrVihmEkLg==" spinCount="100000" sheet="1" formatCells="0"/>
  <mergeCells count="6">
    <mergeCell ref="G26:G28"/>
    <mergeCell ref="B2:C3"/>
    <mergeCell ref="B5:C20"/>
    <mergeCell ref="E5:E20"/>
    <mergeCell ref="G5:G20"/>
    <mergeCell ref="G22:G24"/>
  </mergeCells>
  <printOptions horizontalCentered="1" verticalCentered="1"/>
  <pageMargins left="0.23622047244094499" right="0.23622047244094499" top="0.74803149606299202" bottom="0.74803149606299202" header="0.31496062992126" footer="0.31496062992126"/>
  <pageSetup paperSize="9" scale="66" orientation="landscape" r:id="rId1"/>
  <customProperties>
    <customPr name="_pios_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2131-63B0-4E49-83AE-A422D8DDF2E5}">
  <sheetPr>
    <pageSetUpPr fitToPage="1"/>
  </sheetPr>
  <dimension ref="A1:J19"/>
  <sheetViews>
    <sheetView zoomScale="70" zoomScaleNormal="70" zoomScaleSheetLayoutView="140" workbookViewId="0">
      <selection activeCell="I19" sqref="I19"/>
    </sheetView>
  </sheetViews>
  <sheetFormatPr defaultRowHeight="15"/>
  <cols>
    <col min="1" max="1" width="34.85546875" customWidth="1"/>
    <col min="2" max="2" width="57.85546875" customWidth="1"/>
    <col min="3" max="3" width="21.85546875" customWidth="1"/>
    <col min="4" max="4" width="13.7109375" customWidth="1"/>
    <col min="5" max="5" width="15" customWidth="1"/>
    <col min="6" max="7" width="13.7109375" customWidth="1"/>
    <col min="8" max="8" width="15" bestFit="1" customWidth="1"/>
    <col min="9" max="9" width="13.7109375" customWidth="1"/>
  </cols>
  <sheetData>
    <row r="1" spans="1:10" ht="15.75" thickBot="1">
      <c r="A1" s="67" t="s">
        <v>186</v>
      </c>
      <c r="B1" s="67"/>
    </row>
    <row r="2" spans="1:10" ht="20.25" customHeight="1" thickBot="1">
      <c r="A2" s="61"/>
      <c r="B2" s="62" t="s">
        <v>187</v>
      </c>
      <c r="C2" s="63"/>
      <c r="D2" s="64"/>
      <c r="E2" s="65" t="s">
        <v>22</v>
      </c>
      <c r="F2" s="66"/>
      <c r="G2" s="64"/>
      <c r="H2" s="65" t="s">
        <v>188</v>
      </c>
      <c r="I2" s="66"/>
      <c r="J2" s="8"/>
    </row>
    <row r="3" spans="1:10" ht="20.25" customHeight="1" thickBot="1">
      <c r="A3" s="68" t="s">
        <v>189</v>
      </c>
      <c r="B3" s="68" t="s">
        <v>190</v>
      </c>
      <c r="C3" s="69" t="s">
        <v>191</v>
      </c>
      <c r="D3" s="70" t="s">
        <v>192</v>
      </c>
      <c r="E3" s="71" t="s">
        <v>193</v>
      </c>
      <c r="F3" s="72" t="s">
        <v>194</v>
      </c>
      <c r="G3" s="70" t="s">
        <v>192</v>
      </c>
      <c r="H3" s="71" t="s">
        <v>193</v>
      </c>
      <c r="I3" s="72" t="s">
        <v>194</v>
      </c>
      <c r="J3" s="8"/>
    </row>
    <row r="4" spans="1:10" ht="20.25" customHeight="1">
      <c r="A4" s="73" t="s">
        <v>195</v>
      </c>
      <c r="B4" s="198" t="s">
        <v>196</v>
      </c>
      <c r="C4" s="73" t="s">
        <v>197</v>
      </c>
      <c r="D4" s="199"/>
      <c r="E4" s="200"/>
      <c r="F4" s="100"/>
      <c r="G4" s="199"/>
      <c r="H4" s="200"/>
      <c r="I4" s="100"/>
      <c r="J4" s="8"/>
    </row>
    <row r="5" spans="1:10" ht="20.25" customHeight="1">
      <c r="A5" s="73" t="s">
        <v>195</v>
      </c>
      <c r="B5" s="198" t="s">
        <v>198</v>
      </c>
      <c r="C5" s="73" t="s">
        <v>199</v>
      </c>
      <c r="D5" s="199"/>
      <c r="E5" s="200"/>
      <c r="F5" s="100"/>
      <c r="G5" s="199"/>
      <c r="H5" s="200"/>
      <c r="I5" s="100"/>
      <c r="J5" s="8"/>
    </row>
    <row r="6" spans="1:10" ht="20.25" customHeight="1">
      <c r="A6" s="73" t="s">
        <v>195</v>
      </c>
      <c r="B6" s="198" t="s">
        <v>200</v>
      </c>
      <c r="C6" s="73" t="s">
        <v>201</v>
      </c>
      <c r="D6" s="199"/>
      <c r="E6" s="200"/>
      <c r="F6" s="100"/>
      <c r="G6" s="199"/>
      <c r="H6" s="200"/>
      <c r="I6" s="100"/>
      <c r="J6" s="8"/>
    </row>
    <row r="7" spans="1:10" ht="20.25" customHeight="1" thickBot="1">
      <c r="A7" s="74" t="s">
        <v>195</v>
      </c>
      <c r="B7" s="201" t="s">
        <v>202</v>
      </c>
      <c r="C7" s="74" t="s">
        <v>197</v>
      </c>
      <c r="D7" s="202"/>
      <c r="E7" s="203"/>
      <c r="F7" s="100"/>
      <c r="G7" s="202"/>
      <c r="H7" s="203"/>
      <c r="I7" s="100"/>
      <c r="J7" s="8"/>
    </row>
    <row r="8" spans="1:10" ht="20.25" customHeight="1">
      <c r="A8" s="75" t="s">
        <v>31</v>
      </c>
      <c r="B8" s="204" t="s">
        <v>203</v>
      </c>
      <c r="C8" s="75" t="s">
        <v>204</v>
      </c>
      <c r="D8" s="205">
        <f>'R1 Input file SPDC'!E3</f>
        <v>120.38</v>
      </c>
      <c r="E8" s="206"/>
      <c r="F8" s="44">
        <f>'R1 Input file SPDC'!E12</f>
        <v>70.489999999999981</v>
      </c>
      <c r="G8" s="205">
        <f>'R1 Input file Snepco'!E3</f>
        <v>118.07</v>
      </c>
      <c r="H8" s="206"/>
      <c r="I8" s="44">
        <f>'R1 Input file Snepco'!E12</f>
        <v>98.749999999999957</v>
      </c>
      <c r="J8" s="8"/>
    </row>
    <row r="9" spans="1:10" ht="20.25" customHeight="1">
      <c r="A9" s="13" t="s">
        <v>31</v>
      </c>
      <c r="B9" s="14" t="s">
        <v>205</v>
      </c>
      <c r="C9" s="13" t="s">
        <v>204</v>
      </c>
      <c r="D9" s="207"/>
      <c r="E9" s="208"/>
      <c r="F9" s="83">
        <f>-SUM('R1 Input file SPDC'!E7+'R1 Input file SPDC'!E8)</f>
        <v>1.7199999999999998</v>
      </c>
      <c r="G9" s="207"/>
      <c r="H9" s="208"/>
      <c r="I9" s="83">
        <f>-SUM('R1 Input file Snepco'!E7+'R1 Input file Snepco'!E8)</f>
        <v>-9.7000000000000011</v>
      </c>
      <c r="J9" s="8"/>
    </row>
    <row r="10" spans="1:10" ht="20.25" customHeight="1">
      <c r="A10" s="76" t="s">
        <v>31</v>
      </c>
      <c r="B10" s="14" t="s">
        <v>205</v>
      </c>
      <c r="C10" s="209" t="s">
        <v>206</v>
      </c>
      <c r="D10" s="15">
        <v>0.03</v>
      </c>
      <c r="E10" s="210">
        <v>0.05</v>
      </c>
      <c r="F10" s="84">
        <f>F9/(F8+F9)</f>
        <v>2.3819415593408118E-2</v>
      </c>
      <c r="G10" s="15">
        <v>0.03</v>
      </c>
      <c r="H10" s="210">
        <v>0.05</v>
      </c>
      <c r="I10" s="84">
        <f>I9/(I8+I9)</f>
        <v>-0.10892756878158345</v>
      </c>
      <c r="J10" s="8"/>
    </row>
    <row r="11" spans="1:10" ht="20.25" customHeight="1">
      <c r="A11" s="77" t="s">
        <v>31</v>
      </c>
      <c r="B11" s="211" t="s">
        <v>207</v>
      </c>
      <c r="C11" s="77" t="s">
        <v>204</v>
      </c>
      <c r="D11" s="366">
        <v>11.85</v>
      </c>
      <c r="E11" s="212"/>
      <c r="F11" s="111">
        <v>3.3</v>
      </c>
      <c r="G11" s="366">
        <v>9.4</v>
      </c>
      <c r="H11" s="212"/>
      <c r="I11" s="111">
        <v>0</v>
      </c>
      <c r="J11" s="8"/>
    </row>
    <row r="12" spans="1:10" ht="20.25" customHeight="1">
      <c r="A12" s="77" t="s">
        <v>31</v>
      </c>
      <c r="B12" s="211" t="s">
        <v>208</v>
      </c>
      <c r="C12" s="77" t="s">
        <v>204</v>
      </c>
      <c r="D12" s="367"/>
      <c r="E12" s="212"/>
      <c r="F12" s="111">
        <v>4.5</v>
      </c>
      <c r="G12" s="367"/>
      <c r="H12" s="212"/>
      <c r="I12" s="280">
        <v>9.5</v>
      </c>
      <c r="J12" s="8"/>
    </row>
    <row r="13" spans="1:10" ht="20.25" customHeight="1">
      <c r="A13" s="77" t="s">
        <v>31</v>
      </c>
      <c r="B13" s="211" t="s">
        <v>209</v>
      </c>
      <c r="C13" s="77" t="s">
        <v>204</v>
      </c>
      <c r="D13" s="368">
        <v>14.37</v>
      </c>
      <c r="E13" s="212"/>
      <c r="F13" s="112">
        <v>4.5</v>
      </c>
      <c r="G13" s="368">
        <v>0</v>
      </c>
      <c r="H13" s="212"/>
      <c r="I13" s="112">
        <v>0</v>
      </c>
      <c r="J13" s="8"/>
    </row>
    <row r="14" spans="1:10" ht="20.25" customHeight="1">
      <c r="A14" s="77" t="s">
        <v>31</v>
      </c>
      <c r="B14" s="211" t="s">
        <v>210</v>
      </c>
      <c r="C14" s="213" t="s">
        <v>204</v>
      </c>
      <c r="D14" s="369"/>
      <c r="E14" s="214"/>
      <c r="F14" s="111">
        <v>1.9</v>
      </c>
      <c r="G14" s="369"/>
      <c r="H14" s="214"/>
      <c r="I14" s="111">
        <v>0</v>
      </c>
      <c r="J14" s="8"/>
    </row>
    <row r="15" spans="1:10" ht="20.25" customHeight="1">
      <c r="A15" s="77" t="s">
        <v>31</v>
      </c>
      <c r="B15" s="215" t="s">
        <v>211</v>
      </c>
      <c r="C15" s="216" t="s">
        <v>206</v>
      </c>
      <c r="D15" s="217">
        <v>0.95</v>
      </c>
      <c r="E15" s="113">
        <v>1.05</v>
      </c>
      <c r="F15" s="114">
        <f>SUM(F11:F14)/SUM(D11:D14)</f>
        <v>0.54157131960335625</v>
      </c>
      <c r="G15" s="217">
        <v>0.95</v>
      </c>
      <c r="H15" s="113">
        <v>1.05</v>
      </c>
      <c r="I15" s="114">
        <f>SUM(I11:I14)/SUM(G11:G14)</f>
        <v>1.0106382978723405</v>
      </c>
      <c r="J15" s="8"/>
    </row>
    <row r="16" spans="1:10" ht="20.25" customHeight="1">
      <c r="A16" s="73" t="s">
        <v>31</v>
      </c>
      <c r="B16" s="215" t="s">
        <v>212</v>
      </c>
      <c r="C16" s="218" t="s">
        <v>204</v>
      </c>
      <c r="D16" s="219">
        <f>'R1 Input file SPDC'!E17</f>
        <v>10.01</v>
      </c>
      <c r="E16" s="200"/>
      <c r="F16" s="16">
        <f>'R1 Input file SPDC'!E24</f>
        <v>3.9000000000000004</v>
      </c>
      <c r="G16" s="219">
        <f>'R1 Input file Snepco'!E17</f>
        <v>4.57</v>
      </c>
      <c r="H16" s="200"/>
      <c r="I16" s="16">
        <f>'R1 Input file Snepco'!E24</f>
        <v>16.476959015000013</v>
      </c>
      <c r="J16" s="8"/>
    </row>
    <row r="17" spans="1:10" ht="20.25" customHeight="1" thickBot="1">
      <c r="A17" s="17" t="s">
        <v>31</v>
      </c>
      <c r="B17" s="18" t="s">
        <v>213</v>
      </c>
      <c r="C17" s="17" t="s">
        <v>204</v>
      </c>
      <c r="D17" s="220">
        <v>0</v>
      </c>
      <c r="E17" s="221"/>
      <c r="F17" s="45">
        <f>-SUM('R1 Input file SPDC'!E21+'R1 Input file SPDC'!E22)</f>
        <v>0</v>
      </c>
      <c r="G17" s="220">
        <v>0</v>
      </c>
      <c r="H17" s="221"/>
      <c r="I17" s="45">
        <f>-SUM('R1 Input file Snepco'!E21+'R1 Input file Snepco'!E22)</f>
        <v>0</v>
      </c>
      <c r="J17" s="8"/>
    </row>
    <row r="18" spans="1:10" ht="20.25" customHeight="1" thickBot="1">
      <c r="A18" s="78" t="s">
        <v>37</v>
      </c>
      <c r="B18" s="222" t="s">
        <v>214</v>
      </c>
      <c r="C18" s="223" t="s">
        <v>206</v>
      </c>
      <c r="D18" s="224">
        <v>0.28000000000000003</v>
      </c>
      <c r="E18" s="225"/>
      <c r="F18" s="43">
        <v>0.25</v>
      </c>
      <c r="G18" s="224">
        <v>0.21</v>
      </c>
      <c r="H18" s="225"/>
      <c r="I18" s="43">
        <v>0.2</v>
      </c>
      <c r="J18" s="8"/>
    </row>
    <row r="19" spans="1:10" ht="20.25" customHeight="1" thickBot="1">
      <c r="A19" s="79" t="s">
        <v>215</v>
      </c>
      <c r="B19" s="226" t="s">
        <v>216</v>
      </c>
      <c r="C19" s="227" t="s">
        <v>197</v>
      </c>
      <c r="D19" s="228">
        <v>16</v>
      </c>
      <c r="E19" s="229"/>
      <c r="F19" s="82">
        <v>9</v>
      </c>
      <c r="G19" s="230">
        <v>6</v>
      </c>
      <c r="H19" s="229"/>
      <c r="I19" s="82">
        <v>5</v>
      </c>
      <c r="J19" s="8"/>
    </row>
  </sheetData>
  <sheetProtection algorithmName="SHA-512" hashValue="To2Wp1TybWLNQBda5K3XH53Y4XgAvrQ6HpX9DMyJjqqfFV05Dy/8VMVA2x1xDKFXLYlNrhK7cN9M8aDd1hKE0g==" saltValue="jfDYCB2JpcqKnf5Mww618g==" spinCount="100000" sheet="1" formatCells="0"/>
  <mergeCells count="4">
    <mergeCell ref="D11:D12"/>
    <mergeCell ref="D13:D14"/>
    <mergeCell ref="G11:G12"/>
    <mergeCell ref="G13:G14"/>
  </mergeCells>
  <conditionalFormatting sqref="F9">
    <cfRule type="cellIs" dxfId="24" priority="28" operator="lessThan">
      <formula>$D$9</formula>
    </cfRule>
    <cfRule type="cellIs" dxfId="23" priority="36" stopIfTrue="1" operator="greaterThanOrEqual">
      <formula>$D$9</formula>
    </cfRule>
  </conditionalFormatting>
  <conditionalFormatting sqref="F10">
    <cfRule type="cellIs" dxfId="22" priority="29" operator="lessThan">
      <formula>$D$10</formula>
    </cfRule>
    <cfRule type="cellIs" dxfId="21" priority="34" operator="greaterThanOrEqual">
      <formula>$E$10</formula>
    </cfRule>
    <cfRule type="cellIs" dxfId="20" priority="35" operator="between">
      <formula>$D$10</formula>
      <formula>$E$10</formula>
    </cfRule>
  </conditionalFormatting>
  <conditionalFormatting sqref="F18">
    <cfRule type="cellIs" dxfId="19" priority="30" operator="greaterThan">
      <formula>$D$18</formula>
    </cfRule>
    <cfRule type="cellIs" dxfId="18" priority="31" operator="lessThanOrEqual">
      <formula>$D$18</formula>
    </cfRule>
  </conditionalFormatting>
  <conditionalFormatting sqref="F19">
    <cfRule type="cellIs" dxfId="17" priority="26" operator="greaterThanOrEqual">
      <formula>$D$19</formula>
    </cfRule>
    <cfRule type="cellIs" dxfId="16" priority="27" operator="lessThan">
      <formula>$D$19</formula>
    </cfRule>
  </conditionalFormatting>
  <conditionalFormatting sqref="F17">
    <cfRule type="cellIs" dxfId="15" priority="12" operator="lessThan">
      <formula>$D$17</formula>
    </cfRule>
    <cfRule type="cellIs" dxfId="14" priority="13" stopIfTrue="1" operator="greaterThanOrEqual">
      <formula>$D$17</formula>
    </cfRule>
  </conditionalFormatting>
  <conditionalFormatting sqref="I9">
    <cfRule type="cellIs" dxfId="13" priority="5" operator="lessThan">
      <formula>$D$9</formula>
    </cfRule>
    <cfRule type="cellIs" dxfId="12" priority="11" stopIfTrue="1" operator="greaterThanOrEqual">
      <formula>$D$9</formula>
    </cfRule>
  </conditionalFormatting>
  <conditionalFormatting sqref="I10">
    <cfRule type="cellIs" dxfId="11" priority="6" operator="lessThan">
      <formula>$D$10</formula>
    </cfRule>
    <cfRule type="cellIs" dxfId="10" priority="9" operator="greaterThanOrEqual">
      <formula>$E$10</formula>
    </cfRule>
    <cfRule type="cellIs" dxfId="9" priority="10" operator="between">
      <formula>$D$10</formula>
      <formula>$E$10</formula>
    </cfRule>
  </conditionalFormatting>
  <conditionalFormatting sqref="I18">
    <cfRule type="cellIs" dxfId="8" priority="7" operator="greaterThan">
      <formula>$D$18</formula>
    </cfRule>
    <cfRule type="cellIs" dxfId="7" priority="8" operator="lessThanOrEqual">
      <formula>$D$18</formula>
    </cfRule>
  </conditionalFormatting>
  <conditionalFormatting sqref="I19">
    <cfRule type="cellIs" dxfId="6" priority="3" operator="greaterThanOrEqual">
      <formula>$G$19</formula>
    </cfRule>
    <cfRule type="cellIs" dxfId="5" priority="4" operator="lessThan">
      <formula>$G$19</formula>
    </cfRule>
  </conditionalFormatting>
  <conditionalFormatting sqref="I17">
    <cfRule type="cellIs" dxfId="4" priority="1" operator="lessThan">
      <formula>$D$17</formula>
    </cfRule>
    <cfRule type="cellIs" dxfId="3" priority="2" stopIfTrue="1" operator="greaterThanOrEqual">
      <formula>$D$17</formula>
    </cfRule>
  </conditionalFormatting>
  <printOptions horizontalCentered="1" verticalCentered="1"/>
  <pageMargins left="0.23622047244094499" right="0.23622047244094499" top="0.74803149606299202" bottom="0.74803149606299202" header="0.31496062992126" footer="0.31496062992126"/>
  <pageSetup paperSize="9" scale="91" orientation="landscape" r:id="rId1"/>
  <customProperties>
    <customPr name="_pios_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2F8AB-369C-413D-90A0-7DE92CB5F0C2}">
  <sheetPr>
    <pageSetUpPr fitToPage="1"/>
  </sheetPr>
  <dimension ref="B1:E25"/>
  <sheetViews>
    <sheetView topLeftCell="A6" zoomScale="70" zoomScaleNormal="70" workbookViewId="0">
      <selection activeCell="D15" sqref="D15"/>
    </sheetView>
  </sheetViews>
  <sheetFormatPr defaultRowHeight="15"/>
  <cols>
    <col min="1" max="1" width="3.7109375" customWidth="1"/>
    <col min="2" max="2" width="79.28515625" customWidth="1"/>
    <col min="3" max="3" width="13.140625" customWidth="1"/>
    <col min="4" max="4" width="15" customWidth="1"/>
    <col min="5" max="5" width="106.140625" customWidth="1"/>
    <col min="6" max="6" width="3.7109375" customWidth="1"/>
  </cols>
  <sheetData>
    <row r="1" spans="2:5" ht="15.75" thickBot="1"/>
    <row r="2" spans="2:5" ht="33.75" thickBot="1">
      <c r="B2" s="86" t="s">
        <v>217</v>
      </c>
      <c r="C2" s="86"/>
      <c r="D2" s="86" t="s">
        <v>218</v>
      </c>
      <c r="E2" s="86" t="s">
        <v>219</v>
      </c>
    </row>
    <row r="3" spans="2:5" ht="33.75" thickBot="1">
      <c r="B3" s="87" t="s">
        <v>220</v>
      </c>
      <c r="C3" s="87" t="s">
        <v>221</v>
      </c>
      <c r="D3" s="86" t="s">
        <v>222</v>
      </c>
      <c r="E3" s="330" t="s">
        <v>223</v>
      </c>
    </row>
    <row r="4" spans="2:5" ht="132.75" thickBot="1">
      <c r="B4" s="87" t="s">
        <v>224</v>
      </c>
      <c r="C4" s="87" t="s">
        <v>221</v>
      </c>
      <c r="D4" s="87" t="s">
        <v>222</v>
      </c>
      <c r="E4" s="330" t="s">
        <v>225</v>
      </c>
    </row>
    <row r="5" spans="2:5" ht="66.75" thickBot="1">
      <c r="B5" s="327" t="s">
        <v>226</v>
      </c>
      <c r="C5" s="87"/>
      <c r="D5" s="87"/>
      <c r="E5" s="330" t="s">
        <v>227</v>
      </c>
    </row>
    <row r="6" spans="2:5" ht="17.25" thickBot="1">
      <c r="B6" s="87" t="s">
        <v>228</v>
      </c>
      <c r="C6" s="87"/>
      <c r="D6" s="87"/>
      <c r="E6" s="87"/>
    </row>
    <row r="7" spans="2:5" ht="50.25" thickBot="1">
      <c r="B7" s="87" t="s">
        <v>229</v>
      </c>
      <c r="C7" s="87"/>
      <c r="D7" s="87"/>
      <c r="E7" s="87"/>
    </row>
    <row r="8" spans="2:5" ht="33.75" thickBot="1">
      <c r="B8" s="325" t="s">
        <v>230</v>
      </c>
      <c r="C8" s="87" t="s">
        <v>221</v>
      </c>
      <c r="D8" s="87" t="s">
        <v>222</v>
      </c>
      <c r="E8" s="330" t="s">
        <v>231</v>
      </c>
    </row>
    <row r="9" spans="2:5" ht="82.5">
      <c r="B9" s="87" t="s">
        <v>232</v>
      </c>
      <c r="C9" s="87" t="s">
        <v>221</v>
      </c>
      <c r="D9" s="87" t="s">
        <v>233</v>
      </c>
      <c r="E9" s="330" t="s">
        <v>234</v>
      </c>
    </row>
    <row r="10" spans="2:5" ht="17.25" thickBot="1">
      <c r="B10" s="87" t="s">
        <v>235</v>
      </c>
      <c r="C10" s="87" t="s">
        <v>221</v>
      </c>
      <c r="D10" s="87" t="s">
        <v>222</v>
      </c>
      <c r="E10" s="87" t="s">
        <v>236</v>
      </c>
    </row>
    <row r="11" spans="2:5" ht="33.75" thickBot="1">
      <c r="B11" s="87" t="s">
        <v>237</v>
      </c>
      <c r="C11" s="87" t="s">
        <v>221</v>
      </c>
      <c r="D11" s="87"/>
      <c r="E11" s="85" t="s">
        <v>238</v>
      </c>
    </row>
    <row r="12" spans="2:5" ht="50.25" thickBot="1">
      <c r="B12" s="325" t="s">
        <v>239</v>
      </c>
      <c r="C12" s="87" t="s">
        <v>240</v>
      </c>
      <c r="D12" s="87"/>
      <c r="E12" s="330" t="s">
        <v>241</v>
      </c>
    </row>
    <row r="13" spans="2:5" ht="17.25" thickBot="1">
      <c r="B13" s="325" t="s">
        <v>242</v>
      </c>
      <c r="C13" s="87"/>
      <c r="D13" s="87"/>
      <c r="E13" s="87"/>
    </row>
    <row r="14" spans="2:5" ht="48" thickBot="1">
      <c r="B14" s="90" t="s">
        <v>243</v>
      </c>
      <c r="C14" s="90" t="s">
        <v>244</v>
      </c>
      <c r="D14" s="87"/>
      <c r="E14" s="87"/>
    </row>
    <row r="15" spans="2:5" ht="48" thickBot="1">
      <c r="B15" s="326" t="s">
        <v>245</v>
      </c>
      <c r="C15" s="90" t="s">
        <v>244</v>
      </c>
      <c r="D15" s="87"/>
      <c r="E15" s="87"/>
    </row>
    <row r="16" spans="2:5" ht="47.25">
      <c r="B16" s="90" t="s">
        <v>246</v>
      </c>
      <c r="C16" s="90"/>
      <c r="D16" s="87"/>
      <c r="E16" s="87" t="s">
        <v>247</v>
      </c>
    </row>
    <row r="17" spans="2:5" ht="17.25" thickBot="1">
      <c r="B17" s="87"/>
      <c r="C17" s="87"/>
      <c r="D17" s="87" t="s">
        <v>222</v>
      </c>
      <c r="E17" s="87" t="s">
        <v>248</v>
      </c>
    </row>
    <row r="18" spans="2:5" ht="17.25" thickBot="1">
      <c r="B18" s="88"/>
      <c r="C18" s="88"/>
      <c r="D18" s="87"/>
      <c r="E18" s="87"/>
    </row>
    <row r="19" spans="2:5" ht="17.25" thickBot="1">
      <c r="B19" s="90"/>
      <c r="C19" s="90"/>
      <c r="D19" s="87"/>
      <c r="E19" s="87"/>
    </row>
    <row r="20" spans="2:5" ht="17.25" thickBot="1">
      <c r="B20" s="90"/>
      <c r="C20" s="90"/>
      <c r="D20" s="87"/>
      <c r="E20" s="87"/>
    </row>
    <row r="21" spans="2:5" ht="18.75" thickBot="1">
      <c r="B21" s="92"/>
      <c r="C21" s="92"/>
      <c r="D21" s="88"/>
      <c r="E21" s="91"/>
    </row>
    <row r="22" spans="2:5" ht="17.25" thickBot="1">
      <c r="B22" s="90"/>
      <c r="C22" s="90"/>
      <c r="D22" s="87"/>
      <c r="E22" s="87"/>
    </row>
    <row r="23" spans="2:5" ht="21.75" thickBot="1">
      <c r="B23" s="90"/>
      <c r="C23" s="90"/>
      <c r="D23" s="87"/>
      <c r="E23" s="104"/>
    </row>
    <row r="24" spans="2:5" ht="18.75" thickBot="1">
      <c r="B24" s="90"/>
      <c r="C24" s="90"/>
      <c r="D24" s="87"/>
      <c r="E24" s="89"/>
    </row>
    <row r="25" spans="2:5" ht="17.25" thickBot="1">
      <c r="B25" s="87"/>
      <c r="C25" s="87"/>
      <c r="D25" s="87"/>
      <c r="E25" s="87"/>
    </row>
  </sheetData>
  <pageMargins left="0.70866141732283472" right="0.70866141732283472" top="0.74803149606299213" bottom="0.74803149606299213" header="0.31496062992125984" footer="0.31496062992125984"/>
  <pageSetup paperSize="9" scale="63" orientation="landscape" r:id="rId1"/>
  <customProperties>
    <customPr name="_pios_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498E-40B6-4731-941E-EC566BBEEE66}">
  <sheetPr>
    <pageSetUpPr fitToPage="1"/>
  </sheetPr>
  <dimension ref="B1:AA61"/>
  <sheetViews>
    <sheetView workbookViewId="0">
      <selection activeCell="P7" sqref="P7"/>
    </sheetView>
  </sheetViews>
  <sheetFormatPr defaultColWidth="8.85546875" defaultRowHeight="15" outlineLevelCol="1"/>
  <cols>
    <col min="1" max="1" width="1.42578125" style="19" customWidth="1"/>
    <col min="2" max="2" width="9.140625" style="19" customWidth="1"/>
    <col min="3" max="3" width="8.85546875" style="19"/>
    <col min="4" max="4" width="18.42578125" style="19" hidden="1" customWidth="1" outlineLevel="1"/>
    <col min="5" max="5" width="0" style="19" hidden="1" customWidth="1" outlineLevel="1"/>
    <col min="6" max="6" width="14.28515625" style="19" hidden="1" customWidth="1" outlineLevel="1"/>
    <col min="7" max="7" width="24.5703125" style="19" customWidth="1" collapsed="1"/>
    <col min="8" max="8" width="1.85546875" style="19" customWidth="1"/>
    <col min="9" max="14" width="7" style="19" customWidth="1"/>
    <col min="15" max="15" width="1.85546875" style="19" customWidth="1"/>
    <col min="16" max="19" width="8.85546875" style="19"/>
    <col min="20" max="20" width="11.7109375" style="19" customWidth="1"/>
    <col min="21" max="22" width="10.42578125" style="19" customWidth="1"/>
    <col min="23" max="23" width="15.28515625" style="19" customWidth="1"/>
    <col min="24" max="24" width="10.7109375" style="19" bestFit="1" customWidth="1"/>
    <col min="25" max="25" width="12.7109375" style="19" customWidth="1"/>
    <col min="26" max="26" width="8.85546875" style="19"/>
    <col min="27" max="27" width="41.28515625" style="165" customWidth="1"/>
    <col min="28" max="16384" width="8.85546875" style="19"/>
  </cols>
  <sheetData>
    <row r="1" spans="2:27" ht="7.5" customHeight="1" thickBot="1"/>
    <row r="2" spans="2:27" ht="15.75" thickBot="1">
      <c r="D2" s="287"/>
      <c r="E2" s="287"/>
      <c r="G2" s="288" t="s">
        <v>249</v>
      </c>
      <c r="P2" s="370" t="s">
        <v>250</v>
      </c>
      <c r="Q2" s="370"/>
      <c r="R2" s="370"/>
    </row>
    <row r="3" spans="2:27" ht="15.75" thickBot="1">
      <c r="I3" s="374" t="s">
        <v>251</v>
      </c>
      <c r="J3" s="375"/>
      <c r="K3" s="374" t="s">
        <v>252</v>
      </c>
      <c r="L3" s="375"/>
      <c r="M3" s="374" t="s">
        <v>253</v>
      </c>
      <c r="N3" s="375"/>
      <c r="P3" s="371" t="s">
        <v>254</v>
      </c>
      <c r="Q3" s="372"/>
      <c r="R3" s="372"/>
      <c r="S3" s="372"/>
      <c r="T3" s="373"/>
      <c r="U3" s="371" t="s">
        <v>255</v>
      </c>
      <c r="V3" s="372"/>
      <c r="W3" s="372"/>
      <c r="X3" s="372"/>
      <c r="Y3" s="373"/>
    </row>
    <row r="4" spans="2:27" s="23" customFormat="1" ht="86.25" hidden="1" customHeight="1" thickBot="1">
      <c r="B4" s="23" t="s">
        <v>256</v>
      </c>
      <c r="C4" s="115"/>
      <c r="D4" s="115"/>
      <c r="E4" s="115"/>
      <c r="F4" s="115"/>
      <c r="G4" s="116"/>
      <c r="I4" s="289"/>
      <c r="J4" s="289"/>
      <c r="K4" s="289"/>
      <c r="L4" s="289"/>
      <c r="M4" s="289"/>
      <c r="N4" s="289"/>
      <c r="P4" s="117"/>
      <c r="Q4" s="118"/>
      <c r="R4" s="118"/>
      <c r="S4" s="118"/>
      <c r="T4" s="119"/>
      <c r="U4" s="117"/>
      <c r="V4" s="118"/>
      <c r="W4" s="118"/>
      <c r="X4" s="118"/>
      <c r="Y4" s="119"/>
      <c r="AA4" s="166"/>
    </row>
    <row r="5" spans="2:27" s="23" customFormat="1" ht="45.75" hidden="1" thickBot="1">
      <c r="B5" s="23" t="s">
        <v>257</v>
      </c>
      <c r="C5" s="120"/>
      <c r="D5" s="121" t="s">
        <v>258</v>
      </c>
      <c r="E5" s="120" t="s">
        <v>259</v>
      </c>
      <c r="F5" s="121" t="s">
        <v>260</v>
      </c>
      <c r="G5" s="121" t="s">
        <v>261</v>
      </c>
      <c r="I5" s="290" t="s">
        <v>262</v>
      </c>
      <c r="J5" s="291" t="s">
        <v>263</v>
      </c>
      <c r="K5" s="290" t="s">
        <v>262</v>
      </c>
      <c r="L5" s="291" t="s">
        <v>263</v>
      </c>
      <c r="M5" s="290" t="s">
        <v>262</v>
      </c>
      <c r="N5" s="291" t="s">
        <v>263</v>
      </c>
      <c r="P5" s="122"/>
      <c r="Q5" s="123"/>
      <c r="R5" s="123"/>
      <c r="S5" s="123"/>
      <c r="T5" s="124"/>
      <c r="U5" s="122"/>
      <c r="V5" s="123"/>
      <c r="W5" s="123"/>
      <c r="X5" s="123"/>
      <c r="Y5" s="124"/>
      <c r="AA5" s="166"/>
    </row>
    <row r="6" spans="2:27" s="22" customFormat="1" ht="45.75" thickBot="1">
      <c r="C6" s="20" t="s">
        <v>264</v>
      </c>
      <c r="D6" s="20" t="s">
        <v>265</v>
      </c>
      <c r="E6" s="20" t="s">
        <v>259</v>
      </c>
      <c r="F6" s="20" t="s">
        <v>266</v>
      </c>
      <c r="G6" s="20" t="s">
        <v>267</v>
      </c>
      <c r="I6" s="290" t="s">
        <v>262</v>
      </c>
      <c r="J6" s="291" t="s">
        <v>263</v>
      </c>
      <c r="K6" s="290" t="s">
        <v>262</v>
      </c>
      <c r="L6" s="291" t="s">
        <v>263</v>
      </c>
      <c r="M6" s="290" t="s">
        <v>262</v>
      </c>
      <c r="N6" s="291" t="s">
        <v>263</v>
      </c>
      <c r="P6" s="125" t="s">
        <v>268</v>
      </c>
      <c r="Q6" s="298" t="s">
        <v>269</v>
      </c>
      <c r="R6" s="126" t="s">
        <v>270</v>
      </c>
      <c r="S6" s="126" t="s">
        <v>271</v>
      </c>
      <c r="T6" s="127" t="s">
        <v>272</v>
      </c>
      <c r="U6" s="125" t="s">
        <v>268</v>
      </c>
      <c r="V6" s="298" t="s">
        <v>273</v>
      </c>
      <c r="W6" s="126" t="s">
        <v>270</v>
      </c>
      <c r="X6" s="126" t="s">
        <v>271</v>
      </c>
      <c r="Y6" s="127" t="s">
        <v>272</v>
      </c>
      <c r="AA6" s="167" t="s">
        <v>274</v>
      </c>
    </row>
    <row r="7" spans="2:27" s="22" customFormat="1" ht="30.75" thickBot="1">
      <c r="C7" s="20" t="str">
        <f>IF('Mastersheet (data entry only)'!D5=0," ", 'Mastersheet (data entry only)'!D5)</f>
        <v>Nigeria</v>
      </c>
      <c r="D7" s="20" t="str">
        <f>IF('Mastersheet (data entry only)'!P5=0," ", 'Mastersheet (data entry only)'!P5)</f>
        <v xml:space="preserve"> </v>
      </c>
      <c r="E7" s="20" t="str">
        <f>IF('Mastersheet (data entry only)'!I5=0," ", 'Mastersheet (data entry only)'!I5)</f>
        <v>EXPEX</v>
      </c>
      <c r="F7" s="20" t="str">
        <f>IF('Mastersheet (data entry only)'!H5=0," ", 'Mastersheet (data entry only)'!H5)</f>
        <v>WHOLE DRILLING</v>
      </c>
      <c r="G7" s="20" t="str">
        <f>IF('Mastersheet (data entry only)'!G5=0," ", 'Mastersheet (data entry only)'!G5)</f>
        <v>Bonga 70</v>
      </c>
      <c r="I7" s="292">
        <f>'Mastersheet (data entry only)'!V5</f>
        <v>30</v>
      </c>
      <c r="J7" s="293">
        <f>'Mastersheet (data entry only)'!AC5</f>
        <v>66.2</v>
      </c>
      <c r="K7" s="294">
        <f>'Mastersheet (data entry only)'!CD5</f>
        <v>32.299999999999997</v>
      </c>
      <c r="L7" s="295">
        <f>'Mastersheet (data entry only)'!CP5</f>
        <v>0</v>
      </c>
      <c r="M7" s="296">
        <f>'Mastersheet (data entry only)'!CV5</f>
        <v>44.4</v>
      </c>
      <c r="N7" s="297">
        <f>'Mastersheet (data entry only)'!CX5</f>
        <v>0</v>
      </c>
      <c r="P7" s="21">
        <f>IF('Mastersheet (data entry only)'!CV5=0," ",(IF('Mastersheet (data entry only)'!D5=0," ",'Mastersheet (data entry only)'!CV5-'Mastersheet (data entry only)'!V5)))</f>
        <v>14.399999999999999</v>
      </c>
      <c r="Q7" s="299" t="str">
        <f>IF('Mastersheet (data entry only)'!D5=0," ",(IF('Mastersheet (data entry only)'!CX5=0," ",'Mastersheet (data entry only)'!CX5-'Mastersheet (data entry only)'!AC5)))</f>
        <v xml:space="preserve"> </v>
      </c>
      <c r="R7" s="128">
        <f>IF('Mastersheet (data entry only)'!CV5=0," ",(IF('Mastersheet (data entry only)'!D5=0," ",'Mastersheet (data entry only)'!CZ5-'Mastersheet (data entry only)'!Z5)))</f>
        <v>-0.41</v>
      </c>
      <c r="S7" s="128">
        <f>IF('Mastersheet (data entry only)'!CV5=0," ",(IF('Mastersheet (data entry only)'!D5=0," ",'Mastersheet (data entry only)'!DB5-'Mastersheet (data entry only)'!AA5)))</f>
        <v>0</v>
      </c>
      <c r="T7" s="128">
        <f>IF('Mastersheet (data entry only)'!CV5=0," ",(IF('Mastersheet (data entry only)'!D5=0," ",'Mastersheet (data entry only)'!DG5-'Mastersheet (data entry only)'!AB5)))</f>
        <v>0</v>
      </c>
      <c r="U7" s="21">
        <f>IF('Mastersheet (data entry only)'!CV5=0," ",(IF('Mastersheet (data entry only)'!D5=0," ",'Mastersheet (data entry only)'!CV5-'Mastersheet (data entry only)'!CD5)))</f>
        <v>12.100000000000001</v>
      </c>
      <c r="V7" s="299" t="str">
        <f>IF('Mastersheet (data entry only)'!D5=0," ",(IF('Mastersheet (data entry only)'!CX5=0," ",'Mastersheet (data entry only)'!CX5-'Mastersheet (data entry only)'!CP5)))</f>
        <v xml:space="preserve"> </v>
      </c>
      <c r="W7" s="128">
        <f>IF('Mastersheet (data entry only)'!CV5=0," ",(IF('Mastersheet (data entry only)'!D5=0," ",'Mastersheet (data entry only)'!CZ5-'Mastersheet (data entry only)'!CI5)))</f>
        <v>0</v>
      </c>
      <c r="X7" s="128">
        <f>IF('Mastersheet (data entry only)'!CV5=0," ",(IF('Mastersheet (data entry only)'!D5=0," ",'Mastersheet (data entry only)'!DB5-'Mastersheet (data entry only)'!CJ5)))</f>
        <v>0</v>
      </c>
      <c r="Y7" s="128">
        <f>IF('Mastersheet (data entry only)'!CV5=0," ",(IF('Mastersheet (data entry only)'!D5=0," ",'Mastersheet (data entry only)'!DG5-'Mastersheet (data entry only)'!CO5)))</f>
        <v>0</v>
      </c>
      <c r="AA7" s="300"/>
    </row>
    <row r="8" spans="2:27" ht="46.5" customHeight="1" thickBot="1">
      <c r="C8" s="20" t="str">
        <f>IF('Mastersheet (data entry only)'!D6=0," ", 'Mastersheet (data entry only)'!D6)</f>
        <v>Nigeria</v>
      </c>
      <c r="D8" s="20" t="str">
        <f>IF('Mastersheet (data entry only)'!P6=0," ", 'Mastersheet (data entry only)'!P6)</f>
        <v xml:space="preserve"> </v>
      </c>
      <c r="E8" s="20" t="str">
        <f>IF('Mastersheet (data entry only)'!I6=0," ", 'Mastersheet (data entry only)'!I6)</f>
        <v>CAPEX</v>
      </c>
      <c r="F8" s="20" t="str">
        <f>IF('Mastersheet (data entry only)'!H6=0," ", 'Mastersheet (data entry only)'!H6)</f>
        <v xml:space="preserve">DRILL &amp; COMPLETE </v>
      </c>
      <c r="G8" s="20" t="str">
        <f>IF('Mastersheet (data entry only)'!G6=0," ", 'Mastersheet (data entry only)'!G6)</f>
        <v>Bonga 71</v>
      </c>
      <c r="H8" s="22"/>
      <c r="I8" s="292">
        <f>'Mastersheet (data entry only)'!V6</f>
        <v>0</v>
      </c>
      <c r="J8" s="293">
        <f>'Mastersheet (data entry only)'!AC6</f>
        <v>38.51</v>
      </c>
      <c r="K8" s="294">
        <f>'Mastersheet (data entry only)'!CD6</f>
        <v>33.49</v>
      </c>
      <c r="L8" s="295">
        <f>'Mastersheet (data entry only)'!CP6</f>
        <v>0</v>
      </c>
      <c r="M8" s="296">
        <f>'Mastersheet (data entry only)'!CV6</f>
        <v>40.03</v>
      </c>
      <c r="N8" s="297">
        <f>'Mastersheet (data entry only)'!CX6</f>
        <v>0</v>
      </c>
      <c r="O8" s="22"/>
      <c r="P8" s="21">
        <f>IF('Mastersheet (data entry only)'!CV6=0," ",(IF('Mastersheet (data entry only)'!D6=0," ",'Mastersheet (data entry only)'!CV6-'Mastersheet (data entry only)'!V6)))</f>
        <v>40.03</v>
      </c>
      <c r="Q8" s="299" t="str">
        <f>IF('Mastersheet (data entry only)'!D6=0," ",(IF('Mastersheet (data entry only)'!CX6=0," ",'Mastersheet (data entry only)'!CX6-'Mastersheet (data entry only)'!AC6)))</f>
        <v xml:space="preserve"> </v>
      </c>
      <c r="R8" s="128">
        <f>IF('Mastersheet (data entry only)'!CV6=0," ",(IF('Mastersheet (data entry only)'!D6=0," ",'Mastersheet (data entry only)'!CZ6-'Mastersheet (data entry only)'!Z6)))</f>
        <v>-0.37</v>
      </c>
      <c r="S8" s="128">
        <f>IF('Mastersheet (data entry only)'!CV6=0," ",(IF('Mastersheet (data entry only)'!D6=0," ",'Mastersheet (data entry only)'!DB6-'Mastersheet (data entry only)'!AA6)))</f>
        <v>0</v>
      </c>
      <c r="T8" s="128">
        <f>IF('Mastersheet (data entry only)'!CV6=0," ",(IF('Mastersheet (data entry only)'!D6=0," ",'Mastersheet (data entry only)'!DG6-'Mastersheet (data entry only)'!AB6)))</f>
        <v>0</v>
      </c>
      <c r="U8" s="21">
        <f>IF('Mastersheet (data entry only)'!CV6=0," ",(IF('Mastersheet (data entry only)'!D6=0," ",'Mastersheet (data entry only)'!CV6-'Mastersheet (data entry only)'!CD6)))</f>
        <v>6.5399999999999991</v>
      </c>
      <c r="V8" s="299" t="str">
        <f>IF('Mastersheet (data entry only)'!D6=0," ",(IF('Mastersheet (data entry only)'!CX6=0," ",'Mastersheet (data entry only)'!CX6-'Mastersheet (data entry only)'!CP6)))</f>
        <v xml:space="preserve"> </v>
      </c>
      <c r="W8" s="128">
        <f>IF('Mastersheet (data entry only)'!CV6=0," ",(IF('Mastersheet (data entry only)'!D6=0," ",'Mastersheet (data entry only)'!CZ6-'Mastersheet (data entry only)'!CI6)))</f>
        <v>0</v>
      </c>
      <c r="X8" s="128">
        <f>IF('Mastersheet (data entry only)'!CV6=0," ",(IF('Mastersheet (data entry only)'!D6=0," ",'Mastersheet (data entry only)'!DB6-'Mastersheet (data entry only)'!CJ6)))</f>
        <v>0</v>
      </c>
      <c r="Y8" s="128">
        <f>IF('Mastersheet (data entry only)'!CV6=0," ",(IF('Mastersheet (data entry only)'!D6=0," ",'Mastersheet (data entry only)'!DG6-'Mastersheet (data entry only)'!CO6)))</f>
        <v>0</v>
      </c>
      <c r="Z8" s="22"/>
      <c r="AA8" s="300"/>
    </row>
    <row r="9" spans="2:27" ht="30.75" thickBot="1">
      <c r="C9" s="20" t="str">
        <f>IF('Mastersheet (data entry only)'!D7=0," ", 'Mastersheet (data entry only)'!D7)</f>
        <v>Nigeria</v>
      </c>
      <c r="D9" s="20" t="str">
        <f>IF('Mastersheet (data entry only)'!P7=0," ", 'Mastersheet (data entry only)'!P7)</f>
        <v xml:space="preserve"> </v>
      </c>
      <c r="E9" s="20" t="str">
        <f>IF('Mastersheet (data entry only)'!I7=0," ", 'Mastersheet (data entry only)'!I7)</f>
        <v>CAPEX</v>
      </c>
      <c r="F9" s="20" t="str">
        <f>IF('Mastersheet (data entry only)'!H7=0," ", 'Mastersheet (data entry only)'!H7)</f>
        <v xml:space="preserve">DRILL &amp; COMPLETE </v>
      </c>
      <c r="G9" s="20" t="str">
        <f>IF('Mastersheet (data entry only)'!G7=0," ", 'Mastersheet (data entry only)'!G7)</f>
        <v>Bonga 72</v>
      </c>
      <c r="H9" s="22"/>
      <c r="I9" s="292">
        <f>'Mastersheet (data entry only)'!V7</f>
        <v>0</v>
      </c>
      <c r="J9" s="293">
        <f>'Mastersheet (data entry only)'!AC7</f>
        <v>25.33</v>
      </c>
      <c r="K9" s="294">
        <f>'Mastersheet (data entry only)'!CD7</f>
        <v>52.17</v>
      </c>
      <c r="L9" s="295">
        <f>'Mastersheet (data entry only)'!CP7</f>
        <v>0</v>
      </c>
      <c r="M9" s="296">
        <f>'Mastersheet (data entry only)'!CV7</f>
        <v>31.16</v>
      </c>
      <c r="N9" s="297">
        <f>'Mastersheet (data entry only)'!CX7</f>
        <v>0</v>
      </c>
      <c r="O9" s="22"/>
      <c r="P9" s="21">
        <f>IF('Mastersheet (data entry only)'!CV7=0," ",(IF('Mastersheet (data entry only)'!D7=0," ",'Mastersheet (data entry only)'!CV7-'Mastersheet (data entry only)'!V7)))</f>
        <v>31.16</v>
      </c>
      <c r="Q9" s="299" t="str">
        <f>IF('Mastersheet (data entry only)'!D7=0," ",(IF('Mastersheet (data entry only)'!CX7=0," ",'Mastersheet (data entry only)'!CX7-'Mastersheet (data entry only)'!AC7)))</f>
        <v xml:space="preserve"> </v>
      </c>
      <c r="R9" s="128">
        <f>IF('Mastersheet (data entry only)'!CV7=0," ",(IF('Mastersheet (data entry only)'!D7=0," ",'Mastersheet (data entry only)'!CZ7-'Mastersheet (data entry only)'!Z7)))</f>
        <v>-0.1</v>
      </c>
      <c r="S9" s="128">
        <f>IF('Mastersheet (data entry only)'!CV7=0," ",(IF('Mastersheet (data entry only)'!D7=0," ",'Mastersheet (data entry only)'!DB7-'Mastersheet (data entry only)'!AA7)))</f>
        <v>0</v>
      </c>
      <c r="T9" s="128">
        <f>IF('Mastersheet (data entry only)'!CV7=0," ",(IF('Mastersheet (data entry only)'!D7=0," ",'Mastersheet (data entry only)'!DG7-'Mastersheet (data entry only)'!AB7)))</f>
        <v>0</v>
      </c>
      <c r="U9" s="21">
        <f>IF('Mastersheet (data entry only)'!CV7=0," ",(IF('Mastersheet (data entry only)'!D7=0," ",'Mastersheet (data entry only)'!CV7-'Mastersheet (data entry only)'!CD7)))</f>
        <v>-21.01</v>
      </c>
      <c r="V9" s="299" t="str">
        <f>IF('Mastersheet (data entry only)'!D7=0," ",(IF('Mastersheet (data entry only)'!CX7=0," ",'Mastersheet (data entry only)'!CX7-'Mastersheet (data entry only)'!CP7)))</f>
        <v xml:space="preserve"> </v>
      </c>
      <c r="W9" s="128">
        <f>IF('Mastersheet (data entry only)'!CV7=0," ",(IF('Mastersheet (data entry only)'!D7=0," ",'Mastersheet (data entry only)'!CZ7-'Mastersheet (data entry only)'!CI7)))</f>
        <v>0</v>
      </c>
      <c r="X9" s="128">
        <f>IF('Mastersheet (data entry only)'!CV7=0," ",(IF('Mastersheet (data entry only)'!D7=0," ",'Mastersheet (data entry only)'!DB7-'Mastersheet (data entry only)'!CJ7)))</f>
        <v>0</v>
      </c>
      <c r="Y9" s="128">
        <f>IF('Mastersheet (data entry only)'!CV7=0," ",(IF('Mastersheet (data entry only)'!D7=0," ",'Mastersheet (data entry only)'!DG7-'Mastersheet (data entry only)'!CO7)))</f>
        <v>0</v>
      </c>
      <c r="Z9" s="22"/>
      <c r="AA9" s="300"/>
    </row>
    <row r="10" spans="2:27" ht="30.75" thickBot="1">
      <c r="C10" s="20" t="str">
        <f>IF('Mastersheet (data entry only)'!D8=0," ", 'Mastersheet (data entry only)'!D8)</f>
        <v>Nigeria</v>
      </c>
      <c r="D10" s="20" t="str">
        <f>IF('Mastersheet (data entry only)'!P8=0," ", 'Mastersheet (data entry only)'!P8)</f>
        <v xml:space="preserve"> </v>
      </c>
      <c r="E10" s="20" t="str">
        <f>IF('Mastersheet (data entry only)'!I8=0," ", 'Mastersheet (data entry only)'!I8)</f>
        <v>CAPEX</v>
      </c>
      <c r="F10" s="20" t="str">
        <f>IF('Mastersheet (data entry only)'!H8=0," ", 'Mastersheet (data entry only)'!H8)</f>
        <v xml:space="preserve">DRILL &amp; COMPLETE </v>
      </c>
      <c r="G10" s="20" t="str">
        <f>IF('Mastersheet (data entry only)'!G8=0," ", 'Mastersheet (data entry only)'!G8)</f>
        <v>Bonga 73</v>
      </c>
      <c r="H10" s="22"/>
      <c r="I10" s="292">
        <f>'Mastersheet (data entry only)'!V8</f>
        <v>38</v>
      </c>
      <c r="J10" s="293">
        <f>'Mastersheet (data entry only)'!AC8</f>
        <v>0</v>
      </c>
      <c r="K10" s="294">
        <f>'Mastersheet (data entry only)'!CD8</f>
        <v>50.7</v>
      </c>
      <c r="L10" s="295">
        <f>'Mastersheet (data entry only)'!CP8</f>
        <v>0</v>
      </c>
      <c r="M10" s="296">
        <f>'Mastersheet (data entry only)'!CV8</f>
        <v>23.4</v>
      </c>
      <c r="N10" s="297">
        <f>'Mastersheet (data entry only)'!CX8</f>
        <v>0</v>
      </c>
      <c r="O10" s="22"/>
      <c r="P10" s="21">
        <f>IF('Mastersheet (data entry only)'!CV8=0," ",(IF('Mastersheet (data entry only)'!D8=0," ",'Mastersheet (data entry only)'!CV8-'Mastersheet (data entry only)'!V8)))</f>
        <v>-14.600000000000001</v>
      </c>
      <c r="Q10" s="299" t="str">
        <f>IF('Mastersheet (data entry only)'!D8=0," ",(IF('Mastersheet (data entry only)'!CX8=0," ",'Mastersheet (data entry only)'!CX8-'Mastersheet (data entry only)'!AC8)))</f>
        <v xml:space="preserve"> </v>
      </c>
      <c r="R10" s="128">
        <f>IF('Mastersheet (data entry only)'!CV8=0," ",(IF('Mastersheet (data entry only)'!D8=0," ",'Mastersheet (data entry only)'!CZ8-'Mastersheet (data entry only)'!Z8)))</f>
        <v>0</v>
      </c>
      <c r="S10" s="128">
        <f>IF('Mastersheet (data entry only)'!CV8=0," ",(IF('Mastersheet (data entry only)'!D8=0," ",'Mastersheet (data entry only)'!DB8-'Mastersheet (data entry only)'!AA8)))</f>
        <v>0</v>
      </c>
      <c r="T10" s="128">
        <f>IF('Mastersheet (data entry only)'!CV8=0," ",(IF('Mastersheet (data entry only)'!D8=0," ",'Mastersheet (data entry only)'!DG8-'Mastersheet (data entry only)'!AB8)))</f>
        <v>0</v>
      </c>
      <c r="U10" s="21">
        <f>IF('Mastersheet (data entry only)'!CV8=0," ",(IF('Mastersheet (data entry only)'!D8=0," ",'Mastersheet (data entry only)'!CV8-'Mastersheet (data entry only)'!CD8)))</f>
        <v>-27.300000000000004</v>
      </c>
      <c r="V10" s="299" t="str">
        <f>IF('Mastersheet (data entry only)'!D8=0," ",(IF('Mastersheet (data entry only)'!CX8=0," ",'Mastersheet (data entry only)'!CX8-'Mastersheet (data entry only)'!CP8)))</f>
        <v xml:space="preserve"> </v>
      </c>
      <c r="W10" s="128">
        <f>IF('Mastersheet (data entry only)'!CV8=0," ",(IF('Mastersheet (data entry only)'!D8=0," ",'Mastersheet (data entry only)'!CZ8-'Mastersheet (data entry only)'!CI8)))</f>
        <v>0</v>
      </c>
      <c r="X10" s="128">
        <f>IF('Mastersheet (data entry only)'!CV8=0," ",(IF('Mastersheet (data entry only)'!D8=0," ",'Mastersheet (data entry only)'!DB8-'Mastersheet (data entry only)'!CJ8)))</f>
        <v>0</v>
      </c>
      <c r="Y10" s="128">
        <f>IF('Mastersheet (data entry only)'!CV8=0," ",(IF('Mastersheet (data entry only)'!D8=0," ",'Mastersheet (data entry only)'!DG8-'Mastersheet (data entry only)'!CO8)))</f>
        <v>0</v>
      </c>
      <c r="Z10" s="22"/>
      <c r="AA10" s="300"/>
    </row>
    <row r="11" spans="2:27" ht="30.75" thickBot="1">
      <c r="C11" s="20" t="str">
        <f>IF('Mastersheet (data entry only)'!D9=0," ", 'Mastersheet (data entry only)'!D9)</f>
        <v>Nigeria</v>
      </c>
      <c r="D11" s="20" t="str">
        <f>IF('Mastersheet (data entry only)'!P9=0," ", 'Mastersheet (data entry only)'!P9)</f>
        <v xml:space="preserve"> </v>
      </c>
      <c r="E11" s="20" t="str">
        <f>IF('Mastersheet (data entry only)'!I9=0," ", 'Mastersheet (data entry only)'!I9)</f>
        <v>CAPEX</v>
      </c>
      <c r="F11" s="20" t="str">
        <f>IF('Mastersheet (data entry only)'!H9=0," ", 'Mastersheet (data entry only)'!H9)</f>
        <v xml:space="preserve">DRILL &amp; COMPLETE </v>
      </c>
      <c r="G11" s="20" t="str">
        <f>IF('Mastersheet (data entry only)'!G9=0," ", 'Mastersheet (data entry only)'!G9)</f>
        <v>Opukushi 39</v>
      </c>
      <c r="H11" s="22"/>
      <c r="I11" s="292">
        <f>'Mastersheet (data entry only)'!V9</f>
        <v>25.32</v>
      </c>
      <c r="J11" s="293">
        <f>'Mastersheet (data entry only)'!AC9</f>
        <v>76</v>
      </c>
      <c r="K11" s="294">
        <f>'Mastersheet (data entry only)'!CD9</f>
        <v>25.16</v>
      </c>
      <c r="L11" s="295">
        <f>'Mastersheet (data entry only)'!CP9</f>
        <v>0</v>
      </c>
      <c r="M11" s="296">
        <f>'Mastersheet (data entry only)'!CV9</f>
        <v>18.78</v>
      </c>
      <c r="N11" s="297">
        <f>'Mastersheet (data entry only)'!CX9</f>
        <v>0</v>
      </c>
      <c r="O11" s="22"/>
      <c r="P11" s="21">
        <f>IF('Mastersheet (data entry only)'!CV9=0," ",(IF('Mastersheet (data entry only)'!D9=0," ",'Mastersheet (data entry only)'!CV9-'Mastersheet (data entry only)'!V9)))</f>
        <v>-6.5399999999999991</v>
      </c>
      <c r="Q11" s="299" t="str">
        <f>IF('Mastersheet (data entry only)'!D9=0," ",(IF('Mastersheet (data entry only)'!CX9=0," ",'Mastersheet (data entry only)'!CX9-'Mastersheet (data entry only)'!AC9)))</f>
        <v xml:space="preserve"> </v>
      </c>
      <c r="R11" s="128">
        <f>IF('Mastersheet (data entry only)'!CV9=0," ",(IF('Mastersheet (data entry only)'!D9=0," ",'Mastersheet (data entry only)'!CZ9-'Mastersheet (data entry only)'!Z9)))</f>
        <v>-0.28999999999999998</v>
      </c>
      <c r="S11" s="128">
        <f>IF('Mastersheet (data entry only)'!CV9=0," ",(IF('Mastersheet (data entry only)'!D9=0," ",'Mastersheet (data entry only)'!DB9-'Mastersheet (data entry only)'!AA9)))</f>
        <v>0</v>
      </c>
      <c r="T11" s="128">
        <f>IF('Mastersheet (data entry only)'!CV9=0," ",(IF('Mastersheet (data entry only)'!D9=0," ",'Mastersheet (data entry only)'!DG9-'Mastersheet (data entry only)'!AB9)))</f>
        <v>0</v>
      </c>
      <c r="U11" s="21">
        <f>IF('Mastersheet (data entry only)'!CV9=0," ",(IF('Mastersheet (data entry only)'!D9=0," ",'Mastersheet (data entry only)'!CV9-'Mastersheet (data entry only)'!CD9)))</f>
        <v>-6.379999999999999</v>
      </c>
      <c r="V11" s="299" t="str">
        <f>IF('Mastersheet (data entry only)'!D9=0," ",(IF('Mastersheet (data entry only)'!CX9=0," ",'Mastersheet (data entry only)'!CX9-'Mastersheet (data entry only)'!CP9)))</f>
        <v xml:space="preserve"> </v>
      </c>
      <c r="W11" s="128">
        <f>IF('Mastersheet (data entry only)'!CV9=0," ",(IF('Mastersheet (data entry only)'!D9=0," ",'Mastersheet (data entry only)'!CZ9-'Mastersheet (data entry only)'!CI9)))</f>
        <v>0</v>
      </c>
      <c r="X11" s="128">
        <f>IF('Mastersheet (data entry only)'!CV9=0," ",(IF('Mastersheet (data entry only)'!D9=0," ",'Mastersheet (data entry only)'!DB9-'Mastersheet (data entry only)'!CJ9)))</f>
        <v>0</v>
      </c>
      <c r="Y11" s="128">
        <f>IF('Mastersheet (data entry only)'!CV9=0," ",(IF('Mastersheet (data entry only)'!D9=0," ",'Mastersheet (data entry only)'!DG9-'Mastersheet (data entry only)'!CO9)))</f>
        <v>0</v>
      </c>
      <c r="Z11" s="22"/>
      <c r="AA11" s="300"/>
    </row>
    <row r="12" spans="2:27" ht="30.75" thickBot="1">
      <c r="C12" s="20" t="str">
        <f>IF('Mastersheet (data entry only)'!D10=0," ", 'Mastersheet (data entry only)'!D10)</f>
        <v>Nigeria</v>
      </c>
      <c r="D12" s="20" t="str">
        <f>IF('Mastersheet (data entry only)'!P10=0," ", 'Mastersheet (data entry only)'!P10)</f>
        <v xml:space="preserve"> </v>
      </c>
      <c r="E12" s="20" t="str">
        <f>IF('Mastersheet (data entry only)'!I10=0," ", 'Mastersheet (data entry only)'!I10)</f>
        <v>CAPEX</v>
      </c>
      <c r="F12" s="20" t="str">
        <f>IF('Mastersheet (data entry only)'!H10=0," ", 'Mastersheet (data entry only)'!H10)</f>
        <v xml:space="preserve">DRILL &amp; COMPLETE </v>
      </c>
      <c r="G12" s="20" t="str">
        <f>IF('Mastersheet (data entry only)'!G10=0," ", 'Mastersheet (data entry only)'!G10)</f>
        <v>Opukushi 40</v>
      </c>
      <c r="H12" s="22"/>
      <c r="I12" s="292">
        <f>'Mastersheet (data entry only)'!V10</f>
        <v>24.11</v>
      </c>
      <c r="J12" s="293">
        <f>'Mastersheet (data entry only)'!AC10</f>
        <v>62</v>
      </c>
      <c r="K12" s="294">
        <f>'Mastersheet (data entry only)'!CD10</f>
        <v>23.97</v>
      </c>
      <c r="L12" s="295">
        <f>'Mastersheet (data entry only)'!CP10</f>
        <v>0</v>
      </c>
      <c r="M12" s="296">
        <f>'Mastersheet (data entry only)'!CV10</f>
        <v>17.41</v>
      </c>
      <c r="N12" s="297">
        <f>'Mastersheet (data entry only)'!CX10</f>
        <v>0</v>
      </c>
      <c r="O12" s="22"/>
      <c r="P12" s="21">
        <f>IF('Mastersheet (data entry only)'!CV10=0," ",(IF('Mastersheet (data entry only)'!D10=0," ",'Mastersheet (data entry only)'!CV10-'Mastersheet (data entry only)'!V10)))</f>
        <v>-6.6999999999999993</v>
      </c>
      <c r="Q12" s="299" t="str">
        <f>IF('Mastersheet (data entry only)'!D10=0," ",(IF('Mastersheet (data entry only)'!CX10=0," ",'Mastersheet (data entry only)'!CX10-'Mastersheet (data entry only)'!AC10)))</f>
        <v xml:space="preserve"> </v>
      </c>
      <c r="R12" s="128">
        <f>IF('Mastersheet (data entry only)'!CV10=0," ",(IF('Mastersheet (data entry only)'!D10=0," ",'Mastersheet (data entry only)'!CZ10-'Mastersheet (data entry only)'!Z10)))</f>
        <v>-0.19</v>
      </c>
      <c r="S12" s="128">
        <f>IF('Mastersheet (data entry only)'!CV10=0," ",(IF('Mastersheet (data entry only)'!D10=0," ",'Mastersheet (data entry only)'!DB10-'Mastersheet (data entry only)'!AA10)))</f>
        <v>-6.9999999999999999E-4</v>
      </c>
      <c r="T12" s="128">
        <f>IF('Mastersheet (data entry only)'!CV10=0," ",(IF('Mastersheet (data entry only)'!D10=0," ",'Mastersheet (data entry only)'!DG10-'Mastersheet (data entry only)'!AB10)))</f>
        <v>0</v>
      </c>
      <c r="U12" s="21">
        <f>IF('Mastersheet (data entry only)'!CV10=0," ",(IF('Mastersheet (data entry only)'!D10=0," ",'Mastersheet (data entry only)'!CV10-'Mastersheet (data entry only)'!CD10)))</f>
        <v>-6.5599999999999987</v>
      </c>
      <c r="V12" s="299" t="str">
        <f>IF('Mastersheet (data entry only)'!D10=0," ",(IF('Mastersheet (data entry only)'!CX10=0," ",'Mastersheet (data entry only)'!CX10-'Mastersheet (data entry only)'!CP10)))</f>
        <v xml:space="preserve"> </v>
      </c>
      <c r="W12" s="128">
        <f>IF('Mastersheet (data entry only)'!CV10=0," ",(IF('Mastersheet (data entry only)'!D10=0," ",'Mastersheet (data entry only)'!CZ10-'Mastersheet (data entry only)'!CI10)))</f>
        <v>0</v>
      </c>
      <c r="X12" s="128">
        <f>IF('Mastersheet (data entry only)'!CV10=0," ",(IF('Mastersheet (data entry only)'!D10=0," ",'Mastersheet (data entry only)'!DB10-'Mastersheet (data entry only)'!CJ10)))</f>
        <v>0</v>
      </c>
      <c r="Y12" s="128">
        <f>IF('Mastersheet (data entry only)'!CV10=0," ",(IF('Mastersheet (data entry only)'!D10=0," ",'Mastersheet (data entry only)'!DG10-'Mastersheet (data entry only)'!CO10)))</f>
        <v>0</v>
      </c>
      <c r="Z12" s="22"/>
      <c r="AA12" s="300"/>
    </row>
    <row r="13" spans="2:27" ht="30.75" thickBot="1">
      <c r="C13" s="20" t="str">
        <f>IF('Mastersheet (data entry only)'!D11=0," ", 'Mastersheet (data entry only)'!D11)</f>
        <v>Nigeria</v>
      </c>
      <c r="D13" s="20" t="str">
        <f>IF('Mastersheet (data entry only)'!P11=0," ", 'Mastersheet (data entry only)'!P11)</f>
        <v xml:space="preserve"> </v>
      </c>
      <c r="E13" s="20" t="str">
        <f>IF('Mastersheet (data entry only)'!I11=0," ", 'Mastersheet (data entry only)'!I11)</f>
        <v>CAPEX</v>
      </c>
      <c r="F13" s="20" t="str">
        <f>IF('Mastersheet (data entry only)'!H11=0," ", 'Mastersheet (data entry only)'!H11)</f>
        <v>DRILL - SIDETRACK</v>
      </c>
      <c r="G13" s="20" t="str">
        <f>IF('Mastersheet (data entry only)'!G11=0," ", 'Mastersheet (data entry only)'!G11)</f>
        <v>Kolo Creek 44 S2</v>
      </c>
      <c r="H13" s="22"/>
      <c r="I13" s="292">
        <f>'Mastersheet (data entry only)'!V11</f>
        <v>18.79</v>
      </c>
      <c r="J13" s="293">
        <f>'Mastersheet (data entry only)'!AC11</f>
        <v>114</v>
      </c>
      <c r="K13" s="294">
        <f>'Mastersheet (data entry only)'!CD11</f>
        <v>18.79</v>
      </c>
      <c r="L13" s="295">
        <f>'Mastersheet (data entry only)'!CP11</f>
        <v>0</v>
      </c>
      <c r="M13" s="296">
        <f>'Mastersheet (data entry only)'!CV11</f>
        <v>12.61</v>
      </c>
      <c r="N13" s="297">
        <f>'Mastersheet (data entry only)'!CX11</f>
        <v>0</v>
      </c>
      <c r="O13" s="22"/>
      <c r="P13" s="21">
        <f>IF('Mastersheet (data entry only)'!CV11=0," ",(IF('Mastersheet (data entry only)'!D11=0," ",'Mastersheet (data entry only)'!CV11-'Mastersheet (data entry only)'!V11)))</f>
        <v>-6.18</v>
      </c>
      <c r="Q13" s="299" t="str">
        <f>IF('Mastersheet (data entry only)'!D11=0," ",(IF('Mastersheet (data entry only)'!CX11=0," ",'Mastersheet (data entry only)'!CX11-'Mastersheet (data entry only)'!AC11)))</f>
        <v xml:space="preserve"> </v>
      </c>
      <c r="R13" s="128">
        <f>IF('Mastersheet (data entry only)'!CV11=0," ",(IF('Mastersheet (data entry only)'!D11=0," ",'Mastersheet (data entry only)'!CZ11-'Mastersheet (data entry only)'!Z11)))</f>
        <v>-0.12</v>
      </c>
      <c r="S13" s="128">
        <f>IF('Mastersheet (data entry only)'!CV11=0," ",(IF('Mastersheet (data entry only)'!D11=0," ",'Mastersheet (data entry only)'!DB11-'Mastersheet (data entry only)'!AA11)))</f>
        <v>0</v>
      </c>
      <c r="T13" s="128">
        <f>IF('Mastersheet (data entry only)'!CV11=0," ",(IF('Mastersheet (data entry only)'!D11=0," ",'Mastersheet (data entry only)'!DG11-'Mastersheet (data entry only)'!AB11)))</f>
        <v>0</v>
      </c>
      <c r="U13" s="21">
        <f>IF('Mastersheet (data entry only)'!CV11=0," ",(IF('Mastersheet (data entry only)'!D11=0," ",'Mastersheet (data entry only)'!CV11-'Mastersheet (data entry only)'!CD11)))</f>
        <v>-6.18</v>
      </c>
      <c r="V13" s="299" t="str">
        <f>IF('Mastersheet (data entry only)'!D11=0," ",(IF('Mastersheet (data entry only)'!CX11=0," ",'Mastersheet (data entry only)'!CX11-'Mastersheet (data entry only)'!CP11)))</f>
        <v xml:space="preserve"> </v>
      </c>
      <c r="W13" s="128">
        <f>IF('Mastersheet (data entry only)'!CV11=0," ",(IF('Mastersheet (data entry only)'!D11=0," ",'Mastersheet (data entry only)'!CZ11-'Mastersheet (data entry only)'!CI11)))</f>
        <v>0</v>
      </c>
      <c r="X13" s="128">
        <f>IF('Mastersheet (data entry only)'!CV11=0," ",(IF('Mastersheet (data entry only)'!D11=0," ",'Mastersheet (data entry only)'!DB11-'Mastersheet (data entry only)'!CJ11)))</f>
        <v>0</v>
      </c>
      <c r="Y13" s="128">
        <f>IF('Mastersheet (data entry only)'!CV11=0," ",(IF('Mastersheet (data entry only)'!D11=0," ",'Mastersheet (data entry only)'!DG11-'Mastersheet (data entry only)'!CO11)))</f>
        <v>0</v>
      </c>
      <c r="Z13" s="22"/>
      <c r="AA13" s="300"/>
    </row>
    <row r="14" spans="2:27" ht="30.75" thickBot="1">
      <c r="C14" s="20" t="str">
        <f>IF('Mastersheet (data entry only)'!D12=0," ", 'Mastersheet (data entry only)'!D12)</f>
        <v>Nigeria</v>
      </c>
      <c r="D14" s="20" t="str">
        <f>IF('Mastersheet (data entry only)'!P12=0," ", 'Mastersheet (data entry only)'!P12)</f>
        <v xml:space="preserve"> </v>
      </c>
      <c r="E14" s="20" t="str">
        <f>IF('Mastersheet (data entry only)'!I12=0," ", 'Mastersheet (data entry only)'!I12)</f>
        <v>CAPEX</v>
      </c>
      <c r="F14" s="20" t="str">
        <f>IF('Mastersheet (data entry only)'!H12=0," ", 'Mastersheet (data entry only)'!H12)</f>
        <v xml:space="preserve">DRILL &amp; COMPLETE </v>
      </c>
      <c r="G14" s="20" t="str">
        <f>IF('Mastersheet (data entry only)'!G12=0," ", 'Mastersheet (data entry only)'!G12)</f>
        <v>Assa North 3</v>
      </c>
      <c r="H14" s="22"/>
      <c r="I14" s="292">
        <f>'Mastersheet (data entry only)'!V12</f>
        <v>28.9</v>
      </c>
      <c r="J14" s="293">
        <f>'Mastersheet (data entry only)'!AC12</f>
        <v>188</v>
      </c>
      <c r="K14" s="294">
        <f>'Mastersheet (data entry only)'!CD12</f>
        <v>28.9</v>
      </c>
      <c r="L14" s="295">
        <f>'Mastersheet (data entry only)'!CP12</f>
        <v>0</v>
      </c>
      <c r="M14" s="296">
        <f>'Mastersheet (data entry only)'!CV12</f>
        <v>45.6</v>
      </c>
      <c r="N14" s="297">
        <f>'Mastersheet (data entry only)'!CX12</f>
        <v>0</v>
      </c>
      <c r="O14" s="22"/>
      <c r="P14" s="21">
        <f>IF('Mastersheet (data entry only)'!CV12=0," ",(IF('Mastersheet (data entry only)'!D12=0," ",'Mastersheet (data entry only)'!CV12-'Mastersheet (data entry only)'!V12)))</f>
        <v>16.700000000000003</v>
      </c>
      <c r="Q14" s="299" t="str">
        <f>IF('Mastersheet (data entry only)'!D12=0," ",(IF('Mastersheet (data entry only)'!CX12=0," ",'Mastersheet (data entry only)'!CX12-'Mastersheet (data entry only)'!AC12)))</f>
        <v xml:space="preserve"> </v>
      </c>
      <c r="R14" s="128">
        <f>IF('Mastersheet (data entry only)'!CV12=0," ",(IF('Mastersheet (data entry only)'!D12=0," ",'Mastersheet (data entry only)'!CZ12-'Mastersheet (data entry only)'!Z12)))</f>
        <v>-0.47</v>
      </c>
      <c r="S14" s="128">
        <f>IF('Mastersheet (data entry only)'!CV12=0," ",(IF('Mastersheet (data entry only)'!D12=0," ",'Mastersheet (data entry only)'!DB12-'Mastersheet (data entry only)'!AA12)))</f>
        <v>0</v>
      </c>
      <c r="T14" s="128">
        <f>IF('Mastersheet (data entry only)'!CV12=0," ",(IF('Mastersheet (data entry only)'!D12=0," ",'Mastersheet (data entry only)'!DG12-'Mastersheet (data entry only)'!AB12)))</f>
        <v>0</v>
      </c>
      <c r="U14" s="21">
        <f>IF('Mastersheet (data entry only)'!CV12=0," ",(IF('Mastersheet (data entry only)'!D12=0," ",'Mastersheet (data entry only)'!CV12-'Mastersheet (data entry only)'!CD12)))</f>
        <v>16.700000000000003</v>
      </c>
      <c r="V14" s="299" t="str">
        <f>IF('Mastersheet (data entry only)'!D12=0," ",(IF('Mastersheet (data entry only)'!CX12=0," ",'Mastersheet (data entry only)'!CX12-'Mastersheet (data entry only)'!CP12)))</f>
        <v xml:space="preserve"> </v>
      </c>
      <c r="W14" s="128">
        <f>IF('Mastersheet (data entry only)'!CV12=0," ",(IF('Mastersheet (data entry only)'!D12=0," ",'Mastersheet (data entry only)'!CZ12-'Mastersheet (data entry only)'!CI12)))</f>
        <v>0</v>
      </c>
      <c r="X14" s="128">
        <f>IF('Mastersheet (data entry only)'!CV12=0," ",(IF('Mastersheet (data entry only)'!D12=0," ",'Mastersheet (data entry only)'!DB12-'Mastersheet (data entry only)'!CJ12)))</f>
        <v>0</v>
      </c>
      <c r="Y14" s="128">
        <f>IF('Mastersheet (data entry only)'!CV12=0," ",(IF('Mastersheet (data entry only)'!D12=0," ",'Mastersheet (data entry only)'!DG12-'Mastersheet (data entry only)'!CO12)))</f>
        <v>0</v>
      </c>
      <c r="Z14" s="22"/>
      <c r="AA14" s="300"/>
    </row>
    <row r="15" spans="2:27" ht="30.75" thickBot="1">
      <c r="C15" s="20" t="str">
        <f>IF('Mastersheet (data entry only)'!D13=0," ", 'Mastersheet (data entry only)'!D13)</f>
        <v>Nigeria</v>
      </c>
      <c r="D15" s="20" t="str">
        <f>IF('Mastersheet (data entry only)'!P13=0," ", 'Mastersheet (data entry only)'!P13)</f>
        <v xml:space="preserve"> </v>
      </c>
      <c r="E15" s="20" t="str">
        <f>IF('Mastersheet (data entry only)'!I13=0," ", 'Mastersheet (data entry only)'!I13)</f>
        <v>CAPEX</v>
      </c>
      <c r="F15" s="20" t="str">
        <f>IF('Mastersheet (data entry only)'!H13=0," ", 'Mastersheet (data entry only)'!H13)</f>
        <v xml:space="preserve">DRILL &amp; COMPLETE </v>
      </c>
      <c r="G15" s="20" t="str">
        <f>IF('Mastersheet (data entry only)'!G13=0," ", 'Mastersheet (data entry only)'!G13)</f>
        <v>Assa North 4</v>
      </c>
      <c r="H15" s="22"/>
      <c r="I15" s="292">
        <f>'Mastersheet (data entry only)'!V13</f>
        <v>21.58</v>
      </c>
      <c r="J15" s="293">
        <f>'Mastersheet (data entry only)'!AC13</f>
        <v>75</v>
      </c>
      <c r="K15" s="294">
        <f>'Mastersheet (data entry only)'!CD13</f>
        <v>21.58</v>
      </c>
      <c r="L15" s="295">
        <f>'Mastersheet (data entry only)'!CP13</f>
        <v>0</v>
      </c>
      <c r="M15" s="296">
        <f>'Mastersheet (data entry only)'!CV13</f>
        <v>26.6</v>
      </c>
      <c r="N15" s="297">
        <f>'Mastersheet (data entry only)'!CX13</f>
        <v>0</v>
      </c>
      <c r="O15" s="22"/>
      <c r="P15" s="21">
        <f>IF('Mastersheet (data entry only)'!CV13=0," ",(IF('Mastersheet (data entry only)'!D13=0," ",'Mastersheet (data entry only)'!CV13-'Mastersheet (data entry only)'!V13)))</f>
        <v>5.0200000000000031</v>
      </c>
      <c r="Q15" s="299" t="str">
        <f>IF('Mastersheet (data entry only)'!D13=0," ",(IF('Mastersheet (data entry only)'!CX13=0," ",'Mastersheet (data entry only)'!CX13-'Mastersheet (data entry only)'!AC13)))</f>
        <v xml:space="preserve"> </v>
      </c>
      <c r="R15" s="128">
        <f>IF('Mastersheet (data entry only)'!CV13=0," ",(IF('Mastersheet (data entry only)'!D13=0," ",'Mastersheet (data entry only)'!CZ13-'Mastersheet (data entry only)'!Z13)))</f>
        <v>-0.33</v>
      </c>
      <c r="S15" s="128">
        <f>IF('Mastersheet (data entry only)'!CV13=0," ",(IF('Mastersheet (data entry only)'!D13=0," ",'Mastersheet (data entry only)'!DB13-'Mastersheet (data entry only)'!AA13)))</f>
        <v>0</v>
      </c>
      <c r="T15" s="128">
        <f>IF('Mastersheet (data entry only)'!CV13=0," ",(IF('Mastersheet (data entry only)'!D13=0," ",'Mastersheet (data entry only)'!DG13-'Mastersheet (data entry only)'!AB13)))</f>
        <v>0</v>
      </c>
      <c r="U15" s="21">
        <f>IF('Mastersheet (data entry only)'!CV13=0," ",(IF('Mastersheet (data entry only)'!D13=0," ",'Mastersheet (data entry only)'!CV13-'Mastersheet (data entry only)'!CD13)))</f>
        <v>5.0200000000000031</v>
      </c>
      <c r="V15" s="299" t="str">
        <f>IF('Mastersheet (data entry only)'!D13=0," ",(IF('Mastersheet (data entry only)'!CX13=0," ",'Mastersheet (data entry only)'!CX13-'Mastersheet (data entry only)'!CP13)))</f>
        <v xml:space="preserve"> </v>
      </c>
      <c r="W15" s="128">
        <f>IF('Mastersheet (data entry only)'!CV13=0," ",(IF('Mastersheet (data entry only)'!D13=0," ",'Mastersheet (data entry only)'!CZ13-'Mastersheet (data entry only)'!CI13)))</f>
        <v>0</v>
      </c>
      <c r="X15" s="128">
        <f>IF('Mastersheet (data entry only)'!CV13=0," ",(IF('Mastersheet (data entry only)'!D13=0," ",'Mastersheet (data entry only)'!DB13-'Mastersheet (data entry only)'!CJ13)))</f>
        <v>0</v>
      </c>
      <c r="Y15" s="128">
        <f>IF('Mastersheet (data entry only)'!CV13=0," ",(IF('Mastersheet (data entry only)'!D13=0," ",'Mastersheet (data entry only)'!DG13-'Mastersheet (data entry only)'!CO13)))</f>
        <v>0</v>
      </c>
      <c r="Z15" s="22"/>
      <c r="AA15" s="300"/>
    </row>
    <row r="16" spans="2:27" ht="15.75" thickBot="1">
      <c r="C16" s="20" t="str">
        <f>IF('Mastersheet (data entry only)'!D14=0," ", 'Mastersheet (data entry only)'!D14)</f>
        <v xml:space="preserve"> </v>
      </c>
      <c r="D16" s="20" t="str">
        <f>IF('Mastersheet (data entry only)'!P14=0," ", 'Mastersheet (data entry only)'!P14)</f>
        <v xml:space="preserve"> </v>
      </c>
      <c r="E16" s="20" t="str">
        <f>IF('Mastersheet (data entry only)'!I14=0," ", 'Mastersheet (data entry only)'!I14)</f>
        <v xml:space="preserve"> </v>
      </c>
      <c r="F16" s="20" t="str">
        <f>IF('Mastersheet (data entry only)'!H14=0," ", 'Mastersheet (data entry only)'!H14)</f>
        <v xml:space="preserve"> </v>
      </c>
      <c r="G16" s="20" t="str">
        <f>IF('Mastersheet (data entry only)'!G14=0," ", 'Mastersheet (data entry only)'!G14)</f>
        <v xml:space="preserve"> </v>
      </c>
      <c r="H16" s="22"/>
      <c r="I16" s="292">
        <f>'Mastersheet (data entry only)'!V14</f>
        <v>0</v>
      </c>
      <c r="J16" s="293">
        <f>'Mastersheet (data entry only)'!AC14</f>
        <v>0</v>
      </c>
      <c r="K16" s="294">
        <f>'Mastersheet (data entry only)'!CD14</f>
        <v>0</v>
      </c>
      <c r="L16" s="295">
        <f>'Mastersheet (data entry only)'!CP14</f>
        <v>0</v>
      </c>
      <c r="M16" s="296">
        <f>'Mastersheet (data entry only)'!CV14</f>
        <v>0</v>
      </c>
      <c r="N16" s="297">
        <f>'Mastersheet (data entry only)'!CX14</f>
        <v>0</v>
      </c>
      <c r="O16" s="22"/>
      <c r="P16" s="21" t="str">
        <f>IF('Mastersheet (data entry only)'!CV14=0," ",(IF('Mastersheet (data entry only)'!D14=0," ",'Mastersheet (data entry only)'!CV14-'Mastersheet (data entry only)'!V14)))</f>
        <v xml:space="preserve"> </v>
      </c>
      <c r="Q16" s="299" t="str">
        <f>IF('Mastersheet (data entry only)'!D14=0," ",(IF('Mastersheet (data entry only)'!CX14=0," ",'Mastersheet (data entry only)'!CX14-'Mastersheet (data entry only)'!AC14)))</f>
        <v xml:space="preserve"> </v>
      </c>
      <c r="R16" s="128" t="str">
        <f>IF('Mastersheet (data entry only)'!CV14=0," ",(IF('Mastersheet (data entry only)'!D14=0," ",'Mastersheet (data entry only)'!CZ14-'Mastersheet (data entry only)'!Z14)))</f>
        <v xml:space="preserve"> </v>
      </c>
      <c r="S16" s="128" t="str">
        <f>IF('Mastersheet (data entry only)'!CV14=0," ",(IF('Mastersheet (data entry only)'!D14=0," ",'Mastersheet (data entry only)'!DB14-'Mastersheet (data entry only)'!AA14)))</f>
        <v xml:space="preserve"> </v>
      </c>
      <c r="T16" s="128" t="str">
        <f>IF('Mastersheet (data entry only)'!CV14=0," ",(IF('Mastersheet (data entry only)'!D14=0," ",'Mastersheet (data entry only)'!DG14-'Mastersheet (data entry only)'!AB14)))</f>
        <v xml:space="preserve"> </v>
      </c>
      <c r="U16" s="21" t="str">
        <f>IF('Mastersheet (data entry only)'!CV14=0," ",(IF('Mastersheet (data entry only)'!D14=0," ",'Mastersheet (data entry only)'!CV14-'Mastersheet (data entry only)'!CD14)))</f>
        <v xml:space="preserve"> </v>
      </c>
      <c r="V16" s="299" t="str">
        <f>IF('Mastersheet (data entry only)'!D14=0," ",(IF('Mastersheet (data entry only)'!CX14=0," ",'Mastersheet (data entry only)'!CX14-'Mastersheet (data entry only)'!CP14)))</f>
        <v xml:space="preserve"> </v>
      </c>
      <c r="W16" s="128" t="str">
        <f>IF('Mastersheet (data entry only)'!CV14=0," ",(IF('Mastersheet (data entry only)'!D14=0," ",'Mastersheet (data entry only)'!CZ14-'Mastersheet (data entry only)'!CI14)))</f>
        <v xml:space="preserve"> </v>
      </c>
      <c r="X16" s="128" t="str">
        <f>IF('Mastersheet (data entry only)'!CV14=0," ",(IF('Mastersheet (data entry only)'!D14=0," ",'Mastersheet (data entry only)'!DB14-'Mastersheet (data entry only)'!CJ14)))</f>
        <v xml:space="preserve"> </v>
      </c>
      <c r="Y16" s="128" t="str">
        <f>IF('Mastersheet (data entry only)'!CV14=0," ",(IF('Mastersheet (data entry only)'!D14=0," ",'Mastersheet (data entry only)'!DG14-'Mastersheet (data entry only)'!CO14)))</f>
        <v xml:space="preserve"> </v>
      </c>
      <c r="Z16" s="22"/>
      <c r="AA16" s="300"/>
    </row>
    <row r="17" spans="3:27" ht="15.75" thickBot="1">
      <c r="C17" s="20" t="str">
        <f>IF('Mastersheet (data entry only)'!D15=0," ", 'Mastersheet (data entry only)'!D15)</f>
        <v xml:space="preserve"> </v>
      </c>
      <c r="D17" s="20" t="str">
        <f>IF('Mastersheet (data entry only)'!P15=0," ", 'Mastersheet (data entry only)'!P15)</f>
        <v xml:space="preserve"> </v>
      </c>
      <c r="E17" s="20" t="str">
        <f>IF('Mastersheet (data entry only)'!I15=0," ", 'Mastersheet (data entry only)'!I15)</f>
        <v xml:space="preserve"> </v>
      </c>
      <c r="F17" s="20" t="str">
        <f>IF('Mastersheet (data entry only)'!H15=0," ", 'Mastersheet (data entry only)'!H15)</f>
        <v xml:space="preserve"> </v>
      </c>
      <c r="G17" s="20" t="str">
        <f>IF('Mastersheet (data entry only)'!G15=0," ", 'Mastersheet (data entry only)'!G15)</f>
        <v xml:space="preserve"> </v>
      </c>
      <c r="H17" s="22"/>
      <c r="I17" s="292">
        <f>'Mastersheet (data entry only)'!V15</f>
        <v>0</v>
      </c>
      <c r="J17" s="293">
        <f>'Mastersheet (data entry only)'!AC15</f>
        <v>0</v>
      </c>
      <c r="K17" s="294">
        <f>'Mastersheet (data entry only)'!CD15</f>
        <v>0</v>
      </c>
      <c r="L17" s="295">
        <f>'Mastersheet (data entry only)'!CP15</f>
        <v>0</v>
      </c>
      <c r="M17" s="296">
        <f>'Mastersheet (data entry only)'!CV15</f>
        <v>0</v>
      </c>
      <c r="N17" s="297">
        <f>'Mastersheet (data entry only)'!CX15</f>
        <v>0</v>
      </c>
      <c r="O17" s="22"/>
      <c r="P17" s="21" t="str">
        <f>IF('Mastersheet (data entry only)'!CV15=0," ",(IF('Mastersheet (data entry only)'!D15=0," ",'Mastersheet (data entry only)'!CV15-'Mastersheet (data entry only)'!V15)))</f>
        <v xml:space="preserve"> </v>
      </c>
      <c r="Q17" s="299" t="str">
        <f>IF('Mastersheet (data entry only)'!D15=0," ",(IF('Mastersheet (data entry only)'!CX15=0," ",'Mastersheet (data entry only)'!CX15-'Mastersheet (data entry only)'!AC15)))</f>
        <v xml:space="preserve"> </v>
      </c>
      <c r="R17" s="128" t="str">
        <f>IF('Mastersheet (data entry only)'!CV15=0," ",(IF('Mastersheet (data entry only)'!D15=0," ",'Mastersheet (data entry only)'!CZ15-'Mastersheet (data entry only)'!Z15)))</f>
        <v xml:space="preserve"> </v>
      </c>
      <c r="S17" s="128" t="str">
        <f>IF('Mastersheet (data entry only)'!CV15=0," ",(IF('Mastersheet (data entry only)'!D15=0," ",'Mastersheet (data entry only)'!DB15-'Mastersheet (data entry only)'!AA15)))</f>
        <v xml:space="preserve"> </v>
      </c>
      <c r="T17" s="128" t="str">
        <f>IF('Mastersheet (data entry only)'!CV15=0," ",(IF('Mastersheet (data entry only)'!D15=0," ",'Mastersheet (data entry only)'!DG15-'Mastersheet (data entry only)'!AB15)))</f>
        <v xml:space="preserve"> </v>
      </c>
      <c r="U17" s="21" t="str">
        <f>IF('Mastersheet (data entry only)'!CV15=0," ",(IF('Mastersheet (data entry only)'!D15=0," ",'Mastersheet (data entry only)'!CV15-'Mastersheet (data entry only)'!CD15)))</f>
        <v xml:space="preserve"> </v>
      </c>
      <c r="V17" s="299" t="str">
        <f>IF('Mastersheet (data entry only)'!D15=0," ",(IF('Mastersheet (data entry only)'!CX15=0," ",'Mastersheet (data entry only)'!CX15-'Mastersheet (data entry only)'!CP15)))</f>
        <v xml:space="preserve"> </v>
      </c>
      <c r="W17" s="128" t="str">
        <f>IF('Mastersheet (data entry only)'!CV15=0," ",(IF('Mastersheet (data entry only)'!D15=0," ",'Mastersheet (data entry only)'!CZ15-'Mastersheet (data entry only)'!CI15)))</f>
        <v xml:space="preserve"> </v>
      </c>
      <c r="X17" s="128" t="str">
        <f>IF('Mastersheet (data entry only)'!CV15=0," ",(IF('Mastersheet (data entry only)'!D15=0," ",'Mastersheet (data entry only)'!DB15-'Mastersheet (data entry only)'!CJ15)))</f>
        <v xml:space="preserve"> </v>
      </c>
      <c r="Y17" s="128" t="str">
        <f>IF('Mastersheet (data entry only)'!CV15=0," ",(IF('Mastersheet (data entry only)'!D15=0," ",'Mastersheet (data entry only)'!DG15-'Mastersheet (data entry only)'!CO15)))</f>
        <v xml:space="preserve"> </v>
      </c>
      <c r="Z17" s="22"/>
      <c r="AA17" s="300"/>
    </row>
    <row r="18" spans="3:27" ht="15.75" thickBot="1">
      <c r="C18" s="20" t="str">
        <f>IF('Mastersheet (data entry only)'!D16=0," ", 'Mastersheet (data entry only)'!D16)</f>
        <v xml:space="preserve"> </v>
      </c>
      <c r="D18" s="20" t="str">
        <f>IF('Mastersheet (data entry only)'!P16=0," ", 'Mastersheet (data entry only)'!P16)</f>
        <v xml:space="preserve"> </v>
      </c>
      <c r="E18" s="20" t="str">
        <f>IF('Mastersheet (data entry only)'!I16=0," ", 'Mastersheet (data entry only)'!I16)</f>
        <v xml:space="preserve"> </v>
      </c>
      <c r="F18" s="20" t="str">
        <f>IF('Mastersheet (data entry only)'!H16=0," ", 'Mastersheet (data entry only)'!H16)</f>
        <v xml:space="preserve"> </v>
      </c>
      <c r="G18" s="20" t="str">
        <f>IF('Mastersheet (data entry only)'!G16=0," ", 'Mastersheet (data entry only)'!G16)</f>
        <v xml:space="preserve"> </v>
      </c>
      <c r="H18" s="22"/>
      <c r="I18" s="292">
        <f>'Mastersheet (data entry only)'!V16</f>
        <v>0</v>
      </c>
      <c r="J18" s="293">
        <f>'Mastersheet (data entry only)'!AC16</f>
        <v>0</v>
      </c>
      <c r="K18" s="294">
        <f>'Mastersheet (data entry only)'!CD16</f>
        <v>0</v>
      </c>
      <c r="L18" s="295">
        <f>'Mastersheet (data entry only)'!CP16</f>
        <v>0</v>
      </c>
      <c r="M18" s="296">
        <f>'Mastersheet (data entry only)'!CV16</f>
        <v>0</v>
      </c>
      <c r="N18" s="297">
        <f>'Mastersheet (data entry only)'!CX16</f>
        <v>0</v>
      </c>
      <c r="O18" s="22"/>
      <c r="P18" s="21" t="str">
        <f>IF('Mastersheet (data entry only)'!CV16=0," ",(IF('Mastersheet (data entry only)'!D16=0," ",'Mastersheet (data entry only)'!CV16-'Mastersheet (data entry only)'!V16)))</f>
        <v xml:space="preserve"> </v>
      </c>
      <c r="Q18" s="299" t="str">
        <f>IF('Mastersheet (data entry only)'!D16=0," ",(IF('Mastersheet (data entry only)'!CX16=0," ",'Mastersheet (data entry only)'!CX16-'Mastersheet (data entry only)'!AC16)))</f>
        <v xml:space="preserve"> </v>
      </c>
      <c r="R18" s="128" t="str">
        <f>IF('Mastersheet (data entry only)'!CV16=0," ",(IF('Mastersheet (data entry only)'!D16=0," ",'Mastersheet (data entry only)'!CZ16-'Mastersheet (data entry only)'!Z16)))</f>
        <v xml:space="preserve"> </v>
      </c>
      <c r="S18" s="128" t="str">
        <f>IF('Mastersheet (data entry only)'!CV16=0," ",(IF('Mastersheet (data entry only)'!D16=0," ",'Mastersheet (data entry only)'!DB16-'Mastersheet (data entry only)'!AA16)))</f>
        <v xml:space="preserve"> </v>
      </c>
      <c r="T18" s="128" t="str">
        <f>IF('Mastersheet (data entry only)'!CV16=0," ",(IF('Mastersheet (data entry only)'!D16=0," ",'Mastersheet (data entry only)'!DG16-'Mastersheet (data entry only)'!AB16)))</f>
        <v xml:space="preserve"> </v>
      </c>
      <c r="U18" s="21" t="str">
        <f>IF('Mastersheet (data entry only)'!CV16=0," ",(IF('Mastersheet (data entry only)'!D16=0," ",'Mastersheet (data entry only)'!CV16-'Mastersheet (data entry only)'!CD16)))</f>
        <v xml:space="preserve"> </v>
      </c>
      <c r="V18" s="299" t="str">
        <f>IF('Mastersheet (data entry only)'!D16=0," ",(IF('Mastersheet (data entry only)'!CX16=0," ",'Mastersheet (data entry only)'!CX16-'Mastersheet (data entry only)'!CP16)))</f>
        <v xml:space="preserve"> </v>
      </c>
      <c r="W18" s="128" t="str">
        <f>IF('Mastersheet (data entry only)'!CV16=0," ",(IF('Mastersheet (data entry only)'!D16=0," ",'Mastersheet (data entry only)'!CZ16-'Mastersheet (data entry only)'!CI16)))</f>
        <v xml:space="preserve"> </v>
      </c>
      <c r="X18" s="128" t="str">
        <f>IF('Mastersheet (data entry only)'!CV16=0," ",(IF('Mastersheet (data entry only)'!D16=0," ",'Mastersheet (data entry only)'!DB16-'Mastersheet (data entry only)'!CJ16)))</f>
        <v xml:space="preserve"> </v>
      </c>
      <c r="Y18" s="128" t="str">
        <f>IF('Mastersheet (data entry only)'!CV16=0," ",(IF('Mastersheet (data entry only)'!D16=0," ",'Mastersheet (data entry only)'!DG16-'Mastersheet (data entry only)'!CO16)))</f>
        <v xml:space="preserve"> </v>
      </c>
      <c r="Z18" s="22"/>
      <c r="AA18" s="300"/>
    </row>
    <row r="19" spans="3:27" ht="15.75" thickBot="1">
      <c r="C19" s="20" t="str">
        <f>IF('Mastersheet (data entry only)'!D17=0," ", 'Mastersheet (data entry only)'!D17)</f>
        <v xml:space="preserve"> </v>
      </c>
      <c r="D19" s="20" t="str">
        <f>IF('Mastersheet (data entry only)'!P17=0," ", 'Mastersheet (data entry only)'!P17)</f>
        <v xml:space="preserve"> </v>
      </c>
      <c r="E19" s="20" t="str">
        <f>IF('Mastersheet (data entry only)'!I17=0," ", 'Mastersheet (data entry only)'!I17)</f>
        <v xml:space="preserve"> </v>
      </c>
      <c r="F19" s="20" t="str">
        <f>IF('Mastersheet (data entry only)'!H17=0," ", 'Mastersheet (data entry only)'!H17)</f>
        <v xml:space="preserve"> </v>
      </c>
      <c r="G19" s="20" t="str">
        <f>IF('Mastersheet (data entry only)'!G17=0," ", 'Mastersheet (data entry only)'!G17)</f>
        <v xml:space="preserve"> </v>
      </c>
      <c r="H19" s="22"/>
      <c r="I19" s="292">
        <f>'Mastersheet (data entry only)'!V17</f>
        <v>0</v>
      </c>
      <c r="J19" s="293">
        <f>'Mastersheet (data entry only)'!AC17</f>
        <v>0</v>
      </c>
      <c r="K19" s="294">
        <f>'Mastersheet (data entry only)'!CD17</f>
        <v>0</v>
      </c>
      <c r="L19" s="295">
        <f>'Mastersheet (data entry only)'!CP17</f>
        <v>0</v>
      </c>
      <c r="M19" s="296">
        <f>'Mastersheet (data entry only)'!CV17</f>
        <v>0</v>
      </c>
      <c r="N19" s="297">
        <f>'Mastersheet (data entry only)'!CX17</f>
        <v>0</v>
      </c>
      <c r="O19" s="22"/>
      <c r="P19" s="21" t="str">
        <f>IF('Mastersheet (data entry only)'!CV17=0," ",(IF('Mastersheet (data entry only)'!D17=0," ",'Mastersheet (data entry only)'!CV17-'Mastersheet (data entry only)'!V17)))</f>
        <v xml:space="preserve"> </v>
      </c>
      <c r="Q19" s="299" t="str">
        <f>IF('Mastersheet (data entry only)'!D17=0," ",(IF('Mastersheet (data entry only)'!CX17=0," ",'Mastersheet (data entry only)'!CX17-'Mastersheet (data entry only)'!AC17)))</f>
        <v xml:space="preserve"> </v>
      </c>
      <c r="R19" s="128" t="str">
        <f>IF('Mastersheet (data entry only)'!CV17=0," ",(IF('Mastersheet (data entry only)'!D17=0," ",'Mastersheet (data entry only)'!CZ17-'Mastersheet (data entry only)'!Z17)))</f>
        <v xml:space="preserve"> </v>
      </c>
      <c r="S19" s="128" t="str">
        <f>IF('Mastersheet (data entry only)'!CV17=0," ",(IF('Mastersheet (data entry only)'!D17=0," ",'Mastersheet (data entry only)'!DB17-'Mastersheet (data entry only)'!AA17)))</f>
        <v xml:space="preserve"> </v>
      </c>
      <c r="T19" s="128" t="str">
        <f>IF('Mastersheet (data entry only)'!CV17=0," ",(IF('Mastersheet (data entry only)'!D17=0," ",'Mastersheet (data entry only)'!DG17-'Mastersheet (data entry only)'!AB17)))</f>
        <v xml:space="preserve"> </v>
      </c>
      <c r="U19" s="21" t="str">
        <f>IF('Mastersheet (data entry only)'!CV17=0," ",(IF('Mastersheet (data entry only)'!D17=0," ",'Mastersheet (data entry only)'!CV17-'Mastersheet (data entry only)'!CD17)))</f>
        <v xml:space="preserve"> </v>
      </c>
      <c r="V19" s="299" t="str">
        <f>IF('Mastersheet (data entry only)'!D17=0," ",(IF('Mastersheet (data entry only)'!CX17=0," ",'Mastersheet (data entry only)'!CX17-'Mastersheet (data entry only)'!CP17)))</f>
        <v xml:space="preserve"> </v>
      </c>
      <c r="W19" s="128" t="str">
        <f>IF('Mastersheet (data entry only)'!CV17=0," ",(IF('Mastersheet (data entry only)'!D17=0," ",'Mastersheet (data entry only)'!CZ17-'Mastersheet (data entry only)'!CI17)))</f>
        <v xml:space="preserve"> </v>
      </c>
      <c r="X19" s="128" t="str">
        <f>IF('Mastersheet (data entry only)'!CV17=0," ",(IF('Mastersheet (data entry only)'!D17=0," ",'Mastersheet (data entry only)'!DB17-'Mastersheet (data entry only)'!CJ17)))</f>
        <v xml:space="preserve"> </v>
      </c>
      <c r="Y19" s="128" t="str">
        <f>IF('Mastersheet (data entry only)'!CV17=0," ",(IF('Mastersheet (data entry only)'!D17=0," ",'Mastersheet (data entry only)'!DG17-'Mastersheet (data entry only)'!CO17)))</f>
        <v xml:space="preserve"> </v>
      </c>
      <c r="Z19" s="22"/>
      <c r="AA19" s="300"/>
    </row>
    <row r="20" spans="3:27" ht="15.75" thickBot="1">
      <c r="C20" s="20" t="str">
        <f>IF('Mastersheet (data entry only)'!D18=0," ", 'Mastersheet (data entry only)'!D18)</f>
        <v xml:space="preserve"> </v>
      </c>
      <c r="D20" s="20" t="str">
        <f>IF('Mastersheet (data entry only)'!P18=0," ", 'Mastersheet (data entry only)'!P18)</f>
        <v xml:space="preserve"> </v>
      </c>
      <c r="E20" s="20" t="str">
        <f>IF('Mastersheet (data entry only)'!I18=0," ", 'Mastersheet (data entry only)'!I18)</f>
        <v xml:space="preserve"> </v>
      </c>
      <c r="F20" s="20" t="str">
        <f>IF('Mastersheet (data entry only)'!H18=0," ", 'Mastersheet (data entry only)'!H18)</f>
        <v xml:space="preserve"> </v>
      </c>
      <c r="G20" s="20" t="str">
        <f>IF('Mastersheet (data entry only)'!G18=0," ", 'Mastersheet (data entry only)'!G18)</f>
        <v xml:space="preserve"> </v>
      </c>
      <c r="H20" s="22"/>
      <c r="I20" s="292">
        <f>'Mastersheet (data entry only)'!V18</f>
        <v>0</v>
      </c>
      <c r="J20" s="293">
        <f>'Mastersheet (data entry only)'!AC18</f>
        <v>0</v>
      </c>
      <c r="K20" s="294">
        <f>'Mastersheet (data entry only)'!CD18</f>
        <v>0</v>
      </c>
      <c r="L20" s="295">
        <f>'Mastersheet (data entry only)'!CP18</f>
        <v>0</v>
      </c>
      <c r="M20" s="296">
        <f>'Mastersheet (data entry only)'!CV18</f>
        <v>0</v>
      </c>
      <c r="N20" s="297">
        <f>'Mastersheet (data entry only)'!CX18</f>
        <v>0</v>
      </c>
      <c r="O20" s="22"/>
      <c r="P20" s="21" t="str">
        <f>IF('Mastersheet (data entry only)'!CV18=0," ",(IF('Mastersheet (data entry only)'!D18=0," ",'Mastersheet (data entry only)'!CV18-'Mastersheet (data entry only)'!V18)))</f>
        <v xml:space="preserve"> </v>
      </c>
      <c r="Q20" s="299" t="str">
        <f>IF('Mastersheet (data entry only)'!D18=0," ",(IF('Mastersheet (data entry only)'!CX18=0," ",'Mastersheet (data entry only)'!CX18-'Mastersheet (data entry only)'!AC18)))</f>
        <v xml:space="preserve"> </v>
      </c>
      <c r="R20" s="128" t="str">
        <f>IF('Mastersheet (data entry only)'!CV18=0," ",(IF('Mastersheet (data entry only)'!D18=0," ",'Mastersheet (data entry only)'!CZ18-'Mastersheet (data entry only)'!Z18)))</f>
        <v xml:space="preserve"> </v>
      </c>
      <c r="S20" s="128" t="str">
        <f>IF('Mastersheet (data entry only)'!CV18=0," ",(IF('Mastersheet (data entry only)'!D18=0," ",'Mastersheet (data entry only)'!DB18-'Mastersheet (data entry only)'!AA18)))</f>
        <v xml:space="preserve"> </v>
      </c>
      <c r="T20" s="128" t="str">
        <f>IF('Mastersheet (data entry only)'!CV18=0," ",(IF('Mastersheet (data entry only)'!D18=0," ",'Mastersheet (data entry only)'!DG18-'Mastersheet (data entry only)'!AB18)))</f>
        <v xml:space="preserve"> </v>
      </c>
      <c r="U20" s="21" t="str">
        <f>IF('Mastersheet (data entry only)'!CV18=0," ",(IF('Mastersheet (data entry only)'!D18=0," ",'Mastersheet (data entry only)'!CV18-'Mastersheet (data entry only)'!CD18)))</f>
        <v xml:space="preserve"> </v>
      </c>
      <c r="V20" s="299" t="str">
        <f>IF('Mastersheet (data entry only)'!D18=0," ",(IF('Mastersheet (data entry only)'!CX18=0," ",'Mastersheet (data entry only)'!CX18-'Mastersheet (data entry only)'!CP18)))</f>
        <v xml:space="preserve"> </v>
      </c>
      <c r="W20" s="128" t="str">
        <f>IF('Mastersheet (data entry only)'!CV18=0," ",(IF('Mastersheet (data entry only)'!D18=0," ",'Mastersheet (data entry only)'!CZ18-'Mastersheet (data entry only)'!CI18)))</f>
        <v xml:space="preserve"> </v>
      </c>
      <c r="X20" s="128" t="str">
        <f>IF('Mastersheet (data entry only)'!CV18=0," ",(IF('Mastersheet (data entry only)'!D18=0," ",'Mastersheet (data entry only)'!DB18-'Mastersheet (data entry only)'!CJ18)))</f>
        <v xml:space="preserve"> </v>
      </c>
      <c r="Y20" s="128" t="str">
        <f>IF('Mastersheet (data entry only)'!CV18=0," ",(IF('Mastersheet (data entry only)'!D18=0," ",'Mastersheet (data entry only)'!DG18-'Mastersheet (data entry only)'!CO18)))</f>
        <v xml:space="preserve"> </v>
      </c>
      <c r="Z20" s="22"/>
      <c r="AA20" s="300"/>
    </row>
    <row r="21" spans="3:27" ht="15.75" thickBot="1">
      <c r="C21" s="20" t="str">
        <f>IF('Mastersheet (data entry only)'!D19=0," ", 'Mastersheet (data entry only)'!D19)</f>
        <v xml:space="preserve"> </v>
      </c>
      <c r="D21" s="20" t="str">
        <f>IF('Mastersheet (data entry only)'!P19=0," ", 'Mastersheet (data entry only)'!P19)</f>
        <v xml:space="preserve"> </v>
      </c>
      <c r="E21" s="20" t="str">
        <f>IF('Mastersheet (data entry only)'!I19=0," ", 'Mastersheet (data entry only)'!I19)</f>
        <v xml:space="preserve"> </v>
      </c>
      <c r="F21" s="20" t="str">
        <f>IF('Mastersheet (data entry only)'!H19=0," ", 'Mastersheet (data entry only)'!H19)</f>
        <v xml:space="preserve"> </v>
      </c>
      <c r="G21" s="20" t="str">
        <f>IF('Mastersheet (data entry only)'!G19=0," ", 'Mastersheet (data entry only)'!G19)</f>
        <v xml:space="preserve"> </v>
      </c>
      <c r="H21" s="22"/>
      <c r="I21" s="292">
        <f>'Mastersheet (data entry only)'!V19</f>
        <v>0</v>
      </c>
      <c r="J21" s="293">
        <f>'Mastersheet (data entry only)'!AC19</f>
        <v>0</v>
      </c>
      <c r="K21" s="294">
        <f>'Mastersheet (data entry only)'!CD19</f>
        <v>0</v>
      </c>
      <c r="L21" s="295">
        <f>'Mastersheet (data entry only)'!CP19</f>
        <v>0</v>
      </c>
      <c r="M21" s="296">
        <f>'Mastersheet (data entry only)'!CV19</f>
        <v>0</v>
      </c>
      <c r="N21" s="297">
        <f>'Mastersheet (data entry only)'!CX19</f>
        <v>0</v>
      </c>
      <c r="O21" s="22"/>
      <c r="P21" s="21" t="str">
        <f>IF('Mastersheet (data entry only)'!CV19=0," ",(IF('Mastersheet (data entry only)'!D19=0," ",'Mastersheet (data entry only)'!CV19-'Mastersheet (data entry only)'!V19)))</f>
        <v xml:space="preserve"> </v>
      </c>
      <c r="Q21" s="299" t="str">
        <f>IF('Mastersheet (data entry only)'!D19=0," ",(IF('Mastersheet (data entry only)'!CX19=0," ",'Mastersheet (data entry only)'!CX19-'Mastersheet (data entry only)'!AC19)))</f>
        <v xml:space="preserve"> </v>
      </c>
      <c r="R21" s="128" t="str">
        <f>IF('Mastersheet (data entry only)'!CV19=0," ",(IF('Mastersheet (data entry only)'!D19=0," ",'Mastersheet (data entry only)'!CZ19-'Mastersheet (data entry only)'!Z19)))</f>
        <v xml:space="preserve"> </v>
      </c>
      <c r="S21" s="128" t="str">
        <f>IF('Mastersheet (data entry only)'!CV19=0," ",(IF('Mastersheet (data entry only)'!D19=0," ",'Mastersheet (data entry only)'!DB19-'Mastersheet (data entry only)'!AA19)))</f>
        <v xml:space="preserve"> </v>
      </c>
      <c r="T21" s="128" t="str">
        <f>IF('Mastersheet (data entry only)'!CV19=0," ",(IF('Mastersheet (data entry only)'!D19=0," ",'Mastersheet (data entry only)'!DG19-'Mastersheet (data entry only)'!AB19)))</f>
        <v xml:space="preserve"> </v>
      </c>
      <c r="U21" s="21" t="str">
        <f>IF('Mastersheet (data entry only)'!CV19=0," ",(IF('Mastersheet (data entry only)'!D19=0," ",'Mastersheet (data entry only)'!CV19-'Mastersheet (data entry only)'!CD19)))</f>
        <v xml:space="preserve"> </v>
      </c>
      <c r="V21" s="299" t="str">
        <f>IF('Mastersheet (data entry only)'!D19=0," ",(IF('Mastersheet (data entry only)'!CX19=0," ",'Mastersheet (data entry only)'!CX19-'Mastersheet (data entry only)'!CP19)))</f>
        <v xml:space="preserve"> </v>
      </c>
      <c r="W21" s="128" t="str">
        <f>IF('Mastersheet (data entry only)'!CV19=0," ",(IF('Mastersheet (data entry only)'!D19=0," ",'Mastersheet (data entry only)'!CZ19-'Mastersheet (data entry only)'!CI19)))</f>
        <v xml:space="preserve"> </v>
      </c>
      <c r="X21" s="128" t="str">
        <f>IF('Mastersheet (data entry only)'!CV19=0," ",(IF('Mastersheet (data entry only)'!D19=0," ",'Mastersheet (data entry only)'!DB19-'Mastersheet (data entry only)'!CJ19)))</f>
        <v xml:space="preserve"> </v>
      </c>
      <c r="Y21" s="128" t="str">
        <f>IF('Mastersheet (data entry only)'!CV19=0," ",(IF('Mastersheet (data entry only)'!D19=0," ",'Mastersheet (data entry only)'!DG19-'Mastersheet (data entry only)'!CO19)))</f>
        <v xml:space="preserve"> </v>
      </c>
      <c r="Z21" s="22"/>
      <c r="AA21" s="300"/>
    </row>
    <row r="22" spans="3:27" ht="15.75" thickBot="1">
      <c r="C22" s="20" t="str">
        <f>IF('Mastersheet (data entry only)'!D20=0," ", 'Mastersheet (data entry only)'!D20)</f>
        <v xml:space="preserve"> </v>
      </c>
      <c r="D22" s="20" t="str">
        <f>IF('Mastersheet (data entry only)'!P20=0," ", 'Mastersheet (data entry only)'!P20)</f>
        <v xml:space="preserve"> </v>
      </c>
      <c r="E22" s="20" t="str">
        <f>IF('Mastersheet (data entry only)'!I20=0," ", 'Mastersheet (data entry only)'!I20)</f>
        <v xml:space="preserve"> </v>
      </c>
      <c r="F22" s="20" t="str">
        <f>IF('Mastersheet (data entry only)'!H20=0," ", 'Mastersheet (data entry only)'!H20)</f>
        <v xml:space="preserve"> </v>
      </c>
      <c r="G22" s="20" t="str">
        <f>IF('Mastersheet (data entry only)'!G20=0," ", 'Mastersheet (data entry only)'!G20)</f>
        <v xml:space="preserve"> </v>
      </c>
      <c r="H22" s="22"/>
      <c r="I22" s="292">
        <f>'Mastersheet (data entry only)'!V20</f>
        <v>0</v>
      </c>
      <c r="J22" s="293">
        <f>'Mastersheet (data entry only)'!AC20</f>
        <v>0</v>
      </c>
      <c r="K22" s="294">
        <f>'Mastersheet (data entry only)'!CD20</f>
        <v>0</v>
      </c>
      <c r="L22" s="295">
        <f>'Mastersheet (data entry only)'!CP20</f>
        <v>0</v>
      </c>
      <c r="M22" s="296">
        <f>'Mastersheet (data entry only)'!CV20</f>
        <v>0</v>
      </c>
      <c r="N22" s="297">
        <f>'Mastersheet (data entry only)'!CX20</f>
        <v>0</v>
      </c>
      <c r="O22" s="22"/>
      <c r="P22" s="21" t="str">
        <f>IF('Mastersheet (data entry only)'!CV20=0," ",(IF('Mastersheet (data entry only)'!D20=0," ",'Mastersheet (data entry only)'!CV20-'Mastersheet (data entry only)'!V20)))</f>
        <v xml:space="preserve"> </v>
      </c>
      <c r="Q22" s="299" t="str">
        <f>IF('Mastersheet (data entry only)'!D20=0," ",(IF('Mastersheet (data entry only)'!CX20=0," ",'Mastersheet (data entry only)'!CX20-'Mastersheet (data entry only)'!AC20)))</f>
        <v xml:space="preserve"> </v>
      </c>
      <c r="R22" s="128" t="str">
        <f>IF('Mastersheet (data entry only)'!CV20=0," ",(IF('Mastersheet (data entry only)'!D20=0," ",'Mastersheet (data entry only)'!CZ20-'Mastersheet (data entry only)'!Z20)))</f>
        <v xml:space="preserve"> </v>
      </c>
      <c r="S22" s="128" t="str">
        <f>IF('Mastersheet (data entry only)'!CV20=0," ",(IF('Mastersheet (data entry only)'!D20=0," ",'Mastersheet (data entry only)'!DB20-'Mastersheet (data entry only)'!AA20)))</f>
        <v xml:space="preserve"> </v>
      </c>
      <c r="T22" s="128" t="str">
        <f>IF('Mastersheet (data entry only)'!CV20=0," ",(IF('Mastersheet (data entry only)'!D20=0," ",'Mastersheet (data entry only)'!DG20-'Mastersheet (data entry only)'!AB20)))</f>
        <v xml:space="preserve"> </v>
      </c>
      <c r="U22" s="21" t="str">
        <f>IF('Mastersheet (data entry only)'!CV20=0," ",(IF('Mastersheet (data entry only)'!D20=0," ",'Mastersheet (data entry only)'!CV20-'Mastersheet (data entry only)'!CD20)))</f>
        <v xml:space="preserve"> </v>
      </c>
      <c r="V22" s="299" t="str">
        <f>IF('Mastersheet (data entry only)'!D20=0," ",(IF('Mastersheet (data entry only)'!CX20=0," ",'Mastersheet (data entry only)'!CX20-'Mastersheet (data entry only)'!CP20)))</f>
        <v xml:space="preserve"> </v>
      </c>
      <c r="W22" s="128" t="str">
        <f>IF('Mastersheet (data entry only)'!CV20=0," ",(IF('Mastersheet (data entry only)'!D20=0," ",'Mastersheet (data entry only)'!CZ20-'Mastersheet (data entry only)'!CI20)))</f>
        <v xml:space="preserve"> </v>
      </c>
      <c r="X22" s="128" t="str">
        <f>IF('Mastersheet (data entry only)'!CV20=0," ",(IF('Mastersheet (data entry only)'!D20=0," ",'Mastersheet (data entry only)'!DB20-'Mastersheet (data entry only)'!CJ20)))</f>
        <v xml:space="preserve"> </v>
      </c>
      <c r="Y22" s="128" t="str">
        <f>IF('Mastersheet (data entry only)'!CV20=0," ",(IF('Mastersheet (data entry only)'!D20=0," ",'Mastersheet (data entry only)'!DG20-'Mastersheet (data entry only)'!CO20)))</f>
        <v xml:space="preserve"> </v>
      </c>
      <c r="Z22" s="22"/>
      <c r="AA22" s="300"/>
    </row>
    <row r="23" spans="3:27" ht="15.75" thickBot="1">
      <c r="C23" s="20" t="str">
        <f>IF('Mastersheet (data entry only)'!D21=0," ", 'Mastersheet (data entry only)'!D21)</f>
        <v xml:space="preserve"> </v>
      </c>
      <c r="D23" s="20" t="str">
        <f>IF('Mastersheet (data entry only)'!P21=0," ", 'Mastersheet (data entry only)'!P21)</f>
        <v xml:space="preserve"> </v>
      </c>
      <c r="E23" s="20" t="str">
        <f>IF('Mastersheet (data entry only)'!I21=0," ", 'Mastersheet (data entry only)'!I21)</f>
        <v xml:space="preserve"> </v>
      </c>
      <c r="F23" s="20" t="str">
        <f>IF('Mastersheet (data entry only)'!H21=0," ", 'Mastersheet (data entry only)'!H21)</f>
        <v xml:space="preserve"> </v>
      </c>
      <c r="G23" s="20" t="str">
        <f>IF('Mastersheet (data entry only)'!G21=0," ", 'Mastersheet (data entry only)'!G21)</f>
        <v xml:space="preserve"> </v>
      </c>
      <c r="H23" s="22"/>
      <c r="I23" s="292">
        <f>'Mastersheet (data entry only)'!V21</f>
        <v>0</v>
      </c>
      <c r="J23" s="293">
        <f>'Mastersheet (data entry only)'!AC21</f>
        <v>0</v>
      </c>
      <c r="K23" s="294">
        <f>'Mastersheet (data entry only)'!CD21</f>
        <v>0</v>
      </c>
      <c r="L23" s="295">
        <f>'Mastersheet (data entry only)'!CP21</f>
        <v>0</v>
      </c>
      <c r="M23" s="296">
        <f>'Mastersheet (data entry only)'!CV21</f>
        <v>0</v>
      </c>
      <c r="N23" s="297">
        <f>'Mastersheet (data entry only)'!CX21</f>
        <v>0</v>
      </c>
      <c r="O23" s="22"/>
      <c r="P23" s="21" t="str">
        <f>IF('Mastersheet (data entry only)'!CV21=0," ",(IF('Mastersheet (data entry only)'!D21=0," ",'Mastersheet (data entry only)'!CV21-'Mastersheet (data entry only)'!V21)))</f>
        <v xml:space="preserve"> </v>
      </c>
      <c r="Q23" s="299" t="str">
        <f>IF('Mastersheet (data entry only)'!D21=0," ",(IF('Mastersheet (data entry only)'!CX21=0," ",'Mastersheet (data entry only)'!CX21-'Mastersheet (data entry only)'!AC21)))</f>
        <v xml:space="preserve"> </v>
      </c>
      <c r="R23" s="128" t="str">
        <f>IF('Mastersheet (data entry only)'!CV21=0," ",(IF('Mastersheet (data entry only)'!D21=0," ",'Mastersheet (data entry only)'!CZ21-'Mastersheet (data entry only)'!Z21)))</f>
        <v xml:space="preserve"> </v>
      </c>
      <c r="S23" s="128" t="str">
        <f>IF('Mastersheet (data entry only)'!CV21=0," ",(IF('Mastersheet (data entry only)'!D21=0," ",'Mastersheet (data entry only)'!DB21-'Mastersheet (data entry only)'!AA21)))</f>
        <v xml:space="preserve"> </v>
      </c>
      <c r="T23" s="128" t="str">
        <f>IF('Mastersheet (data entry only)'!CV21=0," ",(IF('Mastersheet (data entry only)'!D21=0," ",'Mastersheet (data entry only)'!DG21-'Mastersheet (data entry only)'!AB21)))</f>
        <v xml:space="preserve"> </v>
      </c>
      <c r="U23" s="21" t="str">
        <f>IF('Mastersheet (data entry only)'!CV21=0," ",(IF('Mastersheet (data entry only)'!D21=0," ",'Mastersheet (data entry only)'!CV21-'Mastersheet (data entry only)'!CD21)))</f>
        <v xml:space="preserve"> </v>
      </c>
      <c r="V23" s="299" t="str">
        <f>IF('Mastersheet (data entry only)'!D21=0," ",(IF('Mastersheet (data entry only)'!CX21=0," ",'Mastersheet (data entry only)'!CX21-'Mastersheet (data entry only)'!CP21)))</f>
        <v xml:space="preserve"> </v>
      </c>
      <c r="W23" s="128" t="str">
        <f>IF('Mastersheet (data entry only)'!CV21=0," ",(IF('Mastersheet (data entry only)'!D21=0," ",'Mastersheet (data entry only)'!CZ21-'Mastersheet (data entry only)'!CI21)))</f>
        <v xml:space="preserve"> </v>
      </c>
      <c r="X23" s="128" t="str">
        <f>IF('Mastersheet (data entry only)'!CV21=0," ",(IF('Mastersheet (data entry only)'!D21=0," ",'Mastersheet (data entry only)'!DB21-'Mastersheet (data entry only)'!CJ21)))</f>
        <v xml:space="preserve"> </v>
      </c>
      <c r="Y23" s="128" t="str">
        <f>IF('Mastersheet (data entry only)'!CV21=0," ",(IF('Mastersheet (data entry only)'!D21=0," ",'Mastersheet (data entry only)'!DG21-'Mastersheet (data entry only)'!CO21)))</f>
        <v xml:space="preserve"> </v>
      </c>
      <c r="Z23" s="22"/>
      <c r="AA23" s="300"/>
    </row>
    <row r="24" spans="3:27" ht="15.75" thickBot="1">
      <c r="C24" s="20" t="str">
        <f>IF('Mastersheet (data entry only)'!D22=0," ", 'Mastersheet (data entry only)'!D22)</f>
        <v xml:space="preserve"> </v>
      </c>
      <c r="D24" s="20" t="str">
        <f>IF('Mastersheet (data entry only)'!P22=0," ", 'Mastersheet (data entry only)'!P22)</f>
        <v xml:space="preserve"> </v>
      </c>
      <c r="E24" s="20" t="str">
        <f>IF('Mastersheet (data entry only)'!I22=0," ", 'Mastersheet (data entry only)'!I22)</f>
        <v xml:space="preserve"> </v>
      </c>
      <c r="F24" s="20" t="str">
        <f>IF('Mastersheet (data entry only)'!H22=0," ", 'Mastersheet (data entry only)'!H22)</f>
        <v xml:space="preserve"> </v>
      </c>
      <c r="G24" s="20" t="str">
        <f>IF('Mastersheet (data entry only)'!G22=0," ", 'Mastersheet (data entry only)'!G22)</f>
        <v xml:space="preserve"> </v>
      </c>
      <c r="H24" s="22"/>
      <c r="I24" s="292">
        <f>'Mastersheet (data entry only)'!V22</f>
        <v>0</v>
      </c>
      <c r="J24" s="293">
        <f>'Mastersheet (data entry only)'!AC22</f>
        <v>0</v>
      </c>
      <c r="K24" s="294">
        <f>'Mastersheet (data entry only)'!CD22</f>
        <v>0</v>
      </c>
      <c r="L24" s="295">
        <f>'Mastersheet (data entry only)'!CP22</f>
        <v>0</v>
      </c>
      <c r="M24" s="296">
        <f>'Mastersheet (data entry only)'!CV22</f>
        <v>0</v>
      </c>
      <c r="N24" s="297">
        <f>'Mastersheet (data entry only)'!CX22</f>
        <v>0</v>
      </c>
      <c r="O24" s="22"/>
      <c r="P24" s="21" t="str">
        <f>IF('Mastersheet (data entry only)'!CV22=0," ",(IF('Mastersheet (data entry only)'!D22=0," ",'Mastersheet (data entry only)'!CV22-'Mastersheet (data entry only)'!V22)))</f>
        <v xml:space="preserve"> </v>
      </c>
      <c r="Q24" s="299" t="str">
        <f>IF('Mastersheet (data entry only)'!D22=0," ",(IF('Mastersheet (data entry only)'!CX22=0," ",'Mastersheet (data entry only)'!CX22-'Mastersheet (data entry only)'!AC22)))</f>
        <v xml:space="preserve"> </v>
      </c>
      <c r="R24" s="128" t="str">
        <f>IF('Mastersheet (data entry only)'!CV22=0," ",(IF('Mastersheet (data entry only)'!D22=0," ",'Mastersheet (data entry only)'!CZ22-'Mastersheet (data entry only)'!Z22)))</f>
        <v xml:space="preserve"> </v>
      </c>
      <c r="S24" s="128" t="str">
        <f>IF('Mastersheet (data entry only)'!CV22=0," ",(IF('Mastersheet (data entry only)'!D22=0," ",'Mastersheet (data entry only)'!DB22-'Mastersheet (data entry only)'!AA22)))</f>
        <v xml:space="preserve"> </v>
      </c>
      <c r="T24" s="128" t="str">
        <f>IF('Mastersheet (data entry only)'!CV22=0," ",(IF('Mastersheet (data entry only)'!D22=0," ",'Mastersheet (data entry only)'!DG22-'Mastersheet (data entry only)'!AB22)))</f>
        <v xml:space="preserve"> </v>
      </c>
      <c r="U24" s="21" t="str">
        <f>IF('Mastersheet (data entry only)'!CV22=0," ",(IF('Mastersheet (data entry only)'!D22=0," ",'Mastersheet (data entry only)'!CV22-'Mastersheet (data entry only)'!CD22)))</f>
        <v xml:space="preserve"> </v>
      </c>
      <c r="V24" s="299" t="str">
        <f>IF('Mastersheet (data entry only)'!D22=0," ",(IF('Mastersheet (data entry only)'!CX22=0," ",'Mastersheet (data entry only)'!CX22-'Mastersheet (data entry only)'!CP22)))</f>
        <v xml:space="preserve"> </v>
      </c>
      <c r="W24" s="128" t="str">
        <f>IF('Mastersheet (data entry only)'!CV22=0," ",(IF('Mastersheet (data entry only)'!D22=0," ",'Mastersheet (data entry only)'!CZ22-'Mastersheet (data entry only)'!CI22)))</f>
        <v xml:space="preserve"> </v>
      </c>
      <c r="X24" s="128" t="str">
        <f>IF('Mastersheet (data entry only)'!CV22=0," ",(IF('Mastersheet (data entry only)'!D22=0," ",'Mastersheet (data entry only)'!DB22-'Mastersheet (data entry only)'!CJ22)))</f>
        <v xml:space="preserve"> </v>
      </c>
      <c r="Y24" s="128" t="str">
        <f>IF('Mastersheet (data entry only)'!CV22=0," ",(IF('Mastersheet (data entry only)'!D22=0," ",'Mastersheet (data entry only)'!DG22-'Mastersheet (data entry only)'!CO22)))</f>
        <v xml:space="preserve"> </v>
      </c>
      <c r="Z24" s="22"/>
      <c r="AA24" s="300"/>
    </row>
    <row r="25" spans="3:27" ht="15.75" thickBot="1">
      <c r="C25" s="20" t="str">
        <f>IF('Mastersheet (data entry only)'!D23=0," ", 'Mastersheet (data entry only)'!D23)</f>
        <v xml:space="preserve"> </v>
      </c>
      <c r="D25" s="20" t="str">
        <f>IF('Mastersheet (data entry only)'!P23=0," ", 'Mastersheet (data entry only)'!P23)</f>
        <v xml:space="preserve"> </v>
      </c>
      <c r="E25" s="20" t="str">
        <f>IF('Mastersheet (data entry only)'!I23=0," ", 'Mastersheet (data entry only)'!I23)</f>
        <v xml:space="preserve"> </v>
      </c>
      <c r="F25" s="20" t="str">
        <f>IF('Mastersheet (data entry only)'!H23=0," ", 'Mastersheet (data entry only)'!H23)</f>
        <v xml:space="preserve"> </v>
      </c>
      <c r="G25" s="20" t="str">
        <f>IF('Mastersheet (data entry only)'!G23=0," ", 'Mastersheet (data entry only)'!G23)</f>
        <v xml:space="preserve"> </v>
      </c>
      <c r="H25" s="22"/>
      <c r="I25" s="292">
        <f>'Mastersheet (data entry only)'!V23</f>
        <v>0</v>
      </c>
      <c r="J25" s="293">
        <f>'Mastersheet (data entry only)'!AC23</f>
        <v>0</v>
      </c>
      <c r="K25" s="294">
        <f>'Mastersheet (data entry only)'!CD23</f>
        <v>0</v>
      </c>
      <c r="L25" s="295">
        <f>'Mastersheet (data entry only)'!CP23</f>
        <v>0</v>
      </c>
      <c r="M25" s="296">
        <f>'Mastersheet (data entry only)'!CV23</f>
        <v>0</v>
      </c>
      <c r="N25" s="297">
        <f>'Mastersheet (data entry only)'!CX23</f>
        <v>0</v>
      </c>
      <c r="O25" s="22"/>
      <c r="P25" s="21" t="str">
        <f>IF('Mastersheet (data entry only)'!CV23=0," ",(IF('Mastersheet (data entry only)'!D23=0," ",'Mastersheet (data entry only)'!CV23-'Mastersheet (data entry only)'!V23)))</f>
        <v xml:space="preserve"> </v>
      </c>
      <c r="Q25" s="299" t="str">
        <f>IF('Mastersheet (data entry only)'!D23=0," ",(IF('Mastersheet (data entry only)'!CX23=0," ",'Mastersheet (data entry only)'!CX23-'Mastersheet (data entry only)'!AC23)))</f>
        <v xml:space="preserve"> </v>
      </c>
      <c r="R25" s="128" t="str">
        <f>IF('Mastersheet (data entry only)'!CV23=0," ",(IF('Mastersheet (data entry only)'!D23=0," ",'Mastersheet (data entry only)'!CZ23-'Mastersheet (data entry only)'!Z23)))</f>
        <v xml:space="preserve"> </v>
      </c>
      <c r="S25" s="128" t="str">
        <f>IF('Mastersheet (data entry only)'!CV23=0," ",(IF('Mastersheet (data entry only)'!D23=0," ",'Mastersheet (data entry only)'!DB23-'Mastersheet (data entry only)'!AA23)))</f>
        <v xml:space="preserve"> </v>
      </c>
      <c r="T25" s="128" t="str">
        <f>IF('Mastersheet (data entry only)'!CV23=0," ",(IF('Mastersheet (data entry only)'!D23=0," ",'Mastersheet (data entry only)'!DG23-'Mastersheet (data entry only)'!AB23)))</f>
        <v xml:space="preserve"> </v>
      </c>
      <c r="U25" s="21" t="str">
        <f>IF('Mastersheet (data entry only)'!CV23=0," ",(IF('Mastersheet (data entry only)'!D23=0," ",'Mastersheet (data entry only)'!CV23-'Mastersheet (data entry only)'!CD23)))</f>
        <v xml:space="preserve"> </v>
      </c>
      <c r="V25" s="299" t="str">
        <f>IF('Mastersheet (data entry only)'!D23=0," ",(IF('Mastersheet (data entry only)'!CX23=0," ",'Mastersheet (data entry only)'!CX23-'Mastersheet (data entry only)'!CP23)))</f>
        <v xml:space="preserve"> </v>
      </c>
      <c r="W25" s="128" t="str">
        <f>IF('Mastersheet (data entry only)'!CV23=0," ",(IF('Mastersheet (data entry only)'!D23=0," ",'Mastersheet (data entry only)'!CZ23-'Mastersheet (data entry only)'!CI23)))</f>
        <v xml:space="preserve"> </v>
      </c>
      <c r="X25" s="128" t="str">
        <f>IF('Mastersheet (data entry only)'!CV23=0," ",(IF('Mastersheet (data entry only)'!D23=0," ",'Mastersheet (data entry only)'!DB23-'Mastersheet (data entry only)'!CJ23)))</f>
        <v xml:space="preserve"> </v>
      </c>
      <c r="Y25" s="128" t="str">
        <f>IF('Mastersheet (data entry only)'!CV23=0," ",(IF('Mastersheet (data entry only)'!D23=0," ",'Mastersheet (data entry only)'!DG23-'Mastersheet (data entry only)'!CO23)))</f>
        <v xml:space="preserve"> </v>
      </c>
      <c r="Z25" s="22"/>
      <c r="AA25" s="300"/>
    </row>
    <row r="26" spans="3:27" ht="15.75" thickBot="1">
      <c r="C26" s="20" t="str">
        <f>IF('Mastersheet (data entry only)'!D24=0," ", 'Mastersheet (data entry only)'!D24)</f>
        <v xml:space="preserve"> </v>
      </c>
      <c r="D26" s="20" t="str">
        <f>IF('Mastersheet (data entry only)'!P24=0," ", 'Mastersheet (data entry only)'!P24)</f>
        <v xml:space="preserve"> </v>
      </c>
      <c r="E26" s="20" t="str">
        <f>IF('Mastersheet (data entry only)'!I24=0," ", 'Mastersheet (data entry only)'!I24)</f>
        <v xml:space="preserve"> </v>
      </c>
      <c r="F26" s="20" t="str">
        <f>IF('Mastersheet (data entry only)'!H24=0," ", 'Mastersheet (data entry only)'!H24)</f>
        <v xml:space="preserve"> </v>
      </c>
      <c r="G26" s="20" t="str">
        <f>IF('Mastersheet (data entry only)'!G24=0," ", 'Mastersheet (data entry only)'!G24)</f>
        <v xml:space="preserve"> </v>
      </c>
      <c r="H26" s="22"/>
      <c r="I26" s="292">
        <f>'Mastersheet (data entry only)'!V24</f>
        <v>0</v>
      </c>
      <c r="J26" s="293">
        <f>'Mastersheet (data entry only)'!AC24</f>
        <v>0</v>
      </c>
      <c r="K26" s="294">
        <f>'Mastersheet (data entry only)'!CD24</f>
        <v>0</v>
      </c>
      <c r="L26" s="295">
        <f>'Mastersheet (data entry only)'!CP24</f>
        <v>0</v>
      </c>
      <c r="M26" s="296">
        <f>'Mastersheet (data entry only)'!CV24</f>
        <v>0</v>
      </c>
      <c r="N26" s="297">
        <f>'Mastersheet (data entry only)'!CX24</f>
        <v>0</v>
      </c>
      <c r="O26" s="22"/>
      <c r="P26" s="21" t="str">
        <f>IF('Mastersheet (data entry only)'!CV24=0," ",(IF('Mastersheet (data entry only)'!D24=0," ",'Mastersheet (data entry only)'!CV24-'Mastersheet (data entry only)'!V24)))</f>
        <v xml:space="preserve"> </v>
      </c>
      <c r="Q26" s="299" t="str">
        <f>IF('Mastersheet (data entry only)'!D24=0," ",(IF('Mastersheet (data entry only)'!CX24=0," ",'Mastersheet (data entry only)'!CX24-'Mastersheet (data entry only)'!AC24)))</f>
        <v xml:space="preserve"> </v>
      </c>
      <c r="R26" s="128" t="str">
        <f>IF('Mastersheet (data entry only)'!CV24=0," ",(IF('Mastersheet (data entry only)'!D24=0," ",'Mastersheet (data entry only)'!CZ24-'Mastersheet (data entry only)'!Z24)))</f>
        <v xml:space="preserve"> </v>
      </c>
      <c r="S26" s="128" t="str">
        <f>IF('Mastersheet (data entry only)'!CV24=0," ",(IF('Mastersheet (data entry only)'!D24=0," ",'Mastersheet (data entry only)'!DB24-'Mastersheet (data entry only)'!AA24)))</f>
        <v xml:space="preserve"> </v>
      </c>
      <c r="T26" s="128" t="str">
        <f>IF('Mastersheet (data entry only)'!CV24=0," ",(IF('Mastersheet (data entry only)'!D24=0," ",'Mastersheet (data entry only)'!DG24-'Mastersheet (data entry only)'!AB24)))</f>
        <v xml:space="preserve"> </v>
      </c>
      <c r="U26" s="21" t="str">
        <f>IF('Mastersheet (data entry only)'!CV24=0," ",(IF('Mastersheet (data entry only)'!D24=0," ",'Mastersheet (data entry only)'!CV24-'Mastersheet (data entry only)'!CD24)))</f>
        <v xml:space="preserve"> </v>
      </c>
      <c r="V26" s="299" t="str">
        <f>IF('Mastersheet (data entry only)'!D24=0," ",(IF('Mastersheet (data entry only)'!CX24=0," ",'Mastersheet (data entry only)'!CX24-'Mastersheet (data entry only)'!CP24)))</f>
        <v xml:space="preserve"> </v>
      </c>
      <c r="W26" s="128" t="str">
        <f>IF('Mastersheet (data entry only)'!CV24=0," ",(IF('Mastersheet (data entry only)'!D24=0," ",'Mastersheet (data entry only)'!CZ24-'Mastersheet (data entry only)'!CI24)))</f>
        <v xml:space="preserve"> </v>
      </c>
      <c r="X26" s="128" t="str">
        <f>IF('Mastersheet (data entry only)'!CV24=0," ",(IF('Mastersheet (data entry only)'!D24=0," ",'Mastersheet (data entry only)'!DB24-'Mastersheet (data entry only)'!CJ24)))</f>
        <v xml:space="preserve"> </v>
      </c>
      <c r="Y26" s="128" t="str">
        <f>IF('Mastersheet (data entry only)'!CV24=0," ",(IF('Mastersheet (data entry only)'!D24=0," ",'Mastersheet (data entry only)'!DG24-'Mastersheet (data entry only)'!CO24)))</f>
        <v xml:space="preserve"> </v>
      </c>
      <c r="Z26" s="22"/>
      <c r="AA26" s="300"/>
    </row>
    <row r="27" spans="3:27" ht="15.75" thickBot="1">
      <c r="C27" s="20" t="str">
        <f>IF('Mastersheet (data entry only)'!D25=0," ", 'Mastersheet (data entry only)'!D25)</f>
        <v xml:space="preserve"> </v>
      </c>
      <c r="D27" s="20" t="str">
        <f>IF('Mastersheet (data entry only)'!P25=0," ", 'Mastersheet (data entry only)'!P25)</f>
        <v xml:space="preserve"> </v>
      </c>
      <c r="E27" s="20" t="str">
        <f>IF('Mastersheet (data entry only)'!I25=0," ", 'Mastersheet (data entry only)'!I25)</f>
        <v xml:space="preserve"> </v>
      </c>
      <c r="F27" s="20" t="str">
        <f>IF('Mastersheet (data entry only)'!H25=0," ", 'Mastersheet (data entry only)'!H25)</f>
        <v xml:space="preserve"> </v>
      </c>
      <c r="G27" s="20" t="str">
        <f>IF('Mastersheet (data entry only)'!G25=0," ", 'Mastersheet (data entry only)'!G25)</f>
        <v xml:space="preserve"> </v>
      </c>
      <c r="H27" s="22"/>
      <c r="I27" s="292">
        <f>'Mastersheet (data entry only)'!V25</f>
        <v>0</v>
      </c>
      <c r="J27" s="293">
        <f>'Mastersheet (data entry only)'!AC25</f>
        <v>0</v>
      </c>
      <c r="K27" s="294">
        <f>'Mastersheet (data entry only)'!CD25</f>
        <v>0</v>
      </c>
      <c r="L27" s="295">
        <f>'Mastersheet (data entry only)'!CP25</f>
        <v>0</v>
      </c>
      <c r="M27" s="296">
        <f>'Mastersheet (data entry only)'!CV25</f>
        <v>0</v>
      </c>
      <c r="N27" s="297">
        <f>'Mastersheet (data entry only)'!CX25</f>
        <v>0</v>
      </c>
      <c r="O27" s="22"/>
      <c r="P27" s="21" t="str">
        <f>IF('Mastersheet (data entry only)'!CV25=0," ",(IF('Mastersheet (data entry only)'!D25=0," ",'Mastersheet (data entry only)'!CV25-'Mastersheet (data entry only)'!V25)))</f>
        <v xml:space="preserve"> </v>
      </c>
      <c r="Q27" s="299" t="str">
        <f>IF('Mastersheet (data entry only)'!D25=0," ",(IF('Mastersheet (data entry only)'!CX25=0," ",'Mastersheet (data entry only)'!CX25-'Mastersheet (data entry only)'!AC25)))</f>
        <v xml:space="preserve"> </v>
      </c>
      <c r="R27" s="128" t="str">
        <f>IF('Mastersheet (data entry only)'!CV25=0," ",(IF('Mastersheet (data entry only)'!D25=0," ",'Mastersheet (data entry only)'!CZ25-'Mastersheet (data entry only)'!Z25)))</f>
        <v xml:space="preserve"> </v>
      </c>
      <c r="S27" s="128" t="str">
        <f>IF('Mastersheet (data entry only)'!CV25=0," ",(IF('Mastersheet (data entry only)'!D25=0," ",'Mastersheet (data entry only)'!DB25-'Mastersheet (data entry only)'!AA25)))</f>
        <v xml:space="preserve"> </v>
      </c>
      <c r="T27" s="128" t="str">
        <f>IF('Mastersheet (data entry only)'!CV25=0," ",(IF('Mastersheet (data entry only)'!D25=0," ",'Mastersheet (data entry only)'!DG25-'Mastersheet (data entry only)'!AB25)))</f>
        <v xml:space="preserve"> </v>
      </c>
      <c r="U27" s="21" t="str">
        <f>IF('Mastersheet (data entry only)'!CV25=0," ",(IF('Mastersheet (data entry only)'!D25=0," ",'Mastersheet (data entry only)'!CV25-'Mastersheet (data entry only)'!CD25)))</f>
        <v xml:space="preserve"> </v>
      </c>
      <c r="V27" s="299" t="str">
        <f>IF('Mastersheet (data entry only)'!D25=0," ",(IF('Mastersheet (data entry only)'!CX25=0," ",'Mastersheet (data entry only)'!CX25-'Mastersheet (data entry only)'!CP25)))</f>
        <v xml:space="preserve"> </v>
      </c>
      <c r="W27" s="128" t="str">
        <f>IF('Mastersheet (data entry only)'!CV25=0," ",(IF('Mastersheet (data entry only)'!D25=0," ",'Mastersheet (data entry only)'!CZ25-'Mastersheet (data entry only)'!CI25)))</f>
        <v xml:space="preserve"> </v>
      </c>
      <c r="X27" s="128" t="str">
        <f>IF('Mastersheet (data entry only)'!CV25=0," ",(IF('Mastersheet (data entry only)'!D25=0," ",'Mastersheet (data entry only)'!DB25-'Mastersheet (data entry only)'!CJ25)))</f>
        <v xml:space="preserve"> </v>
      </c>
      <c r="Y27" s="128" t="str">
        <f>IF('Mastersheet (data entry only)'!CV25=0," ",(IF('Mastersheet (data entry only)'!D25=0," ",'Mastersheet (data entry only)'!DG25-'Mastersheet (data entry only)'!CO25)))</f>
        <v xml:space="preserve"> </v>
      </c>
      <c r="Z27" s="22"/>
      <c r="AA27" s="300"/>
    </row>
    <row r="28" spans="3:27" ht="15.75" thickBot="1">
      <c r="C28" s="20" t="str">
        <f>IF('Mastersheet (data entry only)'!D26=0," ", 'Mastersheet (data entry only)'!D26)</f>
        <v xml:space="preserve"> </v>
      </c>
      <c r="D28" s="20" t="str">
        <f>IF('Mastersheet (data entry only)'!P26=0," ", 'Mastersheet (data entry only)'!P26)</f>
        <v xml:space="preserve"> </v>
      </c>
      <c r="E28" s="20" t="str">
        <f>IF('Mastersheet (data entry only)'!I26=0," ", 'Mastersheet (data entry only)'!I26)</f>
        <v xml:space="preserve"> </v>
      </c>
      <c r="F28" s="20" t="str">
        <f>IF('Mastersheet (data entry only)'!H26=0," ", 'Mastersheet (data entry only)'!H26)</f>
        <v xml:space="preserve"> </v>
      </c>
      <c r="G28" s="20" t="str">
        <f>IF('Mastersheet (data entry only)'!G26=0," ", 'Mastersheet (data entry only)'!G26)</f>
        <v xml:space="preserve"> </v>
      </c>
      <c r="H28" s="22"/>
      <c r="I28" s="292">
        <f>'Mastersheet (data entry only)'!V26</f>
        <v>0</v>
      </c>
      <c r="J28" s="293">
        <f>'Mastersheet (data entry only)'!AC26</f>
        <v>0</v>
      </c>
      <c r="K28" s="294">
        <f>'Mastersheet (data entry only)'!CD26</f>
        <v>0</v>
      </c>
      <c r="L28" s="295">
        <f>'Mastersheet (data entry only)'!CP26</f>
        <v>0</v>
      </c>
      <c r="M28" s="296">
        <f>'Mastersheet (data entry only)'!CV26</f>
        <v>0</v>
      </c>
      <c r="N28" s="297">
        <f>'Mastersheet (data entry only)'!CX26</f>
        <v>0</v>
      </c>
      <c r="O28" s="22"/>
      <c r="P28" s="21" t="str">
        <f>IF('Mastersheet (data entry only)'!CV26=0," ",(IF('Mastersheet (data entry only)'!D26=0," ",'Mastersheet (data entry only)'!CV26-'Mastersheet (data entry only)'!V26)))</f>
        <v xml:space="preserve"> </v>
      </c>
      <c r="Q28" s="299" t="str">
        <f>IF('Mastersheet (data entry only)'!D26=0," ",(IF('Mastersheet (data entry only)'!CX26=0," ",'Mastersheet (data entry only)'!CX26-'Mastersheet (data entry only)'!AC26)))</f>
        <v xml:space="preserve"> </v>
      </c>
      <c r="R28" s="128" t="str">
        <f>IF('Mastersheet (data entry only)'!CV26=0," ",(IF('Mastersheet (data entry only)'!D26=0," ",'Mastersheet (data entry only)'!CZ26-'Mastersheet (data entry only)'!Z26)))</f>
        <v xml:space="preserve"> </v>
      </c>
      <c r="S28" s="128" t="str">
        <f>IF('Mastersheet (data entry only)'!CV26=0," ",(IF('Mastersheet (data entry only)'!D26=0," ",'Mastersheet (data entry only)'!DB26-'Mastersheet (data entry only)'!AA26)))</f>
        <v xml:space="preserve"> </v>
      </c>
      <c r="T28" s="128" t="str">
        <f>IF('Mastersheet (data entry only)'!CV26=0," ",(IF('Mastersheet (data entry only)'!D26=0," ",'Mastersheet (data entry only)'!DG26-'Mastersheet (data entry only)'!AB26)))</f>
        <v xml:space="preserve"> </v>
      </c>
      <c r="U28" s="21" t="str">
        <f>IF('Mastersheet (data entry only)'!CV26=0," ",(IF('Mastersheet (data entry only)'!D26=0," ",'Mastersheet (data entry only)'!CV26-'Mastersheet (data entry only)'!CD26)))</f>
        <v xml:space="preserve"> </v>
      </c>
      <c r="V28" s="299" t="str">
        <f>IF('Mastersheet (data entry only)'!D26=0," ",(IF('Mastersheet (data entry only)'!CX26=0," ",'Mastersheet (data entry only)'!CX26-'Mastersheet (data entry only)'!CP26)))</f>
        <v xml:space="preserve"> </v>
      </c>
      <c r="W28" s="128" t="str">
        <f>IF('Mastersheet (data entry only)'!CV26=0," ",(IF('Mastersheet (data entry only)'!D26=0," ",'Mastersheet (data entry only)'!CZ26-'Mastersheet (data entry only)'!CI26)))</f>
        <v xml:space="preserve"> </v>
      </c>
      <c r="X28" s="128" t="str">
        <f>IF('Mastersheet (data entry only)'!CV26=0," ",(IF('Mastersheet (data entry only)'!D26=0," ",'Mastersheet (data entry only)'!DB26-'Mastersheet (data entry only)'!CJ26)))</f>
        <v xml:space="preserve"> </v>
      </c>
      <c r="Y28" s="128" t="str">
        <f>IF('Mastersheet (data entry only)'!CV26=0," ",(IF('Mastersheet (data entry only)'!D26=0," ",'Mastersheet (data entry only)'!DG26-'Mastersheet (data entry only)'!CO26)))</f>
        <v xml:space="preserve"> </v>
      </c>
      <c r="Z28" s="22"/>
      <c r="AA28" s="300"/>
    </row>
    <row r="29" spans="3:27" ht="15.75" thickBot="1">
      <c r="C29" s="20" t="str">
        <f>IF('Mastersheet (data entry only)'!D27=0," ", 'Mastersheet (data entry only)'!D27)</f>
        <v xml:space="preserve"> </v>
      </c>
      <c r="D29" s="20" t="str">
        <f>IF('Mastersheet (data entry only)'!P27=0," ", 'Mastersheet (data entry only)'!P27)</f>
        <v xml:space="preserve"> </v>
      </c>
      <c r="E29" s="20" t="str">
        <f>IF('Mastersheet (data entry only)'!I27=0," ", 'Mastersheet (data entry only)'!I27)</f>
        <v xml:space="preserve"> </v>
      </c>
      <c r="F29" s="20" t="str">
        <f>IF('Mastersheet (data entry only)'!H27=0," ", 'Mastersheet (data entry only)'!H27)</f>
        <v xml:space="preserve"> </v>
      </c>
      <c r="G29" s="20" t="str">
        <f>IF('Mastersheet (data entry only)'!G27=0," ", 'Mastersheet (data entry only)'!G27)</f>
        <v xml:space="preserve"> </v>
      </c>
      <c r="H29" s="22"/>
      <c r="I29" s="292">
        <f>'Mastersheet (data entry only)'!V27</f>
        <v>0</v>
      </c>
      <c r="J29" s="293">
        <f>'Mastersheet (data entry only)'!AC27</f>
        <v>0</v>
      </c>
      <c r="K29" s="294">
        <f>'Mastersheet (data entry only)'!CD27</f>
        <v>0</v>
      </c>
      <c r="L29" s="295">
        <f>'Mastersheet (data entry only)'!CP27</f>
        <v>0</v>
      </c>
      <c r="M29" s="296">
        <f>'Mastersheet (data entry only)'!CV27</f>
        <v>0</v>
      </c>
      <c r="N29" s="297">
        <f>'Mastersheet (data entry only)'!CX27</f>
        <v>0</v>
      </c>
      <c r="O29" s="22"/>
      <c r="P29" s="21" t="str">
        <f>IF('Mastersheet (data entry only)'!CV27=0," ",(IF('Mastersheet (data entry only)'!D27=0," ",'Mastersheet (data entry only)'!CV27-'Mastersheet (data entry only)'!V27)))</f>
        <v xml:space="preserve"> </v>
      </c>
      <c r="Q29" s="299" t="str">
        <f>IF('Mastersheet (data entry only)'!D27=0," ",(IF('Mastersheet (data entry only)'!CX27=0," ",'Mastersheet (data entry only)'!CX27-'Mastersheet (data entry only)'!AC27)))</f>
        <v xml:space="preserve"> </v>
      </c>
      <c r="R29" s="128" t="str">
        <f>IF('Mastersheet (data entry only)'!CV27=0," ",(IF('Mastersheet (data entry only)'!D27=0," ",'Mastersheet (data entry only)'!CZ27-'Mastersheet (data entry only)'!Z27)))</f>
        <v xml:space="preserve"> </v>
      </c>
      <c r="S29" s="128" t="str">
        <f>IF('Mastersheet (data entry only)'!CV27=0," ",(IF('Mastersheet (data entry only)'!D27=0," ",'Mastersheet (data entry only)'!DB27-'Mastersheet (data entry only)'!AA27)))</f>
        <v xml:space="preserve"> </v>
      </c>
      <c r="T29" s="128" t="str">
        <f>IF('Mastersheet (data entry only)'!CV27=0," ",(IF('Mastersheet (data entry only)'!D27=0," ",'Mastersheet (data entry only)'!DG27-'Mastersheet (data entry only)'!AB27)))</f>
        <v xml:space="preserve"> </v>
      </c>
      <c r="U29" s="21" t="str">
        <f>IF('Mastersheet (data entry only)'!CV27=0," ",(IF('Mastersheet (data entry only)'!D27=0," ",'Mastersheet (data entry only)'!CV27-'Mastersheet (data entry only)'!CD27)))</f>
        <v xml:space="preserve"> </v>
      </c>
      <c r="V29" s="299" t="str">
        <f>IF('Mastersheet (data entry only)'!D27=0," ",(IF('Mastersheet (data entry only)'!CX27=0," ",'Mastersheet (data entry only)'!CX27-'Mastersheet (data entry only)'!CP27)))</f>
        <v xml:space="preserve"> </v>
      </c>
      <c r="W29" s="128" t="str">
        <f>IF('Mastersheet (data entry only)'!CV27=0," ",(IF('Mastersheet (data entry only)'!D27=0," ",'Mastersheet (data entry only)'!CZ27-'Mastersheet (data entry only)'!CI27)))</f>
        <v xml:space="preserve"> </v>
      </c>
      <c r="X29" s="128" t="str">
        <f>IF('Mastersheet (data entry only)'!CV27=0," ",(IF('Mastersheet (data entry only)'!D27=0," ",'Mastersheet (data entry only)'!DB27-'Mastersheet (data entry only)'!CJ27)))</f>
        <v xml:space="preserve"> </v>
      </c>
      <c r="Y29" s="128" t="str">
        <f>IF('Mastersheet (data entry only)'!CV27=0," ",(IF('Mastersheet (data entry only)'!D27=0," ",'Mastersheet (data entry only)'!DG27-'Mastersheet (data entry only)'!CO27)))</f>
        <v xml:space="preserve"> </v>
      </c>
      <c r="Z29" s="22"/>
      <c r="AA29" s="300"/>
    </row>
    <row r="30" spans="3:27" ht="15.75" thickBot="1">
      <c r="C30" s="20" t="str">
        <f>IF('Mastersheet (data entry only)'!D28=0," ", 'Mastersheet (data entry only)'!D28)</f>
        <v xml:space="preserve"> </v>
      </c>
      <c r="D30" s="20" t="str">
        <f>IF('Mastersheet (data entry only)'!P28=0," ", 'Mastersheet (data entry only)'!P28)</f>
        <v xml:space="preserve"> </v>
      </c>
      <c r="E30" s="20" t="str">
        <f>IF('Mastersheet (data entry only)'!I28=0," ", 'Mastersheet (data entry only)'!I28)</f>
        <v xml:space="preserve"> </v>
      </c>
      <c r="F30" s="20" t="str">
        <f>IF('Mastersheet (data entry only)'!H28=0," ", 'Mastersheet (data entry only)'!H28)</f>
        <v xml:space="preserve"> </v>
      </c>
      <c r="G30" s="20" t="str">
        <f>IF('Mastersheet (data entry only)'!G28=0," ", 'Mastersheet (data entry only)'!G28)</f>
        <v xml:space="preserve"> </v>
      </c>
      <c r="H30" s="22"/>
      <c r="I30" s="292">
        <f>'Mastersheet (data entry only)'!V28</f>
        <v>0</v>
      </c>
      <c r="J30" s="293">
        <f>'Mastersheet (data entry only)'!AC28</f>
        <v>0</v>
      </c>
      <c r="K30" s="294">
        <f>'Mastersheet (data entry only)'!CD28</f>
        <v>0</v>
      </c>
      <c r="L30" s="295">
        <f>'Mastersheet (data entry only)'!CP28</f>
        <v>0</v>
      </c>
      <c r="M30" s="296">
        <f>'Mastersheet (data entry only)'!CV28</f>
        <v>0</v>
      </c>
      <c r="N30" s="297">
        <f>'Mastersheet (data entry only)'!CX28</f>
        <v>0</v>
      </c>
      <c r="O30" s="22"/>
      <c r="P30" s="21" t="str">
        <f>IF('Mastersheet (data entry only)'!CV28=0," ",(IF('Mastersheet (data entry only)'!D28=0," ",'Mastersheet (data entry only)'!CV28-'Mastersheet (data entry only)'!V28)))</f>
        <v xml:space="preserve"> </v>
      </c>
      <c r="Q30" s="299" t="str">
        <f>IF('Mastersheet (data entry only)'!D28=0," ",(IF('Mastersheet (data entry only)'!CX28=0," ",'Mastersheet (data entry only)'!CX28-'Mastersheet (data entry only)'!AC28)))</f>
        <v xml:space="preserve"> </v>
      </c>
      <c r="R30" s="128" t="str">
        <f>IF('Mastersheet (data entry only)'!CV28=0," ",(IF('Mastersheet (data entry only)'!D28=0," ",'Mastersheet (data entry only)'!CZ28-'Mastersheet (data entry only)'!Z28)))</f>
        <v xml:space="preserve"> </v>
      </c>
      <c r="S30" s="128" t="str">
        <f>IF('Mastersheet (data entry only)'!CV28=0," ",(IF('Mastersheet (data entry only)'!D28=0," ",'Mastersheet (data entry only)'!DB28-'Mastersheet (data entry only)'!AA28)))</f>
        <v xml:space="preserve"> </v>
      </c>
      <c r="T30" s="128" t="str">
        <f>IF('Mastersheet (data entry only)'!CV28=0," ",(IF('Mastersheet (data entry only)'!D28=0," ",'Mastersheet (data entry only)'!DG28-'Mastersheet (data entry only)'!AB28)))</f>
        <v xml:space="preserve"> </v>
      </c>
      <c r="U30" s="21" t="str">
        <f>IF('Mastersheet (data entry only)'!CV28=0," ",(IF('Mastersheet (data entry only)'!D28=0," ",'Mastersheet (data entry only)'!CV28-'Mastersheet (data entry only)'!CD28)))</f>
        <v xml:space="preserve"> </v>
      </c>
      <c r="V30" s="299" t="str">
        <f>IF('Mastersheet (data entry only)'!D28=0," ",(IF('Mastersheet (data entry only)'!CX28=0," ",'Mastersheet (data entry only)'!CX28-'Mastersheet (data entry only)'!CP28)))</f>
        <v xml:space="preserve"> </v>
      </c>
      <c r="W30" s="128" t="str">
        <f>IF('Mastersheet (data entry only)'!CV28=0," ",(IF('Mastersheet (data entry only)'!D28=0," ",'Mastersheet (data entry only)'!CZ28-'Mastersheet (data entry only)'!CI28)))</f>
        <v xml:space="preserve"> </v>
      </c>
      <c r="X30" s="128" t="str">
        <f>IF('Mastersheet (data entry only)'!CV28=0," ",(IF('Mastersheet (data entry only)'!D28=0," ",'Mastersheet (data entry only)'!DB28-'Mastersheet (data entry only)'!CJ28)))</f>
        <v xml:space="preserve"> </v>
      </c>
      <c r="Y30" s="128" t="str">
        <f>IF('Mastersheet (data entry only)'!CV28=0," ",(IF('Mastersheet (data entry only)'!D28=0," ",'Mastersheet (data entry only)'!DG28-'Mastersheet (data entry only)'!CO28)))</f>
        <v xml:space="preserve"> </v>
      </c>
      <c r="Z30" s="22"/>
      <c r="AA30" s="300"/>
    </row>
    <row r="31" spans="3:27" ht="28.5" customHeight="1" thickBot="1">
      <c r="C31" s="20" t="str">
        <f>IF('Mastersheet (data entry only)'!D29=0," ", 'Mastersheet (data entry only)'!D29)</f>
        <v xml:space="preserve"> </v>
      </c>
      <c r="D31" s="20" t="str">
        <f>IF('Mastersheet (data entry only)'!P29=0," ", 'Mastersheet (data entry only)'!P29)</f>
        <v xml:space="preserve"> </v>
      </c>
      <c r="E31" s="20" t="str">
        <f>IF('Mastersheet (data entry only)'!I29=0," ", 'Mastersheet (data entry only)'!I29)</f>
        <v xml:space="preserve"> </v>
      </c>
      <c r="F31" s="20" t="str">
        <f>IF('Mastersheet (data entry only)'!H29=0," ", 'Mastersheet (data entry only)'!H29)</f>
        <v xml:space="preserve"> </v>
      </c>
      <c r="G31" s="20" t="str">
        <f>IF('Mastersheet (data entry only)'!G29=0," ", 'Mastersheet (data entry only)'!G29)</f>
        <v xml:space="preserve"> </v>
      </c>
      <c r="H31" s="22"/>
      <c r="I31" s="292">
        <f>'Mastersheet (data entry only)'!V29</f>
        <v>0</v>
      </c>
      <c r="J31" s="293">
        <f>'Mastersheet (data entry only)'!AC29</f>
        <v>0</v>
      </c>
      <c r="K31" s="294">
        <f>'Mastersheet (data entry only)'!CD29</f>
        <v>0</v>
      </c>
      <c r="L31" s="295">
        <f>'Mastersheet (data entry only)'!CP29</f>
        <v>0</v>
      </c>
      <c r="M31" s="296">
        <f>'Mastersheet (data entry only)'!CV29</f>
        <v>0</v>
      </c>
      <c r="N31" s="297">
        <f>'Mastersheet (data entry only)'!CX29</f>
        <v>0</v>
      </c>
      <c r="O31" s="22"/>
      <c r="P31" s="21" t="str">
        <f>IF('Mastersheet (data entry only)'!CV29=0," ",(IF('Mastersheet (data entry only)'!D29=0," ",'Mastersheet (data entry only)'!CV29-'Mastersheet (data entry only)'!V29)))</f>
        <v xml:space="preserve"> </v>
      </c>
      <c r="Q31" s="299" t="str">
        <f>IF('Mastersheet (data entry only)'!D29=0," ",(IF('Mastersheet (data entry only)'!CX29=0," ",'Mastersheet (data entry only)'!CX29-'Mastersheet (data entry only)'!AC29)))</f>
        <v xml:space="preserve"> </v>
      </c>
      <c r="R31" s="128" t="str">
        <f>IF('Mastersheet (data entry only)'!CV29=0," ",(IF('Mastersheet (data entry only)'!D29=0," ",'Mastersheet (data entry only)'!CZ29-'Mastersheet (data entry only)'!Z29)))</f>
        <v xml:space="preserve"> </v>
      </c>
      <c r="S31" s="128" t="str">
        <f>IF('Mastersheet (data entry only)'!CV29=0," ",(IF('Mastersheet (data entry only)'!D29=0," ",'Mastersheet (data entry only)'!DB29-'Mastersheet (data entry only)'!AA29)))</f>
        <v xml:space="preserve"> </v>
      </c>
      <c r="T31" s="128" t="str">
        <f>IF('Mastersheet (data entry only)'!CV29=0," ",(IF('Mastersheet (data entry only)'!D29=0," ",'Mastersheet (data entry only)'!DG29-'Mastersheet (data entry only)'!AB29)))</f>
        <v xml:space="preserve"> </v>
      </c>
      <c r="U31" s="21" t="str">
        <f>IF('Mastersheet (data entry only)'!CV29=0," ",(IF('Mastersheet (data entry only)'!D29=0," ",'Mastersheet (data entry only)'!CV29-'Mastersheet (data entry only)'!CD29)))</f>
        <v xml:space="preserve"> </v>
      </c>
      <c r="V31" s="299" t="str">
        <f>IF('Mastersheet (data entry only)'!D29=0," ",(IF('Mastersheet (data entry only)'!CX29=0," ",'Mastersheet (data entry only)'!CX29-'Mastersheet (data entry only)'!CP29)))</f>
        <v xml:space="preserve"> </v>
      </c>
      <c r="W31" s="128" t="str">
        <f>IF('Mastersheet (data entry only)'!CV29=0," ",(IF('Mastersheet (data entry only)'!D29=0," ",'Mastersheet (data entry only)'!CZ29-'Mastersheet (data entry only)'!CI29)))</f>
        <v xml:space="preserve"> </v>
      </c>
      <c r="X31" s="128" t="str">
        <f>IF('Mastersheet (data entry only)'!CV29=0," ",(IF('Mastersheet (data entry only)'!D29=0," ",'Mastersheet (data entry only)'!DB29-'Mastersheet (data entry only)'!CJ29)))</f>
        <v xml:space="preserve"> </v>
      </c>
      <c r="Y31" s="128" t="str">
        <f>IF('Mastersheet (data entry only)'!CV29=0," ",(IF('Mastersheet (data entry only)'!D29=0," ",'Mastersheet (data entry only)'!DG29-'Mastersheet (data entry only)'!CO29)))</f>
        <v xml:space="preserve"> </v>
      </c>
      <c r="Z31" s="22"/>
      <c r="AA31" s="300"/>
    </row>
    <row r="32" spans="3:27" ht="28.5" customHeight="1" thickBot="1">
      <c r="C32" s="20" t="str">
        <f>IF('Mastersheet (data entry only)'!D30=0," ", 'Mastersheet (data entry only)'!D30)</f>
        <v xml:space="preserve"> </v>
      </c>
      <c r="D32" s="20" t="str">
        <f>IF('Mastersheet (data entry only)'!P30=0," ", 'Mastersheet (data entry only)'!P30)</f>
        <v xml:space="preserve"> </v>
      </c>
      <c r="E32" s="20" t="str">
        <f>IF('Mastersheet (data entry only)'!I30=0," ", 'Mastersheet (data entry only)'!I30)</f>
        <v xml:space="preserve"> </v>
      </c>
      <c r="F32" s="20" t="str">
        <f>IF('Mastersheet (data entry only)'!H30=0," ", 'Mastersheet (data entry only)'!H30)</f>
        <v xml:space="preserve"> </v>
      </c>
      <c r="G32" s="20" t="str">
        <f>IF('Mastersheet (data entry only)'!G30=0," ", 'Mastersheet (data entry only)'!G30)</f>
        <v xml:space="preserve"> </v>
      </c>
      <c r="H32" s="22"/>
      <c r="I32" s="292">
        <f>'Mastersheet (data entry only)'!V30</f>
        <v>0</v>
      </c>
      <c r="J32" s="293">
        <f>'Mastersheet (data entry only)'!AC30</f>
        <v>0</v>
      </c>
      <c r="K32" s="294">
        <f>'Mastersheet (data entry only)'!CD30</f>
        <v>0</v>
      </c>
      <c r="L32" s="295">
        <f>'Mastersheet (data entry only)'!CP30</f>
        <v>0</v>
      </c>
      <c r="M32" s="296">
        <f>'Mastersheet (data entry only)'!CV30</f>
        <v>0</v>
      </c>
      <c r="N32" s="297">
        <f>'Mastersheet (data entry only)'!CX30</f>
        <v>0</v>
      </c>
      <c r="O32" s="22"/>
      <c r="P32" s="21" t="str">
        <f>IF('Mastersheet (data entry only)'!CV30=0," ",(IF('Mastersheet (data entry only)'!D30=0," ",'Mastersheet (data entry only)'!CV30-'Mastersheet (data entry only)'!V30)))</f>
        <v xml:space="preserve"> </v>
      </c>
      <c r="Q32" s="299" t="str">
        <f>IF('Mastersheet (data entry only)'!D30=0," ",(IF('Mastersheet (data entry only)'!CX30=0," ",'Mastersheet (data entry only)'!CX30-'Mastersheet (data entry only)'!AC30)))</f>
        <v xml:space="preserve"> </v>
      </c>
      <c r="R32" s="128" t="str">
        <f>IF('Mastersheet (data entry only)'!CV30=0," ",(IF('Mastersheet (data entry only)'!D30=0," ",'Mastersheet (data entry only)'!CZ30-'Mastersheet (data entry only)'!Z30)))</f>
        <v xml:space="preserve"> </v>
      </c>
      <c r="S32" s="128" t="str">
        <f>IF('Mastersheet (data entry only)'!CV30=0," ",(IF('Mastersheet (data entry only)'!D30=0," ",'Mastersheet (data entry only)'!DB30-'Mastersheet (data entry only)'!AA30)))</f>
        <v xml:space="preserve"> </v>
      </c>
      <c r="T32" s="128" t="str">
        <f>IF('Mastersheet (data entry only)'!CV30=0," ",(IF('Mastersheet (data entry only)'!D30=0," ",'Mastersheet (data entry only)'!DG30-'Mastersheet (data entry only)'!AB30)))</f>
        <v xml:space="preserve"> </v>
      </c>
      <c r="U32" s="21" t="str">
        <f>IF('Mastersheet (data entry only)'!CV30=0," ",(IF('Mastersheet (data entry only)'!D30=0," ",'Mastersheet (data entry only)'!CV30-'Mastersheet (data entry only)'!CD30)))</f>
        <v xml:space="preserve"> </v>
      </c>
      <c r="V32" s="299" t="str">
        <f>IF('Mastersheet (data entry only)'!D30=0," ",(IF('Mastersheet (data entry only)'!CX30=0," ",'Mastersheet (data entry only)'!CX30-'Mastersheet (data entry only)'!CP30)))</f>
        <v xml:space="preserve"> </v>
      </c>
      <c r="W32" s="128" t="str">
        <f>IF('Mastersheet (data entry only)'!CV30=0," ",(IF('Mastersheet (data entry only)'!D30=0," ",'Mastersheet (data entry only)'!CZ30-'Mastersheet (data entry only)'!CI30)))</f>
        <v xml:space="preserve"> </v>
      </c>
      <c r="X32" s="128" t="str">
        <f>IF('Mastersheet (data entry only)'!CV30=0," ",(IF('Mastersheet (data entry only)'!D30=0," ",'Mastersheet (data entry only)'!DB30-'Mastersheet (data entry only)'!CJ30)))</f>
        <v xml:space="preserve"> </v>
      </c>
      <c r="Y32" s="128" t="str">
        <f>IF('Mastersheet (data entry only)'!CV30=0," ",(IF('Mastersheet (data entry only)'!D30=0," ",'Mastersheet (data entry only)'!DG30-'Mastersheet (data entry only)'!CO30)))</f>
        <v xml:space="preserve"> </v>
      </c>
      <c r="Z32" s="22"/>
      <c r="AA32" s="300"/>
    </row>
    <row r="33" spans="3:27" ht="28.5" customHeight="1" thickBot="1">
      <c r="C33" s="20" t="str">
        <f>IF('Mastersheet (data entry only)'!D31=0," ", 'Mastersheet (data entry only)'!D31)</f>
        <v xml:space="preserve"> </v>
      </c>
      <c r="D33" s="20" t="str">
        <f>IF('Mastersheet (data entry only)'!P31=0," ", 'Mastersheet (data entry only)'!P31)</f>
        <v xml:space="preserve"> </v>
      </c>
      <c r="E33" s="20" t="str">
        <f>IF('Mastersheet (data entry only)'!I31=0," ", 'Mastersheet (data entry only)'!I31)</f>
        <v xml:space="preserve"> </v>
      </c>
      <c r="F33" s="20" t="str">
        <f>IF('Mastersheet (data entry only)'!H31=0," ", 'Mastersheet (data entry only)'!H31)</f>
        <v xml:space="preserve"> </v>
      </c>
      <c r="G33" s="20" t="str">
        <f>IF('Mastersheet (data entry only)'!G31=0," ", 'Mastersheet (data entry only)'!G31)</f>
        <v xml:space="preserve"> </v>
      </c>
      <c r="H33" s="22"/>
      <c r="I33" s="292">
        <f>'Mastersheet (data entry only)'!V31</f>
        <v>0</v>
      </c>
      <c r="J33" s="293">
        <f>'Mastersheet (data entry only)'!AC31</f>
        <v>0</v>
      </c>
      <c r="K33" s="294">
        <f>'Mastersheet (data entry only)'!CD31</f>
        <v>0</v>
      </c>
      <c r="L33" s="295">
        <f>'Mastersheet (data entry only)'!CP31</f>
        <v>0</v>
      </c>
      <c r="M33" s="296">
        <f>'Mastersheet (data entry only)'!CV31</f>
        <v>0</v>
      </c>
      <c r="N33" s="297">
        <f>'Mastersheet (data entry only)'!CX31</f>
        <v>0</v>
      </c>
      <c r="O33" s="22"/>
      <c r="P33" s="21" t="str">
        <f>IF('Mastersheet (data entry only)'!CV31=0," ",(IF('Mastersheet (data entry only)'!D31=0," ",'Mastersheet (data entry only)'!CV31-'Mastersheet (data entry only)'!V31)))</f>
        <v xml:space="preserve"> </v>
      </c>
      <c r="Q33" s="299" t="str">
        <f>IF('Mastersheet (data entry only)'!D31=0," ",(IF('Mastersheet (data entry only)'!CX31=0," ",'Mastersheet (data entry only)'!CX31-'Mastersheet (data entry only)'!AC31)))</f>
        <v xml:space="preserve"> </v>
      </c>
      <c r="R33" s="128" t="str">
        <f>IF('Mastersheet (data entry only)'!CV31=0," ",(IF('Mastersheet (data entry only)'!D31=0," ",'Mastersheet (data entry only)'!CZ31-'Mastersheet (data entry only)'!Z31)))</f>
        <v xml:space="preserve"> </v>
      </c>
      <c r="S33" s="128" t="str">
        <f>IF('Mastersheet (data entry only)'!CV31=0," ",(IF('Mastersheet (data entry only)'!D31=0," ",'Mastersheet (data entry only)'!DB31-'Mastersheet (data entry only)'!AA31)))</f>
        <v xml:space="preserve"> </v>
      </c>
      <c r="T33" s="128" t="str">
        <f>IF('Mastersheet (data entry only)'!CV31=0," ",(IF('Mastersheet (data entry only)'!D31=0," ",'Mastersheet (data entry only)'!DG31-'Mastersheet (data entry only)'!AB31)))</f>
        <v xml:space="preserve"> </v>
      </c>
      <c r="U33" s="21" t="str">
        <f>IF('Mastersheet (data entry only)'!CV31=0," ",(IF('Mastersheet (data entry only)'!D31=0," ",'Mastersheet (data entry only)'!CV31-'Mastersheet (data entry only)'!CD31)))</f>
        <v xml:space="preserve"> </v>
      </c>
      <c r="V33" s="299" t="str">
        <f>IF('Mastersheet (data entry only)'!D31=0," ",(IF('Mastersheet (data entry only)'!CX31=0," ",'Mastersheet (data entry only)'!CX31-'Mastersheet (data entry only)'!CP31)))</f>
        <v xml:space="preserve"> </v>
      </c>
      <c r="W33" s="128" t="str">
        <f>IF('Mastersheet (data entry only)'!CV31=0," ",(IF('Mastersheet (data entry only)'!D31=0," ",'Mastersheet (data entry only)'!CZ31-'Mastersheet (data entry only)'!CI31)))</f>
        <v xml:space="preserve"> </v>
      </c>
      <c r="X33" s="128" t="str">
        <f>IF('Mastersheet (data entry only)'!CV31=0," ",(IF('Mastersheet (data entry only)'!D31=0," ",'Mastersheet (data entry only)'!DB31-'Mastersheet (data entry only)'!CJ31)))</f>
        <v xml:space="preserve"> </v>
      </c>
      <c r="Y33" s="128" t="str">
        <f>IF('Mastersheet (data entry only)'!CV31=0," ",(IF('Mastersheet (data entry only)'!D31=0," ",'Mastersheet (data entry only)'!DG31-'Mastersheet (data entry only)'!CO31)))</f>
        <v xml:space="preserve"> </v>
      </c>
      <c r="Z33" s="22"/>
      <c r="AA33" s="300"/>
    </row>
    <row r="34" spans="3:27" ht="28.5" customHeight="1" thickBot="1">
      <c r="C34" s="20" t="str">
        <f>IF('Mastersheet (data entry only)'!D32=0," ", 'Mastersheet (data entry only)'!D32)</f>
        <v xml:space="preserve"> </v>
      </c>
      <c r="D34" s="20" t="str">
        <f>IF('Mastersheet (data entry only)'!P32=0," ", 'Mastersheet (data entry only)'!P32)</f>
        <v xml:space="preserve"> </v>
      </c>
      <c r="E34" s="20" t="str">
        <f>IF('Mastersheet (data entry only)'!I32=0," ", 'Mastersheet (data entry only)'!I32)</f>
        <v xml:space="preserve"> </v>
      </c>
      <c r="F34" s="20" t="str">
        <f>IF('Mastersheet (data entry only)'!H32=0," ", 'Mastersheet (data entry only)'!H32)</f>
        <v xml:space="preserve"> </v>
      </c>
      <c r="G34" s="20" t="str">
        <f>IF('Mastersheet (data entry only)'!G32=0," ", 'Mastersheet (data entry only)'!G32)</f>
        <v xml:space="preserve"> </v>
      </c>
      <c r="H34" s="22"/>
      <c r="I34" s="292">
        <f>'Mastersheet (data entry only)'!V32</f>
        <v>0</v>
      </c>
      <c r="J34" s="293">
        <f>'Mastersheet (data entry only)'!AC32</f>
        <v>0</v>
      </c>
      <c r="K34" s="294">
        <f>'Mastersheet (data entry only)'!CD32</f>
        <v>0</v>
      </c>
      <c r="L34" s="295">
        <f>'Mastersheet (data entry only)'!CP32</f>
        <v>0</v>
      </c>
      <c r="M34" s="296">
        <f>'Mastersheet (data entry only)'!CV32</f>
        <v>0</v>
      </c>
      <c r="N34" s="297">
        <f>'Mastersheet (data entry only)'!CX32</f>
        <v>0</v>
      </c>
      <c r="O34" s="22"/>
      <c r="P34" s="21" t="str">
        <f>IF('Mastersheet (data entry only)'!CV32=0," ",(IF('Mastersheet (data entry only)'!D32=0," ",'Mastersheet (data entry only)'!CV32-'Mastersheet (data entry only)'!V32)))</f>
        <v xml:space="preserve"> </v>
      </c>
      <c r="Q34" s="299" t="str">
        <f>IF('Mastersheet (data entry only)'!D32=0," ",(IF('Mastersheet (data entry only)'!CX32=0," ",'Mastersheet (data entry only)'!CX32-'Mastersheet (data entry only)'!AC32)))</f>
        <v xml:space="preserve"> </v>
      </c>
      <c r="R34" s="128" t="str">
        <f>IF('Mastersheet (data entry only)'!CV32=0," ",(IF('Mastersheet (data entry only)'!D32=0," ",'Mastersheet (data entry only)'!CZ32-'Mastersheet (data entry only)'!Z32)))</f>
        <v xml:space="preserve"> </v>
      </c>
      <c r="S34" s="128" t="str">
        <f>IF('Mastersheet (data entry only)'!CV32=0," ",(IF('Mastersheet (data entry only)'!D32=0," ",'Mastersheet (data entry only)'!DB32-'Mastersheet (data entry only)'!AA32)))</f>
        <v xml:space="preserve"> </v>
      </c>
      <c r="T34" s="128" t="str">
        <f>IF('Mastersheet (data entry only)'!CV32=0," ",(IF('Mastersheet (data entry only)'!D32=0," ",'Mastersheet (data entry only)'!DG32-'Mastersheet (data entry only)'!AB32)))</f>
        <v xml:space="preserve"> </v>
      </c>
      <c r="U34" s="21" t="str">
        <f>IF('Mastersheet (data entry only)'!CV32=0," ",(IF('Mastersheet (data entry only)'!D32=0," ",'Mastersheet (data entry only)'!CV32-'Mastersheet (data entry only)'!CD32)))</f>
        <v xml:space="preserve"> </v>
      </c>
      <c r="V34" s="299" t="str">
        <f>IF('Mastersheet (data entry only)'!D32=0," ",(IF('Mastersheet (data entry only)'!CX32=0," ",'Mastersheet (data entry only)'!CX32-'Mastersheet (data entry only)'!CP32)))</f>
        <v xml:space="preserve"> </v>
      </c>
      <c r="W34" s="128" t="str">
        <f>IF('Mastersheet (data entry only)'!CV32=0," ",(IF('Mastersheet (data entry only)'!D32=0," ",'Mastersheet (data entry only)'!CZ32-'Mastersheet (data entry only)'!CI32)))</f>
        <v xml:space="preserve"> </v>
      </c>
      <c r="X34" s="128" t="str">
        <f>IF('Mastersheet (data entry only)'!CV32=0," ",(IF('Mastersheet (data entry only)'!D32=0," ",'Mastersheet (data entry only)'!DB32-'Mastersheet (data entry only)'!CJ32)))</f>
        <v xml:space="preserve"> </v>
      </c>
      <c r="Y34" s="128" t="str">
        <f>IF('Mastersheet (data entry only)'!CV32=0," ",(IF('Mastersheet (data entry only)'!D32=0," ",'Mastersheet (data entry only)'!DG32-'Mastersheet (data entry only)'!CO32)))</f>
        <v xml:space="preserve"> </v>
      </c>
      <c r="Z34" s="22"/>
      <c r="AA34" s="300"/>
    </row>
    <row r="35" spans="3:27" ht="54" customHeight="1" thickBot="1">
      <c r="C35" s="20" t="str">
        <f>IF('Mastersheet (data entry only)'!D33=0," ", 'Mastersheet (data entry only)'!D33)</f>
        <v xml:space="preserve"> </v>
      </c>
      <c r="D35" s="20" t="str">
        <f>IF('Mastersheet (data entry only)'!P33=0," ", 'Mastersheet (data entry only)'!P33)</f>
        <v xml:space="preserve"> </v>
      </c>
      <c r="E35" s="20" t="str">
        <f>IF('Mastersheet (data entry only)'!I33=0," ", 'Mastersheet (data entry only)'!I33)</f>
        <v xml:space="preserve"> </v>
      </c>
      <c r="F35" s="20" t="str">
        <f>IF('Mastersheet (data entry only)'!H33=0," ", 'Mastersheet (data entry only)'!H33)</f>
        <v xml:space="preserve"> </v>
      </c>
      <c r="G35" s="20" t="str">
        <f>IF('Mastersheet (data entry only)'!G33=0," ", 'Mastersheet (data entry only)'!G33)</f>
        <v xml:space="preserve"> </v>
      </c>
      <c r="H35" s="22"/>
      <c r="I35" s="292">
        <f>'Mastersheet (data entry only)'!V33</f>
        <v>0</v>
      </c>
      <c r="J35" s="293">
        <f>'Mastersheet (data entry only)'!AC33</f>
        <v>0</v>
      </c>
      <c r="K35" s="294">
        <f>'Mastersheet (data entry only)'!CD33</f>
        <v>0</v>
      </c>
      <c r="L35" s="295">
        <f>'Mastersheet (data entry only)'!CP33</f>
        <v>0</v>
      </c>
      <c r="M35" s="296">
        <f>'Mastersheet (data entry only)'!CV33</f>
        <v>0</v>
      </c>
      <c r="N35" s="297">
        <f>'Mastersheet (data entry only)'!CX33</f>
        <v>0</v>
      </c>
      <c r="O35" s="22"/>
      <c r="P35" s="21" t="str">
        <f>IF('Mastersheet (data entry only)'!CV33=0," ",(IF('Mastersheet (data entry only)'!D33=0," ",'Mastersheet (data entry only)'!CV33-'Mastersheet (data entry only)'!V33)))</f>
        <v xml:space="preserve"> </v>
      </c>
      <c r="Q35" s="299" t="str">
        <f>IF('Mastersheet (data entry only)'!D33=0," ",(IF('Mastersheet (data entry only)'!CX33=0," ",'Mastersheet (data entry only)'!CX33-'Mastersheet (data entry only)'!AC33)))</f>
        <v xml:space="preserve"> </v>
      </c>
      <c r="R35" s="128" t="str">
        <f>IF('Mastersheet (data entry only)'!CV33=0," ",(IF('Mastersheet (data entry only)'!D33=0," ",'Mastersheet (data entry only)'!CZ33-'Mastersheet (data entry only)'!Z33)))</f>
        <v xml:space="preserve"> </v>
      </c>
      <c r="S35" s="128" t="str">
        <f>IF('Mastersheet (data entry only)'!CV33=0," ",(IF('Mastersheet (data entry only)'!D33=0," ",'Mastersheet (data entry only)'!DB33-'Mastersheet (data entry only)'!AA33)))</f>
        <v xml:space="preserve"> </v>
      </c>
      <c r="T35" s="128" t="str">
        <f>IF('Mastersheet (data entry only)'!CV33=0," ",(IF('Mastersheet (data entry only)'!D33=0," ",'Mastersheet (data entry only)'!DG33-'Mastersheet (data entry only)'!AB33)))</f>
        <v xml:space="preserve"> </v>
      </c>
      <c r="U35" s="21" t="str">
        <f>IF('Mastersheet (data entry only)'!CV33=0," ",(IF('Mastersheet (data entry only)'!D33=0," ",'Mastersheet (data entry only)'!CV33-'Mastersheet (data entry only)'!CD33)))</f>
        <v xml:space="preserve"> </v>
      </c>
      <c r="V35" s="299" t="str">
        <f>IF('Mastersheet (data entry only)'!D33=0," ",(IF('Mastersheet (data entry only)'!CX33=0," ",'Mastersheet (data entry only)'!CX33-'Mastersheet (data entry only)'!CP33)))</f>
        <v xml:space="preserve"> </v>
      </c>
      <c r="W35" s="128" t="str">
        <f>IF('Mastersheet (data entry only)'!CV33=0," ",(IF('Mastersheet (data entry only)'!D33=0," ",'Mastersheet (data entry only)'!CZ33-'Mastersheet (data entry only)'!CI33)))</f>
        <v xml:space="preserve"> </v>
      </c>
      <c r="X35" s="128" t="str">
        <f>IF('Mastersheet (data entry only)'!CV33=0," ",(IF('Mastersheet (data entry only)'!D33=0," ",'Mastersheet (data entry only)'!DB33-'Mastersheet (data entry only)'!CJ33)))</f>
        <v xml:space="preserve"> </v>
      </c>
      <c r="Y35" s="128" t="str">
        <f>IF('Mastersheet (data entry only)'!CV33=0," ",(IF('Mastersheet (data entry only)'!D33=0," ",'Mastersheet (data entry only)'!DG33-'Mastersheet (data entry only)'!CO33)))</f>
        <v xml:space="preserve"> </v>
      </c>
      <c r="Z35" s="22"/>
      <c r="AA35" s="300"/>
    </row>
    <row r="36" spans="3:27" ht="54" customHeight="1" thickBot="1">
      <c r="C36" s="20" t="str">
        <f>IF('Mastersheet (data entry only)'!D34=0," ", 'Mastersheet (data entry only)'!D34)</f>
        <v xml:space="preserve"> </v>
      </c>
      <c r="D36" s="20" t="str">
        <f>IF('Mastersheet (data entry only)'!P34=0," ", 'Mastersheet (data entry only)'!P34)</f>
        <v xml:space="preserve"> </v>
      </c>
      <c r="E36" s="20" t="str">
        <f>IF('Mastersheet (data entry only)'!I34=0," ", 'Mastersheet (data entry only)'!I34)</f>
        <v xml:space="preserve"> </v>
      </c>
      <c r="F36" s="20" t="str">
        <f>IF('Mastersheet (data entry only)'!H34=0," ", 'Mastersheet (data entry only)'!H34)</f>
        <v xml:space="preserve"> </v>
      </c>
      <c r="G36" s="20" t="str">
        <f>IF('Mastersheet (data entry only)'!G34=0," ", 'Mastersheet (data entry only)'!G34)</f>
        <v xml:space="preserve"> </v>
      </c>
      <c r="H36" s="22"/>
      <c r="I36" s="292">
        <f>'Mastersheet (data entry only)'!V34</f>
        <v>0</v>
      </c>
      <c r="J36" s="293">
        <f>'Mastersheet (data entry only)'!AC34</f>
        <v>0</v>
      </c>
      <c r="K36" s="294">
        <f>'Mastersheet (data entry only)'!CD34</f>
        <v>0</v>
      </c>
      <c r="L36" s="295">
        <f>'Mastersheet (data entry only)'!CP34</f>
        <v>0</v>
      </c>
      <c r="M36" s="296">
        <f>'Mastersheet (data entry only)'!CV34</f>
        <v>0</v>
      </c>
      <c r="N36" s="297">
        <f>'Mastersheet (data entry only)'!CX34</f>
        <v>0</v>
      </c>
      <c r="O36" s="22"/>
      <c r="P36" s="21" t="str">
        <f>IF('Mastersheet (data entry only)'!CV34=0," ",(IF('Mastersheet (data entry only)'!D34=0," ",'Mastersheet (data entry only)'!CV34-'Mastersheet (data entry only)'!V34)))</f>
        <v xml:space="preserve"> </v>
      </c>
      <c r="Q36" s="299" t="str">
        <f>IF('Mastersheet (data entry only)'!D34=0," ",(IF('Mastersheet (data entry only)'!CX34=0," ",'Mastersheet (data entry only)'!CX34-'Mastersheet (data entry only)'!AC34)))</f>
        <v xml:space="preserve"> </v>
      </c>
      <c r="R36" s="128" t="str">
        <f>IF('Mastersheet (data entry only)'!CV34=0," ",(IF('Mastersheet (data entry only)'!D34=0," ",'Mastersheet (data entry only)'!CZ34-'Mastersheet (data entry only)'!Z34)))</f>
        <v xml:space="preserve"> </v>
      </c>
      <c r="S36" s="128" t="str">
        <f>IF('Mastersheet (data entry only)'!CV34=0," ",(IF('Mastersheet (data entry only)'!D34=0," ",'Mastersheet (data entry only)'!DB34-'Mastersheet (data entry only)'!AA34)))</f>
        <v xml:space="preserve"> </v>
      </c>
      <c r="T36" s="128" t="str">
        <f>IF('Mastersheet (data entry only)'!CV34=0," ",(IF('Mastersheet (data entry only)'!D34=0," ",'Mastersheet (data entry only)'!DG34-'Mastersheet (data entry only)'!AB34)))</f>
        <v xml:space="preserve"> </v>
      </c>
      <c r="U36" s="21" t="str">
        <f>IF('Mastersheet (data entry only)'!CV34=0," ",(IF('Mastersheet (data entry only)'!D34=0," ",'Mastersheet (data entry only)'!CV34-'Mastersheet (data entry only)'!CD34)))</f>
        <v xml:space="preserve"> </v>
      </c>
      <c r="V36" s="299" t="str">
        <f>IF('Mastersheet (data entry only)'!D34=0," ",(IF('Mastersheet (data entry only)'!CX34=0," ",'Mastersheet (data entry only)'!CX34-'Mastersheet (data entry only)'!CP34)))</f>
        <v xml:space="preserve"> </v>
      </c>
      <c r="W36" s="128" t="str">
        <f>IF('Mastersheet (data entry only)'!CV34=0," ",(IF('Mastersheet (data entry only)'!D34=0," ",'Mastersheet (data entry only)'!CZ34-'Mastersheet (data entry only)'!CI34)))</f>
        <v xml:space="preserve"> </v>
      </c>
      <c r="X36" s="128" t="str">
        <f>IF('Mastersheet (data entry only)'!CV34=0," ",(IF('Mastersheet (data entry only)'!D34=0," ",'Mastersheet (data entry only)'!DB34-'Mastersheet (data entry only)'!CJ34)))</f>
        <v xml:space="preserve"> </v>
      </c>
      <c r="Y36" s="128" t="str">
        <f>IF('Mastersheet (data entry only)'!CV34=0," ",(IF('Mastersheet (data entry only)'!D34=0," ",'Mastersheet (data entry only)'!DG34-'Mastersheet (data entry only)'!CO34)))</f>
        <v xml:space="preserve"> </v>
      </c>
      <c r="Z36" s="22"/>
      <c r="AA36" s="300"/>
    </row>
    <row r="37" spans="3:27" ht="15.75" thickBot="1">
      <c r="C37" s="20" t="str">
        <f>IF('Mastersheet (data entry only)'!D35=0," ", 'Mastersheet (data entry only)'!D35)</f>
        <v xml:space="preserve"> </v>
      </c>
      <c r="D37" s="20" t="str">
        <f>IF('Mastersheet (data entry only)'!P35=0," ", 'Mastersheet (data entry only)'!P35)</f>
        <v xml:space="preserve"> </v>
      </c>
      <c r="E37" s="20" t="str">
        <f>IF('Mastersheet (data entry only)'!I35=0," ", 'Mastersheet (data entry only)'!I35)</f>
        <v xml:space="preserve"> </v>
      </c>
      <c r="F37" s="20" t="str">
        <f>IF('Mastersheet (data entry only)'!H35=0," ", 'Mastersheet (data entry only)'!H35)</f>
        <v xml:space="preserve"> </v>
      </c>
      <c r="G37" s="20" t="str">
        <f>IF('Mastersheet (data entry only)'!G35=0," ", 'Mastersheet (data entry only)'!G35)</f>
        <v xml:space="preserve"> </v>
      </c>
      <c r="H37" s="22"/>
      <c r="I37" s="292">
        <f>'Mastersheet (data entry only)'!V35</f>
        <v>0</v>
      </c>
      <c r="J37" s="293">
        <f>'Mastersheet (data entry only)'!AC35</f>
        <v>0</v>
      </c>
      <c r="K37" s="294">
        <f>'Mastersheet (data entry only)'!CD35</f>
        <v>0</v>
      </c>
      <c r="L37" s="295">
        <f>'Mastersheet (data entry only)'!CP35</f>
        <v>0</v>
      </c>
      <c r="M37" s="296">
        <f>'Mastersheet (data entry only)'!CV35</f>
        <v>0</v>
      </c>
      <c r="N37" s="297">
        <f>'Mastersheet (data entry only)'!CX35</f>
        <v>0</v>
      </c>
      <c r="O37" s="22"/>
      <c r="P37" s="21" t="str">
        <f>IF('Mastersheet (data entry only)'!CV35=0," ",(IF('Mastersheet (data entry only)'!D35=0," ",'Mastersheet (data entry only)'!CV35-'Mastersheet (data entry only)'!V35)))</f>
        <v xml:space="preserve"> </v>
      </c>
      <c r="Q37" s="299" t="str">
        <f>IF('Mastersheet (data entry only)'!D35=0," ",(IF('Mastersheet (data entry only)'!CX35=0," ",'Mastersheet (data entry only)'!CX35-'Mastersheet (data entry only)'!AC35)))</f>
        <v xml:space="preserve"> </v>
      </c>
      <c r="R37" s="128" t="str">
        <f>IF('Mastersheet (data entry only)'!CV35=0," ",(IF('Mastersheet (data entry only)'!D35=0," ",'Mastersheet (data entry only)'!CZ35-'Mastersheet (data entry only)'!Z35)))</f>
        <v xml:space="preserve"> </v>
      </c>
      <c r="S37" s="128" t="str">
        <f>IF('Mastersheet (data entry only)'!CV35=0," ",(IF('Mastersheet (data entry only)'!D35=0," ",'Mastersheet (data entry only)'!DB35-'Mastersheet (data entry only)'!AA35)))</f>
        <v xml:space="preserve"> </v>
      </c>
      <c r="T37" s="128" t="str">
        <f>IF('Mastersheet (data entry only)'!CV35=0," ",(IF('Mastersheet (data entry only)'!D35=0," ",'Mastersheet (data entry only)'!DG35-'Mastersheet (data entry only)'!AB35)))</f>
        <v xml:space="preserve"> </v>
      </c>
      <c r="U37" s="21" t="str">
        <f>IF('Mastersheet (data entry only)'!CV35=0," ",(IF('Mastersheet (data entry only)'!D35=0," ",'Mastersheet (data entry only)'!CV35-'Mastersheet (data entry only)'!CD35)))</f>
        <v xml:space="preserve"> </v>
      </c>
      <c r="V37" s="299" t="str">
        <f>IF('Mastersheet (data entry only)'!D35=0," ",(IF('Mastersheet (data entry only)'!CX35=0," ",'Mastersheet (data entry only)'!CX35-'Mastersheet (data entry only)'!CP35)))</f>
        <v xml:space="preserve"> </v>
      </c>
      <c r="W37" s="128" t="str">
        <f>IF('Mastersheet (data entry only)'!CV35=0," ",(IF('Mastersheet (data entry only)'!D35=0," ",'Mastersheet (data entry only)'!CZ35-'Mastersheet (data entry only)'!CI35)))</f>
        <v xml:space="preserve"> </v>
      </c>
      <c r="X37" s="128" t="str">
        <f>IF('Mastersheet (data entry only)'!CV35=0," ",(IF('Mastersheet (data entry only)'!D35=0," ",'Mastersheet (data entry only)'!DB35-'Mastersheet (data entry only)'!CJ35)))</f>
        <v xml:space="preserve"> </v>
      </c>
      <c r="Y37" s="128" t="str">
        <f>IF('Mastersheet (data entry only)'!CV35=0," ",(IF('Mastersheet (data entry only)'!D35=0," ",'Mastersheet (data entry only)'!DG35-'Mastersheet (data entry only)'!CO35)))</f>
        <v xml:space="preserve"> </v>
      </c>
      <c r="Z37" s="22"/>
      <c r="AA37" s="300"/>
    </row>
    <row r="38" spans="3:27" ht="15.75" thickBot="1">
      <c r="C38" s="20" t="str">
        <f>IF('Mastersheet (data entry only)'!D36=0," ", 'Mastersheet (data entry only)'!D36)</f>
        <v xml:space="preserve"> </v>
      </c>
      <c r="D38" s="20" t="str">
        <f>IF('Mastersheet (data entry only)'!P36=0," ", 'Mastersheet (data entry only)'!P36)</f>
        <v xml:space="preserve"> </v>
      </c>
      <c r="E38" s="20" t="str">
        <f>IF('Mastersheet (data entry only)'!I36=0," ", 'Mastersheet (data entry only)'!I36)</f>
        <v xml:space="preserve"> </v>
      </c>
      <c r="F38" s="20" t="str">
        <f>IF('Mastersheet (data entry only)'!H36=0," ", 'Mastersheet (data entry only)'!H36)</f>
        <v xml:space="preserve"> </v>
      </c>
      <c r="G38" s="20" t="str">
        <f>IF('Mastersheet (data entry only)'!G36=0," ", 'Mastersheet (data entry only)'!G36)</f>
        <v xml:space="preserve"> </v>
      </c>
      <c r="H38" s="22"/>
      <c r="I38" s="292">
        <f>'Mastersheet (data entry only)'!V36</f>
        <v>0</v>
      </c>
      <c r="J38" s="293">
        <f>'Mastersheet (data entry only)'!AC36</f>
        <v>0</v>
      </c>
      <c r="K38" s="294">
        <f>'Mastersheet (data entry only)'!CD36</f>
        <v>0</v>
      </c>
      <c r="L38" s="295">
        <f>'Mastersheet (data entry only)'!CP36</f>
        <v>0</v>
      </c>
      <c r="M38" s="296">
        <f>'Mastersheet (data entry only)'!CV36</f>
        <v>0</v>
      </c>
      <c r="N38" s="297">
        <f>'Mastersheet (data entry only)'!CX36</f>
        <v>0</v>
      </c>
      <c r="O38" s="22"/>
      <c r="P38" s="21" t="str">
        <f>IF('Mastersheet (data entry only)'!CV36=0," ",(IF('Mastersheet (data entry only)'!D36=0," ",'Mastersheet (data entry only)'!CV36-'Mastersheet (data entry only)'!V36)))</f>
        <v xml:space="preserve"> </v>
      </c>
      <c r="Q38" s="299" t="str">
        <f>IF('Mastersheet (data entry only)'!D36=0," ",(IF('Mastersheet (data entry only)'!CX36=0," ",'Mastersheet (data entry only)'!CX36-'Mastersheet (data entry only)'!AC36)))</f>
        <v xml:space="preserve"> </v>
      </c>
      <c r="R38" s="128" t="str">
        <f>IF('Mastersheet (data entry only)'!CV36=0," ",(IF('Mastersheet (data entry only)'!D36=0," ",'Mastersheet (data entry only)'!CZ36-'Mastersheet (data entry only)'!Z36)))</f>
        <v xml:space="preserve"> </v>
      </c>
      <c r="S38" s="128" t="str">
        <f>IF('Mastersheet (data entry only)'!CV36=0," ",(IF('Mastersheet (data entry only)'!D36=0," ",'Mastersheet (data entry only)'!DB36-'Mastersheet (data entry only)'!AA36)))</f>
        <v xml:space="preserve"> </v>
      </c>
      <c r="T38" s="128" t="str">
        <f>IF('Mastersheet (data entry only)'!CV36=0," ",(IF('Mastersheet (data entry only)'!D36=0," ",'Mastersheet (data entry only)'!DG36-'Mastersheet (data entry only)'!AB36)))</f>
        <v xml:space="preserve"> </v>
      </c>
      <c r="U38" s="21" t="str">
        <f>IF('Mastersheet (data entry only)'!CV36=0," ",(IF('Mastersheet (data entry only)'!D36=0," ",'Mastersheet (data entry only)'!CV36-'Mastersheet (data entry only)'!CD36)))</f>
        <v xml:space="preserve"> </v>
      </c>
      <c r="V38" s="299" t="str">
        <f>IF('Mastersheet (data entry only)'!D36=0," ",(IF('Mastersheet (data entry only)'!CX36=0," ",'Mastersheet (data entry only)'!CX36-'Mastersheet (data entry only)'!CP36)))</f>
        <v xml:space="preserve"> </v>
      </c>
      <c r="W38" s="128" t="str">
        <f>IF('Mastersheet (data entry only)'!CV36=0," ",(IF('Mastersheet (data entry only)'!D36=0," ",'Mastersheet (data entry only)'!CZ36-'Mastersheet (data entry only)'!CI36)))</f>
        <v xml:space="preserve"> </v>
      </c>
      <c r="X38" s="128" t="str">
        <f>IF('Mastersheet (data entry only)'!CV36=0," ",(IF('Mastersheet (data entry only)'!D36=0," ",'Mastersheet (data entry only)'!DB36-'Mastersheet (data entry only)'!CJ36)))</f>
        <v xml:space="preserve"> </v>
      </c>
      <c r="Y38" s="128" t="str">
        <f>IF('Mastersheet (data entry only)'!CV36=0," ",(IF('Mastersheet (data entry only)'!D36=0," ",'Mastersheet (data entry only)'!DG36-'Mastersheet (data entry only)'!CO36)))</f>
        <v xml:space="preserve"> </v>
      </c>
      <c r="Z38" s="22"/>
      <c r="AA38" s="300"/>
    </row>
    <row r="39" spans="3:27" ht="15.75" thickBot="1">
      <c r="C39" s="20" t="str">
        <f>IF('Mastersheet (data entry only)'!D37=0," ", 'Mastersheet (data entry only)'!D37)</f>
        <v xml:space="preserve"> </v>
      </c>
      <c r="D39" s="20" t="str">
        <f>IF('Mastersheet (data entry only)'!P37=0," ", 'Mastersheet (data entry only)'!P37)</f>
        <v xml:space="preserve"> </v>
      </c>
      <c r="E39" s="20" t="str">
        <f>IF('Mastersheet (data entry only)'!I37=0," ", 'Mastersheet (data entry only)'!I37)</f>
        <v xml:space="preserve"> </v>
      </c>
      <c r="F39" s="20" t="str">
        <f>IF('Mastersheet (data entry only)'!H37=0," ", 'Mastersheet (data entry only)'!H37)</f>
        <v xml:space="preserve"> </v>
      </c>
      <c r="G39" s="20" t="str">
        <f>IF('Mastersheet (data entry only)'!G37=0," ", 'Mastersheet (data entry only)'!G37)</f>
        <v xml:space="preserve"> </v>
      </c>
      <c r="H39" s="22"/>
      <c r="I39" s="292">
        <f>'Mastersheet (data entry only)'!V37</f>
        <v>0</v>
      </c>
      <c r="J39" s="293">
        <f>'Mastersheet (data entry only)'!AC37</f>
        <v>0</v>
      </c>
      <c r="K39" s="294">
        <f>'Mastersheet (data entry only)'!CD37</f>
        <v>0</v>
      </c>
      <c r="L39" s="295">
        <f>'Mastersheet (data entry only)'!CP37</f>
        <v>0</v>
      </c>
      <c r="M39" s="296">
        <f>'Mastersheet (data entry only)'!CV37</f>
        <v>0</v>
      </c>
      <c r="N39" s="297">
        <f>'Mastersheet (data entry only)'!CX37</f>
        <v>0</v>
      </c>
      <c r="O39" s="22"/>
      <c r="P39" s="21" t="str">
        <f>IF('Mastersheet (data entry only)'!CV37=0," ",(IF('Mastersheet (data entry only)'!D37=0," ",'Mastersheet (data entry only)'!CV37-'Mastersheet (data entry only)'!V37)))</f>
        <v xml:space="preserve"> </v>
      </c>
      <c r="Q39" s="299" t="str">
        <f>IF('Mastersheet (data entry only)'!D37=0," ",(IF('Mastersheet (data entry only)'!CX37=0," ",'Mastersheet (data entry only)'!CX37-'Mastersheet (data entry only)'!AC37)))</f>
        <v xml:space="preserve"> </v>
      </c>
      <c r="R39" s="128" t="str">
        <f>IF('Mastersheet (data entry only)'!CV37=0," ",(IF('Mastersheet (data entry only)'!D37=0," ",'Mastersheet (data entry only)'!CZ37-'Mastersheet (data entry only)'!Z37)))</f>
        <v xml:space="preserve"> </v>
      </c>
      <c r="S39" s="128" t="str">
        <f>IF('Mastersheet (data entry only)'!CV37=0," ",(IF('Mastersheet (data entry only)'!D37=0," ",'Mastersheet (data entry only)'!DB37-'Mastersheet (data entry only)'!AA37)))</f>
        <v xml:space="preserve"> </v>
      </c>
      <c r="T39" s="128" t="str">
        <f>IF('Mastersheet (data entry only)'!CV37=0," ",(IF('Mastersheet (data entry only)'!D37=0," ",'Mastersheet (data entry only)'!DG37-'Mastersheet (data entry only)'!AB37)))</f>
        <v xml:space="preserve"> </v>
      </c>
      <c r="U39" s="21" t="str">
        <f>IF('Mastersheet (data entry only)'!CV37=0," ",(IF('Mastersheet (data entry only)'!D37=0," ",'Mastersheet (data entry only)'!CV37-'Mastersheet (data entry only)'!CD37)))</f>
        <v xml:space="preserve"> </v>
      </c>
      <c r="V39" s="299" t="str">
        <f>IF('Mastersheet (data entry only)'!D37=0," ",(IF('Mastersheet (data entry only)'!CX37=0," ",'Mastersheet (data entry only)'!CX37-'Mastersheet (data entry only)'!CP37)))</f>
        <v xml:space="preserve"> </v>
      </c>
      <c r="W39" s="128" t="str">
        <f>IF('Mastersheet (data entry only)'!CV37=0," ",(IF('Mastersheet (data entry only)'!D37=0," ",'Mastersheet (data entry only)'!CZ37-'Mastersheet (data entry only)'!CI37)))</f>
        <v xml:space="preserve"> </v>
      </c>
      <c r="X39" s="128" t="str">
        <f>IF('Mastersheet (data entry only)'!CV37=0," ",(IF('Mastersheet (data entry only)'!D37=0," ",'Mastersheet (data entry only)'!DB37-'Mastersheet (data entry only)'!CJ37)))</f>
        <v xml:space="preserve"> </v>
      </c>
      <c r="Y39" s="128" t="str">
        <f>IF('Mastersheet (data entry only)'!CV37=0," ",(IF('Mastersheet (data entry only)'!D37=0," ",'Mastersheet (data entry only)'!DG37-'Mastersheet (data entry only)'!CO37)))</f>
        <v xml:space="preserve"> </v>
      </c>
      <c r="Z39" s="22"/>
      <c r="AA39" s="300"/>
    </row>
    <row r="40" spans="3:27" ht="15.75" thickBot="1">
      <c r="C40" s="20" t="str">
        <f>IF('Mastersheet (data entry only)'!D38=0," ", 'Mastersheet (data entry only)'!D38)</f>
        <v xml:space="preserve"> </v>
      </c>
      <c r="D40" s="20" t="str">
        <f>IF('Mastersheet (data entry only)'!P38=0," ", 'Mastersheet (data entry only)'!P38)</f>
        <v xml:space="preserve"> </v>
      </c>
      <c r="E40" s="20" t="str">
        <f>IF('Mastersheet (data entry only)'!I38=0," ", 'Mastersheet (data entry only)'!I38)</f>
        <v xml:space="preserve"> </v>
      </c>
      <c r="F40" s="20" t="str">
        <f>IF('Mastersheet (data entry only)'!H38=0," ", 'Mastersheet (data entry only)'!H38)</f>
        <v xml:space="preserve"> </v>
      </c>
      <c r="G40" s="20" t="str">
        <f>IF('Mastersheet (data entry only)'!G38=0," ", 'Mastersheet (data entry only)'!G38)</f>
        <v xml:space="preserve"> </v>
      </c>
      <c r="H40" s="22"/>
      <c r="I40" s="125"/>
      <c r="J40" s="293"/>
      <c r="K40" s="294"/>
      <c r="L40" s="295"/>
      <c r="M40" s="296"/>
      <c r="N40" s="297"/>
      <c r="O40" s="22"/>
      <c r="P40" s="21" t="str">
        <f>IF('Mastersheet (data entry only)'!D38=0," ",'Mastersheet (data entry only)'!CV38-'Mastersheet (data entry only)'!V38)</f>
        <v xml:space="preserve"> </v>
      </c>
      <c r="Q40" s="299"/>
      <c r="R40" s="128" t="str">
        <f>IF('Mastersheet (data entry only)'!D38=0," ",'Mastersheet (data entry only)'!CZ38-'Mastersheet (data entry only)'!Z38)</f>
        <v xml:space="preserve"> </v>
      </c>
      <c r="S40" s="128" t="str">
        <f>IF('Mastersheet (data entry only)'!D38=0," ",'Mastersheet (data entry only)'!DB38-'Mastersheet (data entry only)'!AA38)</f>
        <v xml:space="preserve"> </v>
      </c>
      <c r="T40" s="128" t="str">
        <f>IF('Mastersheet (data entry only)'!D38=0," ",'Mastersheet (data entry only)'!DG38-'Mastersheet (data entry only)'!AB38)</f>
        <v xml:space="preserve"> </v>
      </c>
      <c r="U40" s="21" t="str">
        <f>IF('Mastersheet (data entry only)'!D38=0," ",'Mastersheet (data entry only)'!CV38-'Mastersheet (data entry only)'!CD38)</f>
        <v xml:space="preserve"> </v>
      </c>
      <c r="V40" s="299"/>
      <c r="W40" s="128" t="str">
        <f>IF('Mastersheet (data entry only)'!D38=0," ",'Mastersheet (data entry only)'!CZ38-'Mastersheet (data entry only)'!CI38)</f>
        <v xml:space="preserve"> </v>
      </c>
      <c r="X40" s="128" t="str">
        <f>IF('Mastersheet (data entry only)'!D38=0," ",'Mastersheet (data entry only)'!DB38-'Mastersheet (data entry only)'!CJ38)</f>
        <v xml:space="preserve"> </v>
      </c>
      <c r="Y40" s="128" t="str">
        <f>IF('Mastersheet (data entry only)'!D38=0," ",'Mastersheet (data entry only)'!DG38-'Mastersheet (data entry only)'!CO38)</f>
        <v xml:space="preserve"> </v>
      </c>
      <c r="Z40" s="22"/>
      <c r="AA40" s="167"/>
    </row>
    <row r="41" spans="3:27" ht="15.75" thickBot="1">
      <c r="C41" s="20" t="str">
        <f>IF('Mastersheet (data entry only)'!D39=0," ", 'Mastersheet (data entry only)'!D39)</f>
        <v xml:space="preserve"> </v>
      </c>
      <c r="D41" s="20" t="str">
        <f>IF('Mastersheet (data entry only)'!P39=0," ", 'Mastersheet (data entry only)'!P39)</f>
        <v xml:space="preserve"> </v>
      </c>
      <c r="E41" s="20" t="str">
        <f>IF('Mastersheet (data entry only)'!I39=0," ", 'Mastersheet (data entry only)'!I39)</f>
        <v xml:space="preserve"> </v>
      </c>
      <c r="F41" s="20" t="str">
        <f>IF('Mastersheet (data entry only)'!H39=0," ", 'Mastersheet (data entry only)'!H39)</f>
        <v xml:space="preserve"> </v>
      </c>
      <c r="G41" s="20" t="str">
        <f>IF('Mastersheet (data entry only)'!G39=0," ", 'Mastersheet (data entry only)'!G39)</f>
        <v xml:space="preserve"> </v>
      </c>
      <c r="H41" s="22"/>
      <c r="I41" s="125"/>
      <c r="J41" s="293"/>
      <c r="K41" s="294"/>
      <c r="L41" s="295"/>
      <c r="M41" s="296"/>
      <c r="N41" s="297"/>
      <c r="O41" s="22"/>
      <c r="P41" s="21" t="str">
        <f>IF('Mastersheet (data entry only)'!D39=0," ",'Mastersheet (data entry only)'!CV39-'Mastersheet (data entry only)'!V39)</f>
        <v xml:space="preserve"> </v>
      </c>
      <c r="Q41" s="299"/>
      <c r="R41" s="128" t="str">
        <f>IF('Mastersheet (data entry only)'!D39=0," ",'Mastersheet (data entry only)'!CZ39-'Mastersheet (data entry only)'!Z39)</f>
        <v xml:space="preserve"> </v>
      </c>
      <c r="S41" s="128" t="str">
        <f>IF('Mastersheet (data entry only)'!D39=0," ",'Mastersheet (data entry only)'!DB39-'Mastersheet (data entry only)'!AA39)</f>
        <v xml:space="preserve"> </v>
      </c>
      <c r="T41" s="128" t="str">
        <f>IF('Mastersheet (data entry only)'!D39=0," ",'Mastersheet (data entry only)'!DG39-'Mastersheet (data entry only)'!AB39)</f>
        <v xml:space="preserve"> </v>
      </c>
      <c r="U41" s="21" t="str">
        <f>IF('Mastersheet (data entry only)'!D39=0," ",'Mastersheet (data entry only)'!CV39-'Mastersheet (data entry only)'!CD39)</f>
        <v xml:space="preserve"> </v>
      </c>
      <c r="V41" s="299"/>
      <c r="W41" s="128" t="str">
        <f>IF('Mastersheet (data entry only)'!D39=0," ",'Mastersheet (data entry only)'!CZ39-'Mastersheet (data entry only)'!CI39)</f>
        <v xml:space="preserve"> </v>
      </c>
      <c r="X41" s="128" t="str">
        <f>IF('Mastersheet (data entry only)'!D39=0," ",'Mastersheet (data entry only)'!DB39-'Mastersheet (data entry only)'!CJ39)</f>
        <v xml:space="preserve"> </v>
      </c>
      <c r="Y41" s="128" t="str">
        <f>IF('Mastersheet (data entry only)'!D39=0," ",'Mastersheet (data entry only)'!DG39-'Mastersheet (data entry only)'!CO39)</f>
        <v xml:space="preserve"> </v>
      </c>
      <c r="Z41" s="22"/>
      <c r="AA41" s="167"/>
    </row>
    <row r="42" spans="3:27" ht="15.75" thickBot="1">
      <c r="C42" s="20" t="str">
        <f>IF('Mastersheet (data entry only)'!D40=0," ", 'Mastersheet (data entry only)'!D40)</f>
        <v xml:space="preserve"> </v>
      </c>
      <c r="D42" s="20" t="str">
        <f>IF('Mastersheet (data entry only)'!P40=0," ", 'Mastersheet (data entry only)'!P40)</f>
        <v xml:space="preserve"> </v>
      </c>
      <c r="E42" s="20" t="str">
        <f>IF('Mastersheet (data entry only)'!I40=0," ", 'Mastersheet (data entry only)'!I40)</f>
        <v xml:space="preserve"> </v>
      </c>
      <c r="F42" s="20" t="str">
        <f>IF('Mastersheet (data entry only)'!H40=0," ", 'Mastersheet (data entry only)'!H40)</f>
        <v xml:space="preserve"> </v>
      </c>
      <c r="G42" s="20" t="str">
        <f>IF('Mastersheet (data entry only)'!G40=0," ", 'Mastersheet (data entry only)'!G40)</f>
        <v xml:space="preserve"> </v>
      </c>
      <c r="H42" s="22"/>
      <c r="I42" s="125"/>
      <c r="J42" s="293"/>
      <c r="K42" s="294"/>
      <c r="L42" s="295"/>
      <c r="M42" s="296"/>
      <c r="N42" s="297"/>
      <c r="O42" s="22"/>
      <c r="P42" s="21" t="str">
        <f>IF('Mastersheet (data entry only)'!D40=0," ",'Mastersheet (data entry only)'!CV40-'Mastersheet (data entry only)'!V40)</f>
        <v xml:space="preserve"> </v>
      </c>
      <c r="Q42" s="299"/>
      <c r="R42" s="128" t="str">
        <f>IF('Mastersheet (data entry only)'!D40=0," ",'Mastersheet (data entry only)'!CZ40-'Mastersheet (data entry only)'!Z40)</f>
        <v xml:space="preserve"> </v>
      </c>
      <c r="S42" s="128" t="str">
        <f>IF('Mastersheet (data entry only)'!D40=0," ",'Mastersheet (data entry only)'!DB40-'Mastersheet (data entry only)'!AA40)</f>
        <v xml:space="preserve"> </v>
      </c>
      <c r="T42" s="128" t="str">
        <f>IF('Mastersheet (data entry only)'!D40=0," ",'Mastersheet (data entry only)'!DG40-'Mastersheet (data entry only)'!AB40)</f>
        <v xml:space="preserve"> </v>
      </c>
      <c r="U42" s="21" t="str">
        <f>IF('Mastersheet (data entry only)'!D40=0," ",'Mastersheet (data entry only)'!CV40-'Mastersheet (data entry only)'!CD40)</f>
        <v xml:space="preserve"> </v>
      </c>
      <c r="V42" s="299"/>
      <c r="W42" s="128" t="str">
        <f>IF('Mastersheet (data entry only)'!D40=0," ",'Mastersheet (data entry only)'!CZ40-'Mastersheet (data entry only)'!CI40)</f>
        <v xml:space="preserve"> </v>
      </c>
      <c r="X42" s="128" t="str">
        <f>IF('Mastersheet (data entry only)'!D40=0," ",'Mastersheet (data entry only)'!DB40-'Mastersheet (data entry only)'!CJ40)</f>
        <v xml:space="preserve"> </v>
      </c>
      <c r="Y42" s="128" t="str">
        <f>IF('Mastersheet (data entry only)'!D40=0," ",'Mastersheet (data entry only)'!DG40-'Mastersheet (data entry only)'!CO40)</f>
        <v xml:space="preserve"> </v>
      </c>
      <c r="Z42" s="22"/>
      <c r="AA42" s="167"/>
    </row>
    <row r="43" spans="3:27" ht="15.75" thickBot="1">
      <c r="C43" s="20" t="str">
        <f>IF('Mastersheet (data entry only)'!D41=0," ", 'Mastersheet (data entry only)'!D41)</f>
        <v xml:space="preserve"> </v>
      </c>
      <c r="D43" s="20" t="str">
        <f>IF('Mastersheet (data entry only)'!P41=0," ", 'Mastersheet (data entry only)'!P41)</f>
        <v xml:space="preserve"> </v>
      </c>
      <c r="E43" s="20" t="str">
        <f>IF('Mastersheet (data entry only)'!I41=0," ", 'Mastersheet (data entry only)'!I41)</f>
        <v xml:space="preserve"> </v>
      </c>
      <c r="F43" s="20" t="str">
        <f>IF('Mastersheet (data entry only)'!H41=0," ", 'Mastersheet (data entry only)'!H41)</f>
        <v xml:space="preserve"> </v>
      </c>
      <c r="G43" s="20" t="str">
        <f>IF('Mastersheet (data entry only)'!G41=0," ", 'Mastersheet (data entry only)'!G41)</f>
        <v xml:space="preserve"> </v>
      </c>
      <c r="H43" s="22"/>
      <c r="I43" s="125"/>
      <c r="J43" s="293"/>
      <c r="K43" s="294"/>
      <c r="L43" s="295"/>
      <c r="M43" s="296"/>
      <c r="N43" s="297"/>
      <c r="O43" s="22"/>
      <c r="P43" s="21" t="str">
        <f>IF('Mastersheet (data entry only)'!D41=0," ",'Mastersheet (data entry only)'!CV41-'Mastersheet (data entry only)'!V41)</f>
        <v xml:space="preserve"> </v>
      </c>
      <c r="Q43" s="299"/>
      <c r="R43" s="128" t="str">
        <f>IF('Mastersheet (data entry only)'!D41=0," ",'Mastersheet (data entry only)'!CZ41-'Mastersheet (data entry only)'!Z41)</f>
        <v xml:space="preserve"> </v>
      </c>
      <c r="S43" s="128" t="str">
        <f>IF('Mastersheet (data entry only)'!D41=0," ",'Mastersheet (data entry only)'!DB41-'Mastersheet (data entry only)'!AA41)</f>
        <v xml:space="preserve"> </v>
      </c>
      <c r="T43" s="128" t="str">
        <f>IF('Mastersheet (data entry only)'!D41=0," ",'Mastersheet (data entry only)'!DG41-'Mastersheet (data entry only)'!AB41)</f>
        <v xml:space="preserve"> </v>
      </c>
      <c r="U43" s="21" t="str">
        <f>IF('Mastersheet (data entry only)'!D41=0," ",'Mastersheet (data entry only)'!CV41-'Mastersheet (data entry only)'!CD41)</f>
        <v xml:space="preserve"> </v>
      </c>
      <c r="V43" s="299"/>
      <c r="W43" s="128" t="str">
        <f>IF('Mastersheet (data entry only)'!D41=0," ",'Mastersheet (data entry only)'!CZ41-'Mastersheet (data entry only)'!CI41)</f>
        <v xml:space="preserve"> </v>
      </c>
      <c r="X43" s="128" t="str">
        <f>IF('Mastersheet (data entry only)'!D41=0," ",'Mastersheet (data entry only)'!DB41-'Mastersheet (data entry only)'!CJ41)</f>
        <v xml:space="preserve"> </v>
      </c>
      <c r="Y43" s="128" t="str">
        <f>IF('Mastersheet (data entry only)'!D41=0," ",'Mastersheet (data entry only)'!DG41-'Mastersheet (data entry only)'!CO41)</f>
        <v xml:space="preserve"> </v>
      </c>
      <c r="Z43" s="22"/>
      <c r="AA43" s="167"/>
    </row>
    <row r="44" spans="3:27" ht="15.75" thickBot="1">
      <c r="C44" s="20" t="str">
        <f>IF('Mastersheet (data entry only)'!D42=0," ", 'Mastersheet (data entry only)'!D42)</f>
        <v xml:space="preserve"> </v>
      </c>
      <c r="D44" s="20" t="str">
        <f>IF('Mastersheet (data entry only)'!P42=0," ", 'Mastersheet (data entry only)'!P42)</f>
        <v xml:space="preserve"> </v>
      </c>
      <c r="E44" s="20" t="str">
        <f>IF('Mastersheet (data entry only)'!I42=0," ", 'Mastersheet (data entry only)'!I42)</f>
        <v xml:space="preserve"> </v>
      </c>
      <c r="F44" s="20" t="str">
        <f>IF('Mastersheet (data entry only)'!H42=0," ", 'Mastersheet (data entry only)'!H42)</f>
        <v xml:space="preserve"> </v>
      </c>
      <c r="G44" s="20" t="str">
        <f>IF('Mastersheet (data entry only)'!G42=0," ", 'Mastersheet (data entry only)'!G42)</f>
        <v xml:space="preserve"> </v>
      </c>
      <c r="H44" s="22"/>
      <c r="I44" s="125"/>
      <c r="J44" s="293"/>
      <c r="K44" s="294"/>
      <c r="L44" s="295"/>
      <c r="M44" s="296"/>
      <c r="N44" s="297"/>
      <c r="O44" s="22"/>
      <c r="P44" s="21" t="str">
        <f>IF('Mastersheet (data entry only)'!D42=0," ",'Mastersheet (data entry only)'!CV42-'Mastersheet (data entry only)'!V42)</f>
        <v xml:space="preserve"> </v>
      </c>
      <c r="Q44" s="299"/>
      <c r="R44" s="128" t="str">
        <f>IF('Mastersheet (data entry only)'!D42=0," ",'Mastersheet (data entry only)'!CZ42-'Mastersheet (data entry only)'!Z42)</f>
        <v xml:space="preserve"> </v>
      </c>
      <c r="S44" s="128" t="str">
        <f>IF('Mastersheet (data entry only)'!D42=0," ",'Mastersheet (data entry only)'!DB42-'Mastersheet (data entry only)'!AA42)</f>
        <v xml:space="preserve"> </v>
      </c>
      <c r="T44" s="128" t="str">
        <f>IF('Mastersheet (data entry only)'!D42=0," ",'Mastersheet (data entry only)'!DG42-'Mastersheet (data entry only)'!AB42)</f>
        <v xml:space="preserve"> </v>
      </c>
      <c r="U44" s="21" t="str">
        <f>IF('Mastersheet (data entry only)'!D42=0," ",'Mastersheet (data entry only)'!CV42-'Mastersheet (data entry only)'!CD42)</f>
        <v xml:space="preserve"> </v>
      </c>
      <c r="V44" s="299"/>
      <c r="W44" s="128" t="str">
        <f>IF('Mastersheet (data entry only)'!D42=0," ",'Mastersheet (data entry only)'!CZ42-'Mastersheet (data entry only)'!CI42)</f>
        <v xml:space="preserve"> </v>
      </c>
      <c r="X44" s="128" t="str">
        <f>IF('Mastersheet (data entry only)'!D42=0," ",'Mastersheet (data entry only)'!DB42-'Mastersheet (data entry only)'!CJ42)</f>
        <v xml:space="preserve"> </v>
      </c>
      <c r="Y44" s="128" t="str">
        <f>IF('Mastersheet (data entry only)'!D42=0," ",'Mastersheet (data entry only)'!DG42-'Mastersheet (data entry only)'!CO42)</f>
        <v xml:space="preserve"> </v>
      </c>
      <c r="Z44" s="22"/>
      <c r="AA44" s="167"/>
    </row>
    <row r="45" spans="3:27" ht="15.75" thickBot="1">
      <c r="C45" s="20" t="str">
        <f>IF('Mastersheet (data entry only)'!D43=0," ", 'Mastersheet (data entry only)'!D43)</f>
        <v xml:space="preserve"> </v>
      </c>
      <c r="D45" s="20" t="str">
        <f>IF('Mastersheet (data entry only)'!P43=0," ", 'Mastersheet (data entry only)'!P43)</f>
        <v xml:space="preserve"> </v>
      </c>
      <c r="E45" s="20" t="str">
        <f>IF('Mastersheet (data entry only)'!I43=0," ", 'Mastersheet (data entry only)'!I43)</f>
        <v xml:space="preserve"> </v>
      </c>
      <c r="F45" s="20" t="str">
        <f>IF('Mastersheet (data entry only)'!H43=0," ", 'Mastersheet (data entry only)'!H43)</f>
        <v xml:space="preserve"> </v>
      </c>
      <c r="G45" s="20" t="str">
        <f>IF('Mastersheet (data entry only)'!G43=0," ", 'Mastersheet (data entry only)'!G43)</f>
        <v xml:space="preserve"> </v>
      </c>
      <c r="H45" s="22"/>
      <c r="I45" s="125"/>
      <c r="J45" s="293"/>
      <c r="K45" s="294"/>
      <c r="L45" s="295"/>
      <c r="M45" s="296"/>
      <c r="N45" s="297"/>
      <c r="O45" s="22"/>
      <c r="P45" s="21" t="str">
        <f>IF('Mastersheet (data entry only)'!D43=0," ",'Mastersheet (data entry only)'!CV43-'Mastersheet (data entry only)'!V43)</f>
        <v xml:space="preserve"> </v>
      </c>
      <c r="Q45" s="299"/>
      <c r="R45" s="128" t="str">
        <f>IF('Mastersheet (data entry only)'!D43=0," ",'Mastersheet (data entry only)'!CZ43-'Mastersheet (data entry only)'!Z43)</f>
        <v xml:space="preserve"> </v>
      </c>
      <c r="S45" s="128" t="str">
        <f>IF('Mastersheet (data entry only)'!D43=0," ",'Mastersheet (data entry only)'!DB43-'Mastersheet (data entry only)'!AA43)</f>
        <v xml:space="preserve"> </v>
      </c>
      <c r="T45" s="128" t="str">
        <f>IF('Mastersheet (data entry only)'!D43=0," ",'Mastersheet (data entry only)'!DG43-'Mastersheet (data entry only)'!AB43)</f>
        <v xml:space="preserve"> </v>
      </c>
      <c r="U45" s="21" t="str">
        <f>IF('Mastersheet (data entry only)'!D43=0," ",'Mastersheet (data entry only)'!CV43-'Mastersheet (data entry only)'!CD43)</f>
        <v xml:space="preserve"> </v>
      </c>
      <c r="V45" s="299"/>
      <c r="W45" s="128" t="str">
        <f>IF('Mastersheet (data entry only)'!D43=0," ",'Mastersheet (data entry only)'!CZ43-'Mastersheet (data entry only)'!CI43)</f>
        <v xml:space="preserve"> </v>
      </c>
      <c r="X45" s="128" t="str">
        <f>IF('Mastersheet (data entry only)'!D43=0," ",'Mastersheet (data entry only)'!DB43-'Mastersheet (data entry only)'!CJ43)</f>
        <v xml:space="preserve"> </v>
      </c>
      <c r="Y45" s="128" t="str">
        <f>IF('Mastersheet (data entry only)'!D43=0," ",'Mastersheet (data entry only)'!DG43-'Mastersheet (data entry only)'!CO43)</f>
        <v xml:space="preserve"> </v>
      </c>
      <c r="Z45" s="22"/>
      <c r="AA45" s="167"/>
    </row>
    <row r="46" spans="3:27" ht="15.75" thickBot="1">
      <c r="C46" s="20" t="str">
        <f>IF('Mastersheet (data entry only)'!D44=0," ", 'Mastersheet (data entry only)'!D44)</f>
        <v xml:space="preserve"> </v>
      </c>
      <c r="D46" s="20" t="str">
        <f>IF('Mastersheet (data entry only)'!P44=0," ", 'Mastersheet (data entry only)'!P44)</f>
        <v xml:space="preserve"> </v>
      </c>
      <c r="E46" s="20" t="str">
        <f>IF('Mastersheet (data entry only)'!I44=0," ", 'Mastersheet (data entry only)'!I44)</f>
        <v xml:space="preserve"> </v>
      </c>
      <c r="F46" s="20" t="str">
        <f>IF('Mastersheet (data entry only)'!H44=0," ", 'Mastersheet (data entry only)'!H44)</f>
        <v xml:space="preserve"> </v>
      </c>
      <c r="G46" s="20" t="str">
        <f>IF('Mastersheet (data entry only)'!G44=0," ", 'Mastersheet (data entry only)'!G44)</f>
        <v xml:space="preserve"> </v>
      </c>
      <c r="H46" s="22"/>
      <c r="I46" s="125"/>
      <c r="J46" s="293"/>
      <c r="K46" s="294"/>
      <c r="L46" s="295"/>
      <c r="M46" s="296"/>
      <c r="N46" s="297"/>
      <c r="O46" s="22"/>
      <c r="P46" s="21" t="str">
        <f>IF('Mastersheet (data entry only)'!D44=0," ",'Mastersheet (data entry only)'!CV44-'Mastersheet (data entry only)'!V44)</f>
        <v xml:space="preserve"> </v>
      </c>
      <c r="Q46" s="299"/>
      <c r="R46" s="128" t="str">
        <f>IF('Mastersheet (data entry only)'!D44=0," ",'Mastersheet (data entry only)'!CZ44-'Mastersheet (data entry only)'!Z44)</f>
        <v xml:space="preserve"> </v>
      </c>
      <c r="S46" s="128" t="str">
        <f>IF('Mastersheet (data entry only)'!D44=0," ",'Mastersheet (data entry only)'!DB44-'Mastersheet (data entry only)'!AA44)</f>
        <v xml:space="preserve"> </v>
      </c>
      <c r="T46" s="128" t="str">
        <f>IF('Mastersheet (data entry only)'!D44=0," ",'Mastersheet (data entry only)'!DG44-'Mastersheet (data entry only)'!AB44)</f>
        <v xml:space="preserve"> </v>
      </c>
      <c r="U46" s="21" t="str">
        <f>IF('Mastersheet (data entry only)'!D44=0," ",'Mastersheet (data entry only)'!CV44-'Mastersheet (data entry only)'!CD44)</f>
        <v xml:space="preserve"> </v>
      </c>
      <c r="V46" s="299"/>
      <c r="W46" s="128" t="str">
        <f>IF('Mastersheet (data entry only)'!D44=0," ",'Mastersheet (data entry only)'!CZ44-'Mastersheet (data entry only)'!CI44)</f>
        <v xml:space="preserve"> </v>
      </c>
      <c r="X46" s="128" t="str">
        <f>IF('Mastersheet (data entry only)'!D44=0," ",'Mastersheet (data entry only)'!DB44-'Mastersheet (data entry only)'!CJ44)</f>
        <v xml:space="preserve"> </v>
      </c>
      <c r="Y46" s="128" t="str">
        <f>IF('Mastersheet (data entry only)'!D44=0," ",'Mastersheet (data entry only)'!DG44-'Mastersheet (data entry only)'!CO44)</f>
        <v xml:space="preserve"> </v>
      </c>
      <c r="Z46" s="22"/>
      <c r="AA46" s="167"/>
    </row>
    <row r="47" spans="3:27" ht="15.75" thickBot="1">
      <c r="C47" s="20" t="str">
        <f>IF('Mastersheet (data entry only)'!D45=0," ", 'Mastersheet (data entry only)'!D45)</f>
        <v xml:space="preserve"> </v>
      </c>
      <c r="D47" s="20" t="str">
        <f>IF('Mastersheet (data entry only)'!P45=0," ", 'Mastersheet (data entry only)'!P45)</f>
        <v xml:space="preserve"> </v>
      </c>
      <c r="E47" s="20" t="str">
        <f>IF('Mastersheet (data entry only)'!I45=0," ", 'Mastersheet (data entry only)'!I45)</f>
        <v xml:space="preserve"> </v>
      </c>
      <c r="F47" s="20" t="str">
        <f>IF('Mastersheet (data entry only)'!H45=0," ", 'Mastersheet (data entry only)'!H45)</f>
        <v xml:space="preserve"> </v>
      </c>
      <c r="G47" s="20" t="str">
        <f>IF('Mastersheet (data entry only)'!G45=0," ", 'Mastersheet (data entry only)'!G45)</f>
        <v xml:space="preserve"> </v>
      </c>
      <c r="H47" s="22"/>
      <c r="I47" s="125"/>
      <c r="J47" s="293"/>
      <c r="K47" s="294"/>
      <c r="L47" s="295"/>
      <c r="M47" s="296"/>
      <c r="N47" s="297"/>
      <c r="O47" s="22"/>
      <c r="P47" s="21" t="str">
        <f>IF('Mastersheet (data entry only)'!D45=0," ",'Mastersheet (data entry only)'!CV45-'Mastersheet (data entry only)'!V45)</f>
        <v xml:space="preserve"> </v>
      </c>
      <c r="Q47" s="299"/>
      <c r="R47" s="128" t="str">
        <f>IF('Mastersheet (data entry only)'!D45=0," ",'Mastersheet (data entry only)'!CZ45-'Mastersheet (data entry only)'!Z45)</f>
        <v xml:space="preserve"> </v>
      </c>
      <c r="S47" s="128" t="str">
        <f>IF('Mastersheet (data entry only)'!D45=0," ",'Mastersheet (data entry only)'!DB45-'Mastersheet (data entry only)'!AA45)</f>
        <v xml:space="preserve"> </v>
      </c>
      <c r="T47" s="128" t="str">
        <f>IF('Mastersheet (data entry only)'!D45=0," ",'Mastersheet (data entry only)'!DG45-'Mastersheet (data entry only)'!AB45)</f>
        <v xml:space="preserve"> </v>
      </c>
      <c r="U47" s="21" t="str">
        <f>IF('Mastersheet (data entry only)'!D45=0," ",'Mastersheet (data entry only)'!CV45-'Mastersheet (data entry only)'!CD45)</f>
        <v xml:space="preserve"> </v>
      </c>
      <c r="V47" s="299"/>
      <c r="W47" s="128" t="str">
        <f>IF('Mastersheet (data entry only)'!D45=0," ",'Mastersheet (data entry only)'!CZ45-'Mastersheet (data entry only)'!CI45)</f>
        <v xml:space="preserve"> </v>
      </c>
      <c r="X47" s="128" t="str">
        <f>IF('Mastersheet (data entry only)'!D45=0," ",'Mastersheet (data entry only)'!DB45-'Mastersheet (data entry only)'!CJ45)</f>
        <v xml:space="preserve"> </v>
      </c>
      <c r="Y47" s="128" t="str">
        <f>IF('Mastersheet (data entry only)'!D45=0," ",'Mastersheet (data entry only)'!DG45-'Mastersheet (data entry only)'!CO45)</f>
        <v xml:space="preserve"> </v>
      </c>
      <c r="Z47" s="22"/>
      <c r="AA47" s="167"/>
    </row>
    <row r="48" spans="3:27" ht="15.75" thickBot="1">
      <c r="C48" s="20" t="str">
        <f>IF('Mastersheet (data entry only)'!D46=0," ", 'Mastersheet (data entry only)'!D46)</f>
        <v xml:space="preserve"> </v>
      </c>
      <c r="D48" s="20" t="str">
        <f>IF('Mastersheet (data entry only)'!P46=0," ", 'Mastersheet (data entry only)'!P46)</f>
        <v xml:space="preserve"> </v>
      </c>
      <c r="E48" s="20" t="str">
        <f>IF('Mastersheet (data entry only)'!I46=0," ", 'Mastersheet (data entry only)'!I46)</f>
        <v xml:space="preserve"> </v>
      </c>
      <c r="F48" s="20" t="str">
        <f>IF('Mastersheet (data entry only)'!H46=0," ", 'Mastersheet (data entry only)'!H46)</f>
        <v xml:space="preserve"> </v>
      </c>
      <c r="G48" s="20" t="str">
        <f>IF('Mastersheet (data entry only)'!G46=0," ", 'Mastersheet (data entry only)'!G46)</f>
        <v xml:space="preserve"> </v>
      </c>
      <c r="H48" s="22"/>
      <c r="I48" s="125"/>
      <c r="J48" s="293"/>
      <c r="K48" s="294"/>
      <c r="L48" s="295"/>
      <c r="M48" s="296"/>
      <c r="N48" s="297"/>
      <c r="O48" s="22"/>
      <c r="P48" s="21" t="str">
        <f>IF('Mastersheet (data entry only)'!D46=0," ",'Mastersheet (data entry only)'!CV46-'Mastersheet (data entry only)'!V46)</f>
        <v xml:space="preserve"> </v>
      </c>
      <c r="Q48" s="299"/>
      <c r="R48" s="128" t="str">
        <f>IF('Mastersheet (data entry only)'!D46=0," ",'Mastersheet (data entry only)'!CZ46-'Mastersheet (data entry only)'!Z46)</f>
        <v xml:space="preserve"> </v>
      </c>
      <c r="S48" s="128" t="str">
        <f>IF('Mastersheet (data entry only)'!D46=0," ",'Mastersheet (data entry only)'!DB46-'Mastersheet (data entry only)'!AA46)</f>
        <v xml:space="preserve"> </v>
      </c>
      <c r="T48" s="128" t="str">
        <f>IF('Mastersheet (data entry only)'!D46=0," ",'Mastersheet (data entry only)'!DG46-'Mastersheet (data entry only)'!AB46)</f>
        <v xml:space="preserve"> </v>
      </c>
      <c r="U48" s="21" t="str">
        <f>IF('Mastersheet (data entry only)'!D46=0," ",'Mastersheet (data entry only)'!CV46-'Mastersheet (data entry only)'!CD46)</f>
        <v xml:space="preserve"> </v>
      </c>
      <c r="V48" s="299"/>
      <c r="W48" s="128" t="str">
        <f>IF('Mastersheet (data entry only)'!D46=0," ",'Mastersheet (data entry only)'!CZ46-'Mastersheet (data entry only)'!CI46)</f>
        <v xml:space="preserve"> </v>
      </c>
      <c r="X48" s="128" t="str">
        <f>IF('Mastersheet (data entry only)'!D46=0," ",'Mastersheet (data entry only)'!DB46-'Mastersheet (data entry only)'!CJ46)</f>
        <v xml:space="preserve"> </v>
      </c>
      <c r="Y48" s="128" t="str">
        <f>IF('Mastersheet (data entry only)'!D46=0," ",'Mastersheet (data entry only)'!DG46-'Mastersheet (data entry only)'!CO46)</f>
        <v xml:space="preserve"> </v>
      </c>
      <c r="Z48" s="22"/>
      <c r="AA48" s="167"/>
    </row>
    <row r="49" spans="3:27" ht="15.75" thickBot="1">
      <c r="C49" s="20" t="str">
        <f>IF('Mastersheet (data entry only)'!D47=0," ", 'Mastersheet (data entry only)'!D47)</f>
        <v xml:space="preserve"> </v>
      </c>
      <c r="D49" s="20" t="str">
        <f>IF('Mastersheet (data entry only)'!P47=0," ", 'Mastersheet (data entry only)'!P47)</f>
        <v xml:space="preserve"> </v>
      </c>
      <c r="E49" s="20" t="str">
        <f>IF('Mastersheet (data entry only)'!I47=0," ", 'Mastersheet (data entry only)'!I47)</f>
        <v xml:space="preserve"> </v>
      </c>
      <c r="F49" s="20" t="str">
        <f>IF('Mastersheet (data entry only)'!H47=0," ", 'Mastersheet (data entry only)'!H47)</f>
        <v xml:space="preserve"> </v>
      </c>
      <c r="G49" s="20" t="str">
        <f>IF('Mastersheet (data entry only)'!G47=0," ", 'Mastersheet (data entry only)'!G47)</f>
        <v xml:space="preserve"> </v>
      </c>
      <c r="H49" s="22"/>
      <c r="I49" s="125"/>
      <c r="J49" s="293"/>
      <c r="K49" s="294"/>
      <c r="L49" s="295"/>
      <c r="M49" s="296"/>
      <c r="N49" s="297"/>
      <c r="O49" s="22"/>
      <c r="P49" s="21" t="str">
        <f>IF('Mastersheet (data entry only)'!D47=0," ",'Mastersheet (data entry only)'!CV47-'Mastersheet (data entry only)'!V47)</f>
        <v xml:space="preserve"> </v>
      </c>
      <c r="Q49" s="299"/>
      <c r="R49" s="128" t="str">
        <f>IF('Mastersheet (data entry only)'!D47=0," ",'Mastersheet (data entry only)'!CZ47-'Mastersheet (data entry only)'!Z47)</f>
        <v xml:space="preserve"> </v>
      </c>
      <c r="S49" s="128" t="str">
        <f>IF('Mastersheet (data entry only)'!D47=0," ",'Mastersheet (data entry only)'!DB47-'Mastersheet (data entry only)'!AA47)</f>
        <v xml:space="preserve"> </v>
      </c>
      <c r="T49" s="128" t="str">
        <f>IF('Mastersheet (data entry only)'!D47=0," ",'Mastersheet (data entry only)'!DG47-'Mastersheet (data entry only)'!AB47)</f>
        <v xml:space="preserve"> </v>
      </c>
      <c r="U49" s="21" t="str">
        <f>IF('Mastersheet (data entry only)'!D47=0," ",'Mastersheet (data entry only)'!CV47-'Mastersheet (data entry only)'!CD47)</f>
        <v xml:space="preserve"> </v>
      </c>
      <c r="V49" s="299"/>
      <c r="W49" s="128" t="str">
        <f>IF('Mastersheet (data entry only)'!D47=0," ",'Mastersheet (data entry only)'!CZ47-'Mastersheet (data entry only)'!CI47)</f>
        <v xml:space="preserve"> </v>
      </c>
      <c r="X49" s="128" t="str">
        <f>IF('Mastersheet (data entry only)'!D47=0," ",'Mastersheet (data entry only)'!DB47-'Mastersheet (data entry only)'!CJ47)</f>
        <v xml:space="preserve"> </v>
      </c>
      <c r="Y49" s="128" t="str">
        <f>IF('Mastersheet (data entry only)'!D47=0," ",'Mastersheet (data entry only)'!DG47-'Mastersheet (data entry only)'!CO47)</f>
        <v xml:space="preserve"> </v>
      </c>
      <c r="Z49" s="22"/>
      <c r="AA49" s="167"/>
    </row>
    <row r="50" spans="3:27" ht="15.75" thickBot="1">
      <c r="C50" s="20" t="str">
        <f>IF('Mastersheet (data entry only)'!D48=0," ", 'Mastersheet (data entry only)'!D48)</f>
        <v xml:space="preserve"> </v>
      </c>
      <c r="D50" s="20" t="str">
        <f>IF('Mastersheet (data entry only)'!P48=0," ", 'Mastersheet (data entry only)'!P48)</f>
        <v xml:space="preserve"> </v>
      </c>
      <c r="E50" s="20" t="str">
        <f>IF('Mastersheet (data entry only)'!I48=0," ", 'Mastersheet (data entry only)'!I48)</f>
        <v xml:space="preserve"> </v>
      </c>
      <c r="F50" s="20" t="str">
        <f>IF('Mastersheet (data entry only)'!H48=0," ", 'Mastersheet (data entry only)'!H48)</f>
        <v xml:space="preserve"> </v>
      </c>
      <c r="G50" s="20" t="str">
        <f>IF('Mastersheet (data entry only)'!G48=0," ", 'Mastersheet (data entry only)'!G48)</f>
        <v xml:space="preserve"> </v>
      </c>
      <c r="H50" s="22"/>
      <c r="I50" s="125"/>
      <c r="J50" s="293"/>
      <c r="K50" s="294"/>
      <c r="L50" s="295"/>
      <c r="M50" s="296"/>
      <c r="N50" s="297"/>
      <c r="O50" s="22"/>
      <c r="P50" s="21" t="str">
        <f>IF('Mastersheet (data entry only)'!D48=0," ",'Mastersheet (data entry only)'!CV48-'Mastersheet (data entry only)'!V48)</f>
        <v xml:space="preserve"> </v>
      </c>
      <c r="Q50" s="299"/>
      <c r="R50" s="128" t="str">
        <f>IF('Mastersheet (data entry only)'!D48=0," ",'Mastersheet (data entry only)'!CZ48-'Mastersheet (data entry only)'!Z48)</f>
        <v xml:space="preserve"> </v>
      </c>
      <c r="S50" s="128" t="str">
        <f>IF('Mastersheet (data entry only)'!D48=0," ",'Mastersheet (data entry only)'!DB48-'Mastersheet (data entry only)'!AA48)</f>
        <v xml:space="preserve"> </v>
      </c>
      <c r="T50" s="128" t="str">
        <f>IF('Mastersheet (data entry only)'!D48=0," ",'Mastersheet (data entry only)'!DG48-'Mastersheet (data entry only)'!AB48)</f>
        <v xml:space="preserve"> </v>
      </c>
      <c r="U50" s="21" t="str">
        <f>IF('Mastersheet (data entry only)'!D48=0," ",'Mastersheet (data entry only)'!CV48-'Mastersheet (data entry only)'!CD48)</f>
        <v xml:space="preserve"> </v>
      </c>
      <c r="V50" s="299"/>
      <c r="W50" s="128" t="str">
        <f>IF('Mastersheet (data entry only)'!D48=0," ",'Mastersheet (data entry only)'!CZ48-'Mastersheet (data entry only)'!CI48)</f>
        <v xml:space="preserve"> </v>
      </c>
      <c r="X50" s="128" t="str">
        <f>IF('Mastersheet (data entry only)'!D48=0," ",'Mastersheet (data entry only)'!DB48-'Mastersheet (data entry only)'!CJ48)</f>
        <v xml:space="preserve"> </v>
      </c>
      <c r="Y50" s="128" t="str">
        <f>IF('Mastersheet (data entry only)'!D48=0," ",'Mastersheet (data entry only)'!DG48-'Mastersheet (data entry only)'!CO48)</f>
        <v xml:space="preserve"> </v>
      </c>
      <c r="Z50" s="22"/>
      <c r="AA50" s="167"/>
    </row>
    <row r="51" spans="3:27" ht="15.75" thickBot="1">
      <c r="C51" s="20" t="str">
        <f>IF('Mastersheet (data entry only)'!D49=0," ", 'Mastersheet (data entry only)'!D49)</f>
        <v xml:space="preserve"> </v>
      </c>
      <c r="D51" s="20" t="str">
        <f>IF('Mastersheet (data entry only)'!P49=0," ", 'Mastersheet (data entry only)'!P49)</f>
        <v xml:space="preserve"> </v>
      </c>
      <c r="E51" s="20" t="str">
        <f>IF('Mastersheet (data entry only)'!I49=0," ", 'Mastersheet (data entry only)'!I49)</f>
        <v xml:space="preserve"> </v>
      </c>
      <c r="F51" s="20" t="str">
        <f>IF('Mastersheet (data entry only)'!H49=0," ", 'Mastersheet (data entry only)'!H49)</f>
        <v xml:space="preserve"> </v>
      </c>
      <c r="G51" s="20" t="str">
        <f>IF('Mastersheet (data entry only)'!G49=0," ", 'Mastersheet (data entry only)'!G49)</f>
        <v xml:space="preserve"> </v>
      </c>
      <c r="H51" s="22"/>
      <c r="I51" s="125"/>
      <c r="J51" s="293"/>
      <c r="K51" s="294"/>
      <c r="L51" s="295"/>
      <c r="M51" s="296"/>
      <c r="N51" s="297"/>
      <c r="O51" s="22"/>
      <c r="P51" s="21" t="str">
        <f>IF('Mastersheet (data entry only)'!D49=0," ",'Mastersheet (data entry only)'!CV49-'Mastersheet (data entry only)'!V49)</f>
        <v xml:space="preserve"> </v>
      </c>
      <c r="Q51" s="299"/>
      <c r="R51" s="128" t="str">
        <f>IF('Mastersheet (data entry only)'!D49=0," ",'Mastersheet (data entry only)'!CZ49-'Mastersheet (data entry only)'!Z49)</f>
        <v xml:space="preserve"> </v>
      </c>
      <c r="S51" s="128" t="str">
        <f>IF('Mastersheet (data entry only)'!D49=0," ",'Mastersheet (data entry only)'!DB49-'Mastersheet (data entry only)'!AA49)</f>
        <v xml:space="preserve"> </v>
      </c>
      <c r="T51" s="128" t="str">
        <f>IF('Mastersheet (data entry only)'!D49=0," ",'Mastersheet (data entry only)'!DG49-'Mastersheet (data entry only)'!AB49)</f>
        <v xml:space="preserve"> </v>
      </c>
      <c r="U51" s="21" t="str">
        <f>IF('Mastersheet (data entry only)'!D49=0," ",'Mastersheet (data entry only)'!CV49-'Mastersheet (data entry only)'!CD49)</f>
        <v xml:space="preserve"> </v>
      </c>
      <c r="V51" s="299"/>
      <c r="W51" s="128" t="str">
        <f>IF('Mastersheet (data entry only)'!D49=0," ",'Mastersheet (data entry only)'!CZ49-'Mastersheet (data entry only)'!CI49)</f>
        <v xml:space="preserve"> </v>
      </c>
      <c r="X51" s="128" t="str">
        <f>IF('Mastersheet (data entry only)'!D49=0," ",'Mastersheet (data entry only)'!DB49-'Mastersheet (data entry only)'!CJ49)</f>
        <v xml:space="preserve"> </v>
      </c>
      <c r="Y51" s="128" t="str">
        <f>IF('Mastersheet (data entry only)'!D49=0," ",'Mastersheet (data entry only)'!DG49-'Mastersheet (data entry only)'!CO49)</f>
        <v xml:space="preserve"> </v>
      </c>
      <c r="Z51" s="22"/>
      <c r="AA51" s="167"/>
    </row>
    <row r="52" spans="3:27" ht="15.75" thickBot="1">
      <c r="C52" s="20" t="str">
        <f>IF('Mastersheet (data entry only)'!D50=0," ", 'Mastersheet (data entry only)'!D50)</f>
        <v xml:space="preserve"> </v>
      </c>
      <c r="D52" s="20" t="str">
        <f>IF('Mastersheet (data entry only)'!P50=0," ", 'Mastersheet (data entry only)'!P50)</f>
        <v xml:space="preserve"> </v>
      </c>
      <c r="E52" s="20" t="str">
        <f>IF('Mastersheet (data entry only)'!I50=0," ", 'Mastersheet (data entry only)'!I50)</f>
        <v xml:space="preserve"> </v>
      </c>
      <c r="F52" s="20" t="str">
        <f>IF('Mastersheet (data entry only)'!H50=0," ", 'Mastersheet (data entry only)'!H50)</f>
        <v xml:space="preserve"> </v>
      </c>
      <c r="G52" s="20" t="str">
        <f>IF('Mastersheet (data entry only)'!G50=0," ", 'Mastersheet (data entry only)'!G50)</f>
        <v xml:space="preserve"> </v>
      </c>
      <c r="H52" s="22"/>
      <c r="I52" s="125"/>
      <c r="J52" s="293"/>
      <c r="K52" s="294"/>
      <c r="L52" s="295"/>
      <c r="M52" s="296"/>
      <c r="N52" s="297"/>
      <c r="O52" s="22"/>
      <c r="P52" s="21" t="str">
        <f>IF('Mastersheet (data entry only)'!D50=0," ",'Mastersheet (data entry only)'!CV50-'Mastersheet (data entry only)'!V50)</f>
        <v xml:space="preserve"> </v>
      </c>
      <c r="Q52" s="299"/>
      <c r="R52" s="128" t="str">
        <f>IF('Mastersheet (data entry only)'!D50=0," ",'Mastersheet (data entry only)'!CZ50-'Mastersheet (data entry only)'!Z50)</f>
        <v xml:space="preserve"> </v>
      </c>
      <c r="S52" s="128" t="str">
        <f>IF('Mastersheet (data entry only)'!D50=0," ",'Mastersheet (data entry only)'!DB50-'Mastersheet (data entry only)'!AA50)</f>
        <v xml:space="preserve"> </v>
      </c>
      <c r="T52" s="128" t="str">
        <f>IF('Mastersheet (data entry only)'!D50=0," ",'Mastersheet (data entry only)'!DG50-'Mastersheet (data entry only)'!AB50)</f>
        <v xml:space="preserve"> </v>
      </c>
      <c r="U52" s="21" t="str">
        <f>IF('Mastersheet (data entry only)'!D50=0," ",'Mastersheet (data entry only)'!CV50-'Mastersheet (data entry only)'!CD50)</f>
        <v xml:space="preserve"> </v>
      </c>
      <c r="V52" s="299"/>
      <c r="W52" s="128" t="str">
        <f>IF('Mastersheet (data entry only)'!D50=0," ",'Mastersheet (data entry only)'!CZ50-'Mastersheet (data entry only)'!CI50)</f>
        <v xml:space="preserve"> </v>
      </c>
      <c r="X52" s="128" t="str">
        <f>IF('Mastersheet (data entry only)'!D50=0," ",'Mastersheet (data entry only)'!DB50-'Mastersheet (data entry only)'!CJ50)</f>
        <v xml:space="preserve"> </v>
      </c>
      <c r="Y52" s="128" t="str">
        <f>IF('Mastersheet (data entry only)'!D50=0," ",'Mastersheet (data entry only)'!DG50-'Mastersheet (data entry only)'!CO50)</f>
        <v xml:space="preserve"> </v>
      </c>
      <c r="Z52" s="22"/>
      <c r="AA52" s="167"/>
    </row>
    <row r="53" spans="3:27" ht="15.75" thickBot="1">
      <c r="C53" s="20" t="str">
        <f>IF('Mastersheet (data entry only)'!D51=0," ", 'Mastersheet (data entry only)'!D51)</f>
        <v xml:space="preserve"> </v>
      </c>
      <c r="D53" s="20" t="str">
        <f>IF('Mastersheet (data entry only)'!P51=0," ", 'Mastersheet (data entry only)'!P51)</f>
        <v xml:space="preserve"> </v>
      </c>
      <c r="E53" s="20" t="str">
        <f>IF('Mastersheet (data entry only)'!I51=0," ", 'Mastersheet (data entry only)'!I51)</f>
        <v xml:space="preserve"> </v>
      </c>
      <c r="F53" s="20" t="str">
        <f>IF('Mastersheet (data entry only)'!H51=0," ", 'Mastersheet (data entry only)'!H51)</f>
        <v xml:space="preserve"> </v>
      </c>
      <c r="G53" s="20" t="str">
        <f>IF('Mastersheet (data entry only)'!G51=0," ", 'Mastersheet (data entry only)'!G51)</f>
        <v xml:space="preserve"> </v>
      </c>
      <c r="H53" s="22"/>
      <c r="I53" s="125"/>
      <c r="J53" s="293"/>
      <c r="K53" s="294"/>
      <c r="L53" s="295"/>
      <c r="M53" s="296"/>
      <c r="N53" s="297"/>
      <c r="O53" s="22"/>
      <c r="P53" s="21" t="str">
        <f>IF('Mastersheet (data entry only)'!D51=0," ",'Mastersheet (data entry only)'!CV51-'Mastersheet (data entry only)'!V51)</f>
        <v xml:space="preserve"> </v>
      </c>
      <c r="Q53" s="299"/>
      <c r="R53" s="128" t="str">
        <f>IF('Mastersheet (data entry only)'!D51=0," ",'Mastersheet (data entry only)'!CZ51-'Mastersheet (data entry only)'!Z51)</f>
        <v xml:space="preserve"> </v>
      </c>
      <c r="S53" s="128" t="str">
        <f>IF('Mastersheet (data entry only)'!D51=0," ",'Mastersheet (data entry only)'!DB51-'Mastersheet (data entry only)'!AA51)</f>
        <v xml:space="preserve"> </v>
      </c>
      <c r="T53" s="128" t="str">
        <f>IF('Mastersheet (data entry only)'!D51=0," ",'Mastersheet (data entry only)'!DG51-'Mastersheet (data entry only)'!AB51)</f>
        <v xml:space="preserve"> </v>
      </c>
      <c r="U53" s="21" t="str">
        <f>IF('Mastersheet (data entry only)'!D51=0," ",'Mastersheet (data entry only)'!CV51-'Mastersheet (data entry only)'!CD51)</f>
        <v xml:space="preserve"> </v>
      </c>
      <c r="V53" s="299"/>
      <c r="W53" s="128" t="str">
        <f>IF('Mastersheet (data entry only)'!D51=0," ",'Mastersheet (data entry only)'!CZ51-'Mastersheet (data entry only)'!CI51)</f>
        <v xml:space="preserve"> </v>
      </c>
      <c r="X53" s="128" t="str">
        <f>IF('Mastersheet (data entry only)'!D51=0," ",'Mastersheet (data entry only)'!DB51-'Mastersheet (data entry only)'!CJ51)</f>
        <v xml:space="preserve"> </v>
      </c>
      <c r="Y53" s="128" t="str">
        <f>IF('Mastersheet (data entry only)'!D51=0," ",'Mastersheet (data entry only)'!DG51-'Mastersheet (data entry only)'!CO51)</f>
        <v xml:space="preserve"> </v>
      </c>
      <c r="Z53" s="22"/>
      <c r="AA53" s="167"/>
    </row>
    <row r="54" spans="3:27" ht="15.75" thickBot="1">
      <c r="C54" s="20" t="str">
        <f>IF('Mastersheet (data entry only)'!D52=0," ", 'Mastersheet (data entry only)'!D52)</f>
        <v xml:space="preserve"> </v>
      </c>
      <c r="D54" s="20" t="str">
        <f>IF('Mastersheet (data entry only)'!P52=0," ", 'Mastersheet (data entry only)'!P52)</f>
        <v xml:space="preserve"> </v>
      </c>
      <c r="E54" s="20" t="str">
        <f>IF('Mastersheet (data entry only)'!I52=0," ", 'Mastersheet (data entry only)'!I52)</f>
        <v xml:space="preserve"> </v>
      </c>
      <c r="F54" s="20" t="str">
        <f>IF('Mastersheet (data entry only)'!H52=0," ", 'Mastersheet (data entry only)'!H52)</f>
        <v xml:space="preserve"> </v>
      </c>
      <c r="G54" s="20" t="str">
        <f>IF('Mastersheet (data entry only)'!G52=0," ", 'Mastersheet (data entry only)'!G52)</f>
        <v xml:space="preserve"> </v>
      </c>
      <c r="H54" s="22"/>
      <c r="I54" s="125"/>
      <c r="J54" s="293"/>
      <c r="K54" s="294"/>
      <c r="L54" s="295"/>
      <c r="M54" s="296"/>
      <c r="N54" s="297"/>
      <c r="O54" s="22"/>
      <c r="P54" s="21" t="str">
        <f>IF('Mastersheet (data entry only)'!D52=0," ",'Mastersheet (data entry only)'!CV52-'Mastersheet (data entry only)'!V52)</f>
        <v xml:space="preserve"> </v>
      </c>
      <c r="Q54" s="299"/>
      <c r="R54" s="128" t="str">
        <f>IF('Mastersheet (data entry only)'!D52=0," ",'Mastersheet (data entry only)'!CZ52-'Mastersheet (data entry only)'!Z52)</f>
        <v xml:space="preserve"> </v>
      </c>
      <c r="S54" s="128" t="str">
        <f>IF('Mastersheet (data entry only)'!D52=0," ",'Mastersheet (data entry only)'!DB52-'Mastersheet (data entry only)'!AA52)</f>
        <v xml:space="preserve"> </v>
      </c>
      <c r="T54" s="128" t="str">
        <f>IF('Mastersheet (data entry only)'!D52=0," ",'Mastersheet (data entry only)'!DG52-'Mastersheet (data entry only)'!AB52)</f>
        <v xml:space="preserve"> </v>
      </c>
      <c r="U54" s="21" t="str">
        <f>IF('Mastersheet (data entry only)'!D52=0," ",'Mastersheet (data entry only)'!CV52-'Mastersheet (data entry only)'!CD52)</f>
        <v xml:space="preserve"> </v>
      </c>
      <c r="V54" s="299"/>
      <c r="W54" s="128" t="str">
        <f>IF('Mastersheet (data entry only)'!D52=0," ",'Mastersheet (data entry only)'!CZ52-'Mastersheet (data entry only)'!CI52)</f>
        <v xml:space="preserve"> </v>
      </c>
      <c r="X54" s="128" t="str">
        <f>IF('Mastersheet (data entry only)'!D52=0," ",'Mastersheet (data entry only)'!DB52-'Mastersheet (data entry only)'!CJ52)</f>
        <v xml:space="preserve"> </v>
      </c>
      <c r="Y54" s="128" t="str">
        <f>IF('Mastersheet (data entry only)'!D52=0," ",'Mastersheet (data entry only)'!DG52-'Mastersheet (data entry only)'!CO52)</f>
        <v xml:space="preserve"> </v>
      </c>
      <c r="Z54" s="22"/>
      <c r="AA54" s="167"/>
    </row>
    <row r="55" spans="3:27" ht="15.75" thickBot="1">
      <c r="C55" s="20" t="str">
        <f>IF('Mastersheet (data entry only)'!D53=0," ", 'Mastersheet (data entry only)'!D53)</f>
        <v xml:space="preserve"> </v>
      </c>
      <c r="D55" s="20" t="str">
        <f>IF('Mastersheet (data entry only)'!P53=0," ", 'Mastersheet (data entry only)'!P53)</f>
        <v xml:space="preserve"> </v>
      </c>
      <c r="E55" s="20" t="str">
        <f>IF('Mastersheet (data entry only)'!I53=0," ", 'Mastersheet (data entry only)'!I53)</f>
        <v xml:space="preserve"> </v>
      </c>
      <c r="F55" s="20" t="str">
        <f>IF('Mastersheet (data entry only)'!H53=0," ", 'Mastersheet (data entry only)'!H53)</f>
        <v xml:space="preserve"> </v>
      </c>
      <c r="G55" s="20" t="str">
        <f>IF('Mastersheet (data entry only)'!G53=0," ", 'Mastersheet (data entry only)'!G53)</f>
        <v xml:space="preserve"> </v>
      </c>
      <c r="H55" s="22"/>
      <c r="I55" s="125"/>
      <c r="J55" s="293"/>
      <c r="K55" s="294"/>
      <c r="L55" s="295"/>
      <c r="M55" s="296"/>
      <c r="N55" s="297"/>
      <c r="O55" s="22"/>
      <c r="P55" s="21" t="str">
        <f>IF('Mastersheet (data entry only)'!D53=0," ",'Mastersheet (data entry only)'!CV53-'Mastersheet (data entry only)'!V53)</f>
        <v xml:space="preserve"> </v>
      </c>
      <c r="Q55" s="299"/>
      <c r="R55" s="128" t="str">
        <f>IF('Mastersheet (data entry only)'!D53=0," ",'Mastersheet (data entry only)'!CZ53-'Mastersheet (data entry only)'!Z53)</f>
        <v xml:space="preserve"> </v>
      </c>
      <c r="S55" s="128" t="str">
        <f>IF('Mastersheet (data entry only)'!D53=0," ",'Mastersheet (data entry only)'!DB53-'Mastersheet (data entry only)'!AA53)</f>
        <v xml:space="preserve"> </v>
      </c>
      <c r="T55" s="128" t="str">
        <f>IF('Mastersheet (data entry only)'!D53=0," ",'Mastersheet (data entry only)'!DG53-'Mastersheet (data entry only)'!AB53)</f>
        <v xml:space="preserve"> </v>
      </c>
      <c r="U55" s="21" t="str">
        <f>IF('Mastersheet (data entry only)'!D53=0," ",'Mastersheet (data entry only)'!CV53-'Mastersheet (data entry only)'!CD53)</f>
        <v xml:space="preserve"> </v>
      </c>
      <c r="V55" s="299"/>
      <c r="W55" s="128" t="str">
        <f>IF('Mastersheet (data entry only)'!D53=0," ",'Mastersheet (data entry only)'!CZ53-'Mastersheet (data entry only)'!CI53)</f>
        <v xml:space="preserve"> </v>
      </c>
      <c r="X55" s="128" t="str">
        <f>IF('Mastersheet (data entry only)'!D53=0," ",'Mastersheet (data entry only)'!DB53-'Mastersheet (data entry only)'!CJ53)</f>
        <v xml:space="preserve"> </v>
      </c>
      <c r="Y55" s="128" t="str">
        <f>IF('Mastersheet (data entry only)'!D53=0," ",'Mastersheet (data entry only)'!DG53-'Mastersheet (data entry only)'!CO53)</f>
        <v xml:space="preserve"> </v>
      </c>
      <c r="Z55" s="22"/>
      <c r="AA55" s="167"/>
    </row>
    <row r="56" spans="3:27" ht="15.75" thickBot="1">
      <c r="C56" s="20" t="str">
        <f>IF('Mastersheet (data entry only)'!D54=0," ", 'Mastersheet (data entry only)'!D54)</f>
        <v xml:space="preserve"> </v>
      </c>
      <c r="D56" s="20" t="str">
        <f>IF('Mastersheet (data entry only)'!P54=0," ", 'Mastersheet (data entry only)'!P54)</f>
        <v xml:space="preserve"> </v>
      </c>
      <c r="E56" s="20" t="str">
        <f>IF('Mastersheet (data entry only)'!I54=0," ", 'Mastersheet (data entry only)'!I54)</f>
        <v xml:space="preserve"> </v>
      </c>
      <c r="F56" s="20" t="str">
        <f>IF('Mastersheet (data entry only)'!H54=0," ", 'Mastersheet (data entry only)'!H54)</f>
        <v xml:space="preserve"> </v>
      </c>
      <c r="G56" s="20" t="str">
        <f>IF('Mastersheet (data entry only)'!G54=0," ", 'Mastersheet (data entry only)'!G54)</f>
        <v xml:space="preserve"> </v>
      </c>
      <c r="H56" s="22"/>
      <c r="I56" s="125"/>
      <c r="J56" s="293"/>
      <c r="K56" s="294"/>
      <c r="L56" s="295"/>
      <c r="M56" s="296"/>
      <c r="N56" s="297"/>
      <c r="O56" s="22"/>
      <c r="P56" s="21" t="str">
        <f>IF('Mastersheet (data entry only)'!D54=0," ",'Mastersheet (data entry only)'!CV54-'Mastersheet (data entry only)'!V54)</f>
        <v xml:space="preserve"> </v>
      </c>
      <c r="Q56" s="299"/>
      <c r="R56" s="128" t="str">
        <f>IF('Mastersheet (data entry only)'!D54=0," ",'Mastersheet (data entry only)'!CZ54-'Mastersheet (data entry only)'!Z54)</f>
        <v xml:space="preserve"> </v>
      </c>
      <c r="S56" s="128" t="str">
        <f>IF('Mastersheet (data entry only)'!D54=0," ",'Mastersheet (data entry only)'!DB54-'Mastersheet (data entry only)'!AA54)</f>
        <v xml:space="preserve"> </v>
      </c>
      <c r="T56" s="128" t="str">
        <f>IF('Mastersheet (data entry only)'!D54=0," ",'Mastersheet (data entry only)'!DG54-'Mastersheet (data entry only)'!AB54)</f>
        <v xml:space="preserve"> </v>
      </c>
      <c r="U56" s="21" t="str">
        <f>IF('Mastersheet (data entry only)'!D54=0," ",'Mastersheet (data entry only)'!CV54-'Mastersheet (data entry only)'!CD54)</f>
        <v xml:space="preserve"> </v>
      </c>
      <c r="V56" s="299"/>
      <c r="W56" s="128" t="str">
        <f>IF('Mastersheet (data entry only)'!D54=0," ",'Mastersheet (data entry only)'!CZ54-'Mastersheet (data entry only)'!CI54)</f>
        <v xml:space="preserve"> </v>
      </c>
      <c r="X56" s="128" t="str">
        <f>IF('Mastersheet (data entry only)'!D54=0," ",'Mastersheet (data entry only)'!DB54-'Mastersheet (data entry only)'!CJ54)</f>
        <v xml:space="preserve"> </v>
      </c>
      <c r="Y56" s="128" t="str">
        <f>IF('Mastersheet (data entry only)'!D54=0," ",'Mastersheet (data entry only)'!DG54-'Mastersheet (data entry only)'!CO54)</f>
        <v xml:space="preserve"> </v>
      </c>
      <c r="Z56" s="22"/>
      <c r="AA56" s="167"/>
    </row>
    <row r="57" spans="3:27" ht="15.75" thickBot="1">
      <c r="C57" s="20" t="str">
        <f>IF('Mastersheet (data entry only)'!D55=0," ", 'Mastersheet (data entry only)'!D55)</f>
        <v xml:space="preserve"> </v>
      </c>
      <c r="D57" s="20" t="str">
        <f>IF('Mastersheet (data entry only)'!P55=0," ", 'Mastersheet (data entry only)'!P55)</f>
        <v xml:space="preserve"> </v>
      </c>
      <c r="E57" s="20" t="str">
        <f>IF('Mastersheet (data entry only)'!I55=0," ", 'Mastersheet (data entry only)'!I55)</f>
        <v xml:space="preserve"> </v>
      </c>
      <c r="F57" s="20" t="str">
        <f>IF('Mastersheet (data entry only)'!H55=0," ", 'Mastersheet (data entry only)'!H55)</f>
        <v xml:space="preserve"> </v>
      </c>
      <c r="G57" s="20" t="str">
        <f>IF('Mastersheet (data entry only)'!G55=0," ", 'Mastersheet (data entry only)'!G55)</f>
        <v xml:space="preserve"> </v>
      </c>
      <c r="H57" s="22"/>
      <c r="I57" s="125"/>
      <c r="J57" s="293"/>
      <c r="K57" s="294"/>
      <c r="L57" s="295"/>
      <c r="M57" s="296"/>
      <c r="N57" s="297"/>
      <c r="O57" s="22"/>
      <c r="P57" s="21" t="str">
        <f>IF('Mastersheet (data entry only)'!D55=0," ",'Mastersheet (data entry only)'!CV55-'Mastersheet (data entry only)'!V55)</f>
        <v xml:space="preserve"> </v>
      </c>
      <c r="Q57" s="299"/>
      <c r="R57" s="128" t="str">
        <f>IF('Mastersheet (data entry only)'!D55=0," ",'Mastersheet (data entry only)'!CZ55-'Mastersheet (data entry only)'!Z55)</f>
        <v xml:space="preserve"> </v>
      </c>
      <c r="S57" s="128" t="str">
        <f>IF('Mastersheet (data entry only)'!D55=0," ",'Mastersheet (data entry only)'!DB55-'Mastersheet (data entry only)'!AA55)</f>
        <v xml:space="preserve"> </v>
      </c>
      <c r="T57" s="128" t="str">
        <f>IF('Mastersheet (data entry only)'!D55=0," ",'Mastersheet (data entry only)'!DG55-'Mastersheet (data entry only)'!AB55)</f>
        <v xml:space="preserve"> </v>
      </c>
      <c r="U57" s="21" t="str">
        <f>IF('Mastersheet (data entry only)'!D55=0," ",'Mastersheet (data entry only)'!CV55-'Mastersheet (data entry only)'!CD55)</f>
        <v xml:space="preserve"> </v>
      </c>
      <c r="V57" s="299"/>
      <c r="W57" s="128" t="str">
        <f>IF('Mastersheet (data entry only)'!D55=0," ",'Mastersheet (data entry only)'!CZ55-'Mastersheet (data entry only)'!CI55)</f>
        <v xml:space="preserve"> </v>
      </c>
      <c r="X57" s="128" t="str">
        <f>IF('Mastersheet (data entry only)'!D55=0," ",'Mastersheet (data entry only)'!DB55-'Mastersheet (data entry only)'!CJ55)</f>
        <v xml:space="preserve"> </v>
      </c>
      <c r="Y57" s="128" t="str">
        <f>IF('Mastersheet (data entry only)'!D55=0," ",'Mastersheet (data entry only)'!DG55-'Mastersheet (data entry only)'!CO55)</f>
        <v xml:space="preserve"> </v>
      </c>
      <c r="Z57" s="22"/>
      <c r="AA57" s="167"/>
    </row>
    <row r="58" spans="3:27" ht="15.75" thickBot="1">
      <c r="C58" s="20" t="str">
        <f>IF('Mastersheet (data entry only)'!D56=0," ", 'Mastersheet (data entry only)'!D56)</f>
        <v xml:space="preserve"> </v>
      </c>
      <c r="D58" s="20" t="str">
        <f>IF('Mastersheet (data entry only)'!P56=0," ", 'Mastersheet (data entry only)'!P56)</f>
        <v xml:space="preserve"> </v>
      </c>
      <c r="E58" s="20" t="str">
        <f>IF('Mastersheet (data entry only)'!I56=0," ", 'Mastersheet (data entry only)'!I56)</f>
        <v xml:space="preserve"> </v>
      </c>
      <c r="F58" s="20" t="str">
        <f>IF('Mastersheet (data entry only)'!H56=0," ", 'Mastersheet (data entry only)'!H56)</f>
        <v xml:space="preserve"> </v>
      </c>
      <c r="G58" s="20" t="str">
        <f>IF('Mastersheet (data entry only)'!G56=0," ", 'Mastersheet (data entry only)'!G56)</f>
        <v xml:space="preserve"> </v>
      </c>
      <c r="H58" s="22"/>
      <c r="I58" s="125"/>
      <c r="J58" s="293"/>
      <c r="K58" s="294"/>
      <c r="L58" s="295"/>
      <c r="M58" s="296"/>
      <c r="N58" s="297"/>
      <c r="O58" s="22"/>
      <c r="P58" s="21" t="str">
        <f>IF('Mastersheet (data entry only)'!D56=0," ",'Mastersheet (data entry only)'!CV56-'Mastersheet (data entry only)'!V56)</f>
        <v xml:space="preserve"> </v>
      </c>
      <c r="Q58" s="299"/>
      <c r="R58" s="128" t="str">
        <f>IF('Mastersheet (data entry only)'!D56=0," ",'Mastersheet (data entry only)'!CZ56-'Mastersheet (data entry only)'!Z56)</f>
        <v xml:space="preserve"> </v>
      </c>
      <c r="S58" s="128" t="str">
        <f>IF('Mastersheet (data entry only)'!D56=0," ",'Mastersheet (data entry only)'!DB56-'Mastersheet (data entry only)'!AA56)</f>
        <v xml:space="preserve"> </v>
      </c>
      <c r="T58" s="128" t="str">
        <f>IF('Mastersheet (data entry only)'!D56=0," ",'Mastersheet (data entry only)'!DG56-'Mastersheet (data entry only)'!AB56)</f>
        <v xml:space="preserve"> </v>
      </c>
      <c r="U58" s="21" t="str">
        <f>IF('Mastersheet (data entry only)'!D56=0," ",'Mastersheet (data entry only)'!CV56-'Mastersheet (data entry only)'!CD56)</f>
        <v xml:space="preserve"> </v>
      </c>
      <c r="V58" s="299"/>
      <c r="W58" s="128" t="str">
        <f>IF('Mastersheet (data entry only)'!D56=0," ",'Mastersheet (data entry only)'!CZ56-'Mastersheet (data entry only)'!CI56)</f>
        <v xml:space="preserve"> </v>
      </c>
      <c r="X58" s="128" t="str">
        <f>IF('Mastersheet (data entry only)'!D56=0," ",'Mastersheet (data entry only)'!DB56-'Mastersheet (data entry only)'!CJ56)</f>
        <v xml:space="preserve"> </v>
      </c>
      <c r="Y58" s="128" t="str">
        <f>IF('Mastersheet (data entry only)'!D56=0," ",'Mastersheet (data entry only)'!DG56-'Mastersheet (data entry only)'!CO56)</f>
        <v xml:space="preserve"> </v>
      </c>
      <c r="Z58" s="22"/>
      <c r="AA58" s="167"/>
    </row>
    <row r="59" spans="3:27" ht="15.75" thickBot="1">
      <c r="C59" s="20" t="str">
        <f>IF('Mastersheet (data entry only)'!D57=0," ", 'Mastersheet (data entry only)'!D57)</f>
        <v xml:space="preserve"> </v>
      </c>
      <c r="D59" s="20" t="str">
        <f>IF('Mastersheet (data entry only)'!P57=0," ", 'Mastersheet (data entry only)'!P57)</f>
        <v xml:space="preserve"> </v>
      </c>
      <c r="E59" s="20" t="str">
        <f>IF('Mastersheet (data entry only)'!I57=0," ", 'Mastersheet (data entry only)'!I57)</f>
        <v xml:space="preserve"> </v>
      </c>
      <c r="F59" s="20" t="str">
        <f>IF('Mastersheet (data entry only)'!H57=0," ", 'Mastersheet (data entry only)'!H57)</f>
        <v xml:space="preserve"> </v>
      </c>
      <c r="G59" s="20" t="str">
        <f>IF('Mastersheet (data entry only)'!G57=0," ", 'Mastersheet (data entry only)'!G57)</f>
        <v xml:space="preserve"> </v>
      </c>
      <c r="H59" s="22"/>
      <c r="I59" s="125"/>
      <c r="J59" s="293"/>
      <c r="K59" s="294"/>
      <c r="L59" s="295"/>
      <c r="M59" s="296"/>
      <c r="N59" s="297"/>
      <c r="O59" s="22"/>
      <c r="P59" s="21" t="str">
        <f>IF('Mastersheet (data entry only)'!D57=0," ",'Mastersheet (data entry only)'!CV57-'Mastersheet (data entry only)'!V57)</f>
        <v xml:space="preserve"> </v>
      </c>
      <c r="Q59" s="299"/>
      <c r="R59" s="128" t="str">
        <f>IF('Mastersheet (data entry only)'!D57=0," ",'Mastersheet (data entry only)'!CZ57-'Mastersheet (data entry only)'!Z57)</f>
        <v xml:space="preserve"> </v>
      </c>
      <c r="S59" s="128" t="str">
        <f>IF('Mastersheet (data entry only)'!D57=0," ",'Mastersheet (data entry only)'!DB57-'Mastersheet (data entry only)'!AA57)</f>
        <v xml:space="preserve"> </v>
      </c>
      <c r="T59" s="128" t="str">
        <f>IF('Mastersheet (data entry only)'!D57=0," ",'Mastersheet (data entry only)'!DG57-'Mastersheet (data entry only)'!AB57)</f>
        <v xml:space="preserve"> </v>
      </c>
      <c r="U59" s="21" t="str">
        <f>IF('Mastersheet (data entry only)'!D57=0," ",'Mastersheet (data entry only)'!CV57-'Mastersheet (data entry only)'!CD57)</f>
        <v xml:space="preserve"> </v>
      </c>
      <c r="V59" s="299"/>
      <c r="W59" s="128" t="str">
        <f>IF('Mastersheet (data entry only)'!D57=0," ",'Mastersheet (data entry only)'!CZ57-'Mastersheet (data entry only)'!CI57)</f>
        <v xml:space="preserve"> </v>
      </c>
      <c r="X59" s="128" t="str">
        <f>IF('Mastersheet (data entry only)'!D57=0," ",'Mastersheet (data entry only)'!DB57-'Mastersheet (data entry only)'!CJ57)</f>
        <v xml:space="preserve"> </v>
      </c>
      <c r="Y59" s="128" t="str">
        <f>IF('Mastersheet (data entry only)'!D57=0," ",'Mastersheet (data entry only)'!DG57-'Mastersheet (data entry only)'!CO57)</f>
        <v xml:space="preserve"> </v>
      </c>
      <c r="Z59" s="22"/>
      <c r="AA59" s="167"/>
    </row>
    <row r="60" spans="3:27" ht="15.75" thickBot="1">
      <c r="C60" s="20" t="str">
        <f>IF('Mastersheet (data entry only)'!D58=0," ", 'Mastersheet (data entry only)'!D58)</f>
        <v xml:space="preserve"> </v>
      </c>
      <c r="D60" s="20" t="str">
        <f>IF('Mastersheet (data entry only)'!P58=0," ", 'Mastersheet (data entry only)'!P58)</f>
        <v xml:space="preserve"> </v>
      </c>
      <c r="E60" s="20" t="str">
        <f>IF('Mastersheet (data entry only)'!I58=0," ", 'Mastersheet (data entry only)'!I58)</f>
        <v xml:space="preserve"> </v>
      </c>
      <c r="F60" s="20" t="str">
        <f>IF('Mastersheet (data entry only)'!H58=0," ", 'Mastersheet (data entry only)'!H58)</f>
        <v xml:space="preserve"> </v>
      </c>
      <c r="G60" s="20" t="str">
        <f>IF('Mastersheet (data entry only)'!G58=0," ", 'Mastersheet (data entry only)'!G58)</f>
        <v xml:space="preserve"> </v>
      </c>
      <c r="H60" s="22"/>
      <c r="I60" s="22"/>
      <c r="J60" s="22"/>
      <c r="K60" s="22"/>
      <c r="L60" s="22"/>
      <c r="M60" s="22"/>
      <c r="N60" s="22"/>
      <c r="O60" s="22"/>
      <c r="P60" s="21" t="str">
        <f>IF('Mastersheet (data entry only)'!D58=0," ",'Mastersheet (data entry only)'!CV58-'Mastersheet (data entry only)'!V58)</f>
        <v xml:space="preserve"> </v>
      </c>
      <c r="Q60" s="299"/>
      <c r="R60" s="128" t="str">
        <f>IF('Mastersheet (data entry only)'!D58=0," ",'Mastersheet (data entry only)'!CZ58-'Mastersheet (data entry only)'!Z58)</f>
        <v xml:space="preserve"> </v>
      </c>
      <c r="S60" s="128" t="str">
        <f>IF('Mastersheet (data entry only)'!D58=0," ",'Mastersheet (data entry only)'!DB58-'Mastersheet (data entry only)'!AA58)</f>
        <v xml:space="preserve"> </v>
      </c>
      <c r="T60" s="128" t="str">
        <f>IF('Mastersheet (data entry only)'!D58=0," ",'Mastersheet (data entry only)'!DG58-'Mastersheet (data entry only)'!AB58)</f>
        <v xml:space="preserve"> </v>
      </c>
      <c r="U60" s="21" t="str">
        <f>IF('Mastersheet (data entry only)'!D58=0," ",'Mastersheet (data entry only)'!CV58-'Mastersheet (data entry only)'!CD58)</f>
        <v xml:space="preserve"> </v>
      </c>
      <c r="V60" s="299"/>
      <c r="W60" s="128" t="str">
        <f>IF('Mastersheet (data entry only)'!D58=0," ",'Mastersheet (data entry only)'!CZ58-'Mastersheet (data entry only)'!CI58)</f>
        <v xml:space="preserve"> </v>
      </c>
      <c r="X60" s="128" t="str">
        <f>IF('Mastersheet (data entry only)'!D58=0," ",'Mastersheet (data entry only)'!DB58-'Mastersheet (data entry only)'!CJ58)</f>
        <v xml:space="preserve"> </v>
      </c>
      <c r="Y60" s="128" t="str">
        <f>IF('Mastersheet (data entry only)'!D58=0," ",'Mastersheet (data entry only)'!DG58-'Mastersheet (data entry only)'!CO58)</f>
        <v xml:space="preserve"> </v>
      </c>
      <c r="Z60" s="22"/>
      <c r="AA60" s="167"/>
    </row>
    <row r="61" spans="3:27">
      <c r="C61" s="20" t="str">
        <f>IF('Mastersheet (data entry only)'!D59=0," ", 'Mastersheet (data entry only)'!D59)</f>
        <v xml:space="preserve"> </v>
      </c>
      <c r="D61" s="20" t="str">
        <f>IF('Mastersheet (data entry only)'!P59=0," ", 'Mastersheet (data entry only)'!P59)</f>
        <v xml:space="preserve"> </v>
      </c>
      <c r="E61" s="20" t="str">
        <f>IF('Mastersheet (data entry only)'!I59=0," ", 'Mastersheet (data entry only)'!I59)</f>
        <v xml:space="preserve"> </v>
      </c>
      <c r="F61" s="20" t="str">
        <f>IF('Mastersheet (data entry only)'!H59=0," ", 'Mastersheet (data entry only)'!H59)</f>
        <v xml:space="preserve"> </v>
      </c>
      <c r="G61" s="20" t="str">
        <f>IF('Mastersheet (data entry only)'!G59=0," ", 'Mastersheet (data entry only)'!G59)</f>
        <v xml:space="preserve"> </v>
      </c>
      <c r="H61" s="22"/>
      <c r="I61" s="22"/>
      <c r="J61" s="22"/>
      <c r="K61" s="22"/>
      <c r="L61" s="22"/>
      <c r="M61" s="22"/>
      <c r="N61" s="22"/>
      <c r="O61" s="22"/>
      <c r="P61" s="21" t="str">
        <f>IF('Mastersheet (data entry only)'!D59=0," ",'Mastersheet (data entry only)'!CV59-'Mastersheet (data entry only)'!V59)</f>
        <v xml:space="preserve"> </v>
      </c>
      <c r="Q61" s="299"/>
      <c r="R61" s="128" t="str">
        <f>IF('Mastersheet (data entry only)'!D59=0," ",'Mastersheet (data entry only)'!CZ59-'Mastersheet (data entry only)'!Z59)</f>
        <v xml:space="preserve"> </v>
      </c>
      <c r="S61" s="128" t="str">
        <f>IF('Mastersheet (data entry only)'!D59=0," ",'Mastersheet (data entry only)'!DB59-'Mastersheet (data entry only)'!AA59)</f>
        <v xml:space="preserve"> </v>
      </c>
      <c r="T61" s="128" t="str">
        <f>IF('Mastersheet (data entry only)'!D59=0," ",'Mastersheet (data entry only)'!DG59-'Mastersheet (data entry only)'!AB59)</f>
        <v xml:space="preserve"> </v>
      </c>
      <c r="U61" s="21" t="str">
        <f>IF('Mastersheet (data entry only)'!D59=0," ",'Mastersheet (data entry only)'!CV59-'Mastersheet (data entry only)'!CD59)</f>
        <v xml:space="preserve"> </v>
      </c>
      <c r="V61" s="299"/>
      <c r="W61" s="128" t="str">
        <f>IF('Mastersheet (data entry only)'!D59=0," ",'Mastersheet (data entry only)'!CZ59-'Mastersheet (data entry only)'!CI59)</f>
        <v xml:space="preserve"> </v>
      </c>
      <c r="X61" s="128" t="str">
        <f>IF('Mastersheet (data entry only)'!D59=0," ",'Mastersheet (data entry only)'!DB59-'Mastersheet (data entry only)'!CJ59)</f>
        <v xml:space="preserve"> </v>
      </c>
      <c r="Y61" s="128" t="str">
        <f>IF('Mastersheet (data entry only)'!D59=0," ",'Mastersheet (data entry only)'!DG59-'Mastersheet (data entry only)'!CO59)</f>
        <v xml:space="preserve"> </v>
      </c>
      <c r="Z61" s="22"/>
      <c r="AA61" s="167"/>
    </row>
  </sheetData>
  <sheetProtection selectLockedCells="1"/>
  <mergeCells count="6">
    <mergeCell ref="P2:R2"/>
    <mergeCell ref="P3:T3"/>
    <mergeCell ref="U3:Y3"/>
    <mergeCell ref="I3:J3"/>
    <mergeCell ref="K3:L3"/>
    <mergeCell ref="M3:N3"/>
  </mergeCells>
  <conditionalFormatting sqref="P7:Q39">
    <cfRule type="cellIs" dxfId="2" priority="3" operator="greaterThan">
      <formula>0</formula>
    </cfRule>
  </conditionalFormatting>
  <conditionalFormatting sqref="P7:Y39">
    <cfRule type="cellIs" dxfId="1" priority="1" operator="lessThan">
      <formula>0</formula>
    </cfRule>
    <cfRule type="cellIs" dxfId="0" priority="2" operator="equal">
      <formula>" "</formula>
    </cfRule>
  </conditionalFormatting>
  <pageMargins left="0.7" right="0.7" top="0.75" bottom="0.75" header="0.3" footer="0.3"/>
  <pageSetup paperSize="9" scale="25" orientation="landscape" r:id="rId1"/>
  <customProperties>
    <customPr name="_pios_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F874-6236-431A-91BC-5C86654AA5AA}">
  <dimension ref="A1:A13"/>
  <sheetViews>
    <sheetView workbookViewId="0">
      <selection activeCell="A19" sqref="A19"/>
    </sheetView>
  </sheetViews>
  <sheetFormatPr defaultRowHeight="15"/>
  <cols>
    <col min="1" max="1" width="163.85546875" customWidth="1"/>
  </cols>
  <sheetData>
    <row r="1" spans="1:1">
      <c r="A1" s="95" t="s">
        <v>275</v>
      </c>
    </row>
    <row r="2" spans="1:1" ht="30">
      <c r="A2" s="96" t="s">
        <v>276</v>
      </c>
    </row>
    <row r="3" spans="1:1">
      <c r="A3" s="96" t="s">
        <v>277</v>
      </c>
    </row>
    <row r="4" spans="1:1" ht="30">
      <c r="A4" s="96" t="s">
        <v>278</v>
      </c>
    </row>
    <row r="5" spans="1:1">
      <c r="A5" s="97" t="s">
        <v>279</v>
      </c>
    </row>
    <row r="6" spans="1:1" ht="30">
      <c r="A6" s="97" t="s">
        <v>280</v>
      </c>
    </row>
    <row r="7" spans="1:1" ht="30">
      <c r="A7" s="96" t="s">
        <v>281</v>
      </c>
    </row>
    <row r="8" spans="1:1" ht="30">
      <c r="A8" s="96" t="s">
        <v>282</v>
      </c>
    </row>
    <row r="9" spans="1:1" ht="30">
      <c r="A9" s="96" t="s">
        <v>283</v>
      </c>
    </row>
    <row r="10" spans="1:1">
      <c r="A10" s="98" t="s">
        <v>284</v>
      </c>
    </row>
    <row r="11" spans="1:1" ht="30">
      <c r="A11" s="98" t="s">
        <v>285</v>
      </c>
    </row>
    <row r="12" spans="1:1" ht="30">
      <c r="A12" s="96" t="s">
        <v>286</v>
      </c>
    </row>
    <row r="13" spans="1:1">
      <c r="A13" s="99" t="s">
        <v>287</v>
      </c>
    </row>
  </sheetData>
  <hyperlinks>
    <hyperlink ref="A13" r:id="rId1" display="https://eu001-sp.shell.com/sites/AAAAA8077/Team/BPR/BPR Templates/Forms/AllItems.aspx?RootFolder=%2Fsites%2FAAAAA8077%2FTeam%2FBPR%2FBPR%20Templates%2FDVA%20Guidance%20and%20KPI%20Submission%20Information&amp;FolderCTID=0x012000838ED0114FF66647B28AFE4F574ACE18&amp;View=%7B3476C734%2DED35%2D4216%2DBFA6%2DEB17F5A2308B%7D&amp;InitialTabId=Ribbon%2EDocument&amp;VisibilityContext=WSSTabPersistence" xr:uid="{CA592BF9-95D4-43DF-AB65-F125E6B4D2F4}"/>
  </hyperlinks>
  <pageMargins left="0.7" right="0.7" top="0.75" bottom="0.75" header="0.3" footer="0.3"/>
  <pageSetup paperSize="9" orientation="portrait" r:id="rId2"/>
  <customProperties>
    <customPr name="_pios_id" r:id="rId3"/>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46A83-03EB-49B9-91C1-27157189462F}">
  <sheetPr>
    <pageSetUpPr fitToPage="1"/>
  </sheetPr>
  <dimension ref="B1:D39"/>
  <sheetViews>
    <sheetView topLeftCell="A7" zoomScale="110" zoomScaleNormal="110" workbookViewId="0">
      <selection activeCell="C9" sqref="C9"/>
    </sheetView>
  </sheetViews>
  <sheetFormatPr defaultRowHeight="15"/>
  <cols>
    <col min="1" max="1" width="1.7109375" customWidth="1"/>
    <col min="2" max="2" width="72.5703125" customWidth="1"/>
    <col min="3" max="3" width="77.140625" customWidth="1"/>
    <col min="4" max="4" width="75.42578125" customWidth="1"/>
    <col min="5" max="5" width="1.7109375" customWidth="1"/>
  </cols>
  <sheetData>
    <row r="1" spans="2:4" ht="6.75" customHeight="1"/>
    <row r="2" spans="2:4" ht="21">
      <c r="B2" s="46" t="s">
        <v>288</v>
      </c>
      <c r="C2" s="46"/>
    </row>
    <row r="3" spans="2:4">
      <c r="B3" s="47" t="s">
        <v>289</v>
      </c>
      <c r="C3" s="47"/>
    </row>
    <row r="4" spans="2:4" ht="8.25" customHeight="1">
      <c r="B4" s="47"/>
      <c r="C4" s="47"/>
    </row>
    <row r="5" spans="2:4" ht="75.75" customHeight="1">
      <c r="B5" s="376" t="s">
        <v>290</v>
      </c>
      <c r="C5" s="376"/>
      <c r="D5" s="376"/>
    </row>
    <row r="6" spans="2:4" ht="106.5" customHeight="1">
      <c r="B6" s="376" t="s">
        <v>291</v>
      </c>
      <c r="C6" s="376"/>
      <c r="D6" s="376"/>
    </row>
    <row r="7" spans="2:4" ht="7.5" customHeight="1">
      <c r="B7" s="46"/>
      <c r="C7" s="46"/>
    </row>
    <row r="8" spans="2:4">
      <c r="B8" s="48" t="s">
        <v>292</v>
      </c>
      <c r="C8" s="48" t="s">
        <v>293</v>
      </c>
      <c r="D8" s="48" t="s">
        <v>294</v>
      </c>
    </row>
    <row r="9" spans="2:4" ht="275.25" customHeight="1">
      <c r="B9" s="49" t="s">
        <v>295</v>
      </c>
      <c r="C9" s="49" t="s">
        <v>296</v>
      </c>
      <c r="D9" s="49" t="s">
        <v>297</v>
      </c>
    </row>
    <row r="10" spans="2:4" ht="156" customHeight="1">
      <c r="B10" s="49" t="s">
        <v>298</v>
      </c>
      <c r="C10" s="49" t="s">
        <v>299</v>
      </c>
      <c r="D10" s="49" t="s">
        <v>300</v>
      </c>
    </row>
    <row r="11" spans="2:4" ht="155.25" customHeight="1">
      <c r="B11" s="49" t="s">
        <v>301</v>
      </c>
      <c r="C11" s="49" t="s">
        <v>302</v>
      </c>
      <c r="D11" s="49" t="s">
        <v>302</v>
      </c>
    </row>
    <row r="12" spans="2:4" ht="210">
      <c r="B12" s="49" t="s">
        <v>303</v>
      </c>
      <c r="C12" s="49" t="s">
        <v>304</v>
      </c>
      <c r="D12" s="49" t="s">
        <v>305</v>
      </c>
    </row>
    <row r="13" spans="2:4" ht="186" customHeight="1">
      <c r="B13" s="49" t="s">
        <v>306</v>
      </c>
      <c r="C13" s="49" t="s">
        <v>307</v>
      </c>
      <c r="D13" s="49" t="s">
        <v>308</v>
      </c>
    </row>
    <row r="14" spans="2:4" ht="75">
      <c r="B14" s="49" t="s">
        <v>309</v>
      </c>
      <c r="C14" s="49" t="s">
        <v>310</v>
      </c>
      <c r="D14" s="49" t="s">
        <v>311</v>
      </c>
    </row>
    <row r="15" spans="2:4" ht="60">
      <c r="B15" s="49" t="s">
        <v>312</v>
      </c>
      <c r="C15" s="49" t="s">
        <v>313</v>
      </c>
      <c r="D15" s="52" t="s">
        <v>314</v>
      </c>
    </row>
    <row r="16" spans="2:4">
      <c r="B16" s="50"/>
      <c r="C16" s="50"/>
      <c r="D16" s="50"/>
    </row>
    <row r="17" spans="2:4">
      <c r="B17" s="51" t="s">
        <v>315</v>
      </c>
      <c r="C17" s="51"/>
      <c r="D17" s="50"/>
    </row>
    <row r="18" spans="2:4">
      <c r="B18" s="10"/>
      <c r="C18" s="10"/>
      <c r="D18" s="10"/>
    </row>
    <row r="19" spans="2:4">
      <c r="B19" s="10"/>
      <c r="C19" s="10"/>
      <c r="D19" s="10"/>
    </row>
    <row r="20" spans="2:4">
      <c r="B20" s="10"/>
      <c r="C20" s="10"/>
      <c r="D20" s="10"/>
    </row>
    <row r="21" spans="2:4">
      <c r="B21" s="10"/>
      <c r="C21" s="10"/>
      <c r="D21" s="10"/>
    </row>
    <row r="22" spans="2:4">
      <c r="B22" s="10"/>
      <c r="C22" s="10"/>
      <c r="D22" s="10"/>
    </row>
    <row r="23" spans="2:4">
      <c r="B23" s="10"/>
      <c r="C23" s="10"/>
      <c r="D23" s="10"/>
    </row>
    <row r="24" spans="2:4">
      <c r="B24" s="10"/>
      <c r="C24" s="10"/>
      <c r="D24" s="10"/>
    </row>
    <row r="25" spans="2:4">
      <c r="B25" s="10"/>
      <c r="C25" s="10"/>
      <c r="D25" s="10"/>
    </row>
    <row r="26" spans="2:4">
      <c r="B26" s="10"/>
      <c r="C26" s="10"/>
      <c r="D26" s="10"/>
    </row>
    <row r="27" spans="2:4">
      <c r="B27" s="10"/>
      <c r="C27" s="10"/>
      <c r="D27" s="10"/>
    </row>
    <row r="28" spans="2:4">
      <c r="B28" s="10"/>
      <c r="C28" s="10"/>
      <c r="D28" s="10"/>
    </row>
    <row r="29" spans="2:4">
      <c r="B29" s="10"/>
      <c r="C29" s="10"/>
      <c r="D29" s="10"/>
    </row>
    <row r="30" spans="2:4">
      <c r="B30" s="10"/>
      <c r="C30" s="10"/>
      <c r="D30" s="10"/>
    </row>
    <row r="31" spans="2:4">
      <c r="B31" s="10"/>
      <c r="C31" s="10"/>
      <c r="D31" s="10"/>
    </row>
    <row r="32" spans="2:4">
      <c r="B32" s="10"/>
      <c r="C32" s="10"/>
      <c r="D32" s="10"/>
    </row>
    <row r="33" spans="2:4">
      <c r="B33" s="10"/>
      <c r="C33" s="10"/>
      <c r="D33" s="10"/>
    </row>
    <row r="34" spans="2:4">
      <c r="B34" s="10"/>
      <c r="C34" s="10"/>
      <c r="D34" s="10"/>
    </row>
    <row r="35" spans="2:4">
      <c r="B35" s="10"/>
      <c r="C35" s="10"/>
      <c r="D35" s="10"/>
    </row>
    <row r="36" spans="2:4">
      <c r="B36" s="10"/>
      <c r="C36" s="10"/>
      <c r="D36" s="10"/>
    </row>
    <row r="37" spans="2:4">
      <c r="B37" s="10"/>
      <c r="C37" s="10"/>
      <c r="D37" s="10"/>
    </row>
    <row r="38" spans="2:4">
      <c r="B38" s="10"/>
      <c r="C38" s="10"/>
      <c r="D38" s="10"/>
    </row>
    <row r="39" spans="2:4">
      <c r="B39" s="10"/>
      <c r="C39" s="10"/>
      <c r="D39" s="10"/>
    </row>
  </sheetData>
  <mergeCells count="2">
    <mergeCell ref="B5:D5"/>
    <mergeCell ref="B6:D6"/>
  </mergeCells>
  <hyperlinks>
    <hyperlink ref="B3" r:id="rId1" xr:uid="{B21112BD-1E55-4E96-BFA6-53059931DE4F}"/>
    <hyperlink ref="B17" r:id="rId2" xr:uid="{D2D2143C-35E4-46FB-95BA-6F60BBB860E7}"/>
  </hyperlinks>
  <pageMargins left="0.70866141732283472" right="0.70866141732283472" top="0.74803149606299213" bottom="0.74803149606299213" header="0.31496062992125984" footer="0.31496062992125984"/>
  <pageSetup paperSize="9" scale="57" fitToHeight="6" orientation="landscape"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9C432-2AC6-49A7-B3C4-44D640FD22BD}">
  <dimension ref="C1:DL30"/>
  <sheetViews>
    <sheetView topLeftCell="CM1" zoomScale="80" zoomScaleNormal="80" workbookViewId="0">
      <selection activeCell="CW5" sqref="CW5"/>
    </sheetView>
  </sheetViews>
  <sheetFormatPr defaultRowHeight="15" outlineLevelCol="1"/>
  <cols>
    <col min="1" max="1" width="2.5703125" customWidth="1"/>
    <col min="2" max="2" width="10.28515625" customWidth="1"/>
    <col min="3" max="4" width="14.42578125" customWidth="1"/>
    <col min="5" max="5" width="21.85546875" customWidth="1"/>
    <col min="6" max="6" width="35.140625" bestFit="1" customWidth="1"/>
    <col min="7" max="7" width="35.140625" customWidth="1"/>
    <col min="8" max="8" width="19.140625" bestFit="1" customWidth="1"/>
    <col min="9" max="13" width="12.140625" customWidth="1"/>
    <col min="14" max="14" width="20.28515625" hidden="1" customWidth="1"/>
    <col min="15" max="15" width="17.28515625" hidden="1" customWidth="1" outlineLevel="1"/>
    <col min="16" max="16" width="21.5703125" style="129" hidden="1" customWidth="1" outlineLevel="1"/>
    <col min="17" max="17" width="24.85546875" style="129" hidden="1" customWidth="1" outlineLevel="1"/>
    <col min="18" max="18" width="22.140625" style="129" hidden="1" customWidth="1" outlineLevel="1"/>
    <col min="19" max="19" width="17" style="129" hidden="1" customWidth="1" outlineLevel="1"/>
    <col min="20" max="20" width="17" style="130" hidden="1" customWidth="1" outlineLevel="1"/>
    <col min="21" max="21" width="18.85546875" hidden="1" customWidth="1" outlineLevel="1"/>
    <col min="22" max="22" width="14.5703125" bestFit="1" customWidth="1" collapsed="1"/>
    <col min="23" max="23" width="12.5703125" customWidth="1" outlineLevel="1"/>
    <col min="24" max="24" width="14.28515625" customWidth="1" outlineLevel="1"/>
    <col min="25" max="25" width="15.85546875" customWidth="1" outlineLevel="1"/>
    <col min="26" max="26" width="13.5703125" customWidth="1" outlineLevel="1"/>
    <col min="27" max="27" width="12.28515625" customWidth="1" outlineLevel="1"/>
    <col min="28" max="28" width="15.42578125" customWidth="1" outlineLevel="1"/>
    <col min="29" max="29" width="14.140625" customWidth="1" outlineLevel="1"/>
    <col min="30" max="30" width="12.5703125" customWidth="1" outlineLevel="1"/>
    <col min="31" max="31" width="12.85546875" customWidth="1" outlineLevel="1"/>
    <col min="32" max="32" width="14" customWidth="1" outlineLevel="1"/>
    <col min="33" max="33" width="16.5703125" customWidth="1" outlineLevel="1"/>
    <col min="34" max="35" width="14.5703125" customWidth="1" outlineLevel="1"/>
    <col min="36" max="36" width="15.7109375" style="131" customWidth="1" outlineLevel="1"/>
    <col min="37" max="37" width="14.85546875" style="131" customWidth="1" outlineLevel="1"/>
    <col min="38" max="38" width="10.140625" style="131" customWidth="1" outlineLevel="1"/>
    <col min="39" max="39" width="12.140625" customWidth="1"/>
    <col min="40" max="57" width="12.140625" hidden="1" customWidth="1" outlineLevel="1"/>
    <col min="58" max="58" width="13.7109375" hidden="1" customWidth="1" outlineLevel="1"/>
    <col min="59" max="59" width="17.28515625" hidden="1" customWidth="1" outlineLevel="1"/>
    <col min="60" max="81" width="12.140625" hidden="1" customWidth="1" outlineLevel="1"/>
    <col min="82" max="82" width="12.140625" customWidth="1" collapsed="1"/>
    <col min="83" max="99" width="12.140625" customWidth="1" outlineLevel="1"/>
    <col min="100" max="100" width="12.140625" customWidth="1"/>
    <col min="101" max="108" width="12.140625" customWidth="1" outlineLevel="1"/>
    <col min="109" max="110" width="13.7109375" customWidth="1" outlineLevel="1"/>
    <col min="111" max="111" width="14" customWidth="1" outlineLevel="1"/>
    <col min="112" max="115" width="12.140625" customWidth="1" outlineLevel="1"/>
    <col min="116" max="116" width="10.5703125" customWidth="1" outlineLevel="1"/>
  </cols>
  <sheetData>
    <row r="1" spans="3:116" ht="52.9" customHeight="1"/>
    <row r="2" spans="3:116" s="135" customFormat="1" ht="31.9" customHeight="1">
      <c r="C2" s="132" t="s">
        <v>316</v>
      </c>
      <c r="D2" s="133" t="s">
        <v>317</v>
      </c>
      <c r="E2" s="134" t="s">
        <v>318</v>
      </c>
      <c r="N2" s="281" t="s">
        <v>319</v>
      </c>
      <c r="O2" s="281" t="s">
        <v>319</v>
      </c>
      <c r="P2" s="281" t="s">
        <v>319</v>
      </c>
      <c r="Q2" s="281" t="s">
        <v>319</v>
      </c>
      <c r="R2" s="281" t="s">
        <v>319</v>
      </c>
      <c r="S2" s="281" t="s">
        <v>319</v>
      </c>
      <c r="T2" s="281" t="s">
        <v>319</v>
      </c>
      <c r="U2" s="281" t="s">
        <v>319</v>
      </c>
      <c r="AJ2" s="137"/>
      <c r="AK2" s="137"/>
      <c r="AL2" s="137"/>
    </row>
    <row r="3" spans="3:116" ht="15" customHeight="1">
      <c r="N3" t="s">
        <v>320</v>
      </c>
      <c r="O3" s="379" t="s">
        <v>321</v>
      </c>
      <c r="P3" s="380"/>
      <c r="Q3" s="380"/>
      <c r="R3" s="381"/>
      <c r="S3" s="382" t="s">
        <v>322</v>
      </c>
      <c r="T3" s="382"/>
      <c r="U3" s="382"/>
      <c r="V3" s="384" t="s">
        <v>251</v>
      </c>
      <c r="W3" s="385"/>
      <c r="X3" s="385"/>
      <c r="Y3" s="385"/>
      <c r="Z3" s="385"/>
      <c r="AA3" s="385"/>
      <c r="AB3" s="385"/>
      <c r="AC3" s="385"/>
      <c r="AD3" s="385"/>
      <c r="AE3" s="385"/>
      <c r="AF3" s="385"/>
      <c r="AG3" s="385"/>
      <c r="AH3" s="385"/>
      <c r="AI3" s="385"/>
      <c r="AJ3" s="385"/>
      <c r="AK3" s="385"/>
      <c r="AL3" s="386"/>
      <c r="AM3" s="383" t="s">
        <v>323</v>
      </c>
      <c r="AN3" s="383"/>
      <c r="AO3" s="383"/>
      <c r="AP3" s="383"/>
      <c r="AQ3" s="383"/>
      <c r="AR3" s="383"/>
      <c r="AS3" s="383"/>
      <c r="AT3" s="383"/>
      <c r="AU3" s="383"/>
      <c r="AV3" s="383"/>
      <c r="AW3" s="383"/>
      <c r="AX3" s="383"/>
      <c r="AY3" s="383"/>
      <c r="AZ3" s="383"/>
      <c r="BA3" s="383"/>
      <c r="BB3" s="383"/>
      <c r="BC3" s="383"/>
      <c r="BD3" s="383"/>
      <c r="BE3" s="383"/>
      <c r="BF3" s="383"/>
      <c r="BG3" s="383"/>
      <c r="BH3" s="383"/>
      <c r="BI3" s="383"/>
      <c r="BJ3" s="383"/>
      <c r="BK3" s="383"/>
      <c r="BL3" s="383"/>
      <c r="BM3" s="383"/>
      <c r="BN3" s="383"/>
      <c r="BO3" s="383"/>
      <c r="BP3" s="383"/>
      <c r="BQ3" s="383"/>
      <c r="BR3" s="383"/>
      <c r="BS3" s="383"/>
      <c r="BT3" s="383"/>
      <c r="BU3" s="383"/>
      <c r="BV3" s="383"/>
      <c r="BW3" s="383"/>
      <c r="BX3" s="383"/>
      <c r="BY3" s="383"/>
      <c r="BZ3" s="383"/>
      <c r="CA3" s="383"/>
      <c r="CB3" s="383"/>
      <c r="CC3" s="383"/>
      <c r="CD3" s="387" t="s">
        <v>324</v>
      </c>
      <c r="CE3" s="388"/>
      <c r="CF3" s="388"/>
      <c r="CG3" s="388"/>
      <c r="CH3" s="388"/>
      <c r="CI3" s="388"/>
      <c r="CJ3" s="388"/>
      <c r="CK3" s="388"/>
      <c r="CL3" s="388"/>
      <c r="CM3" s="388"/>
      <c r="CN3" s="388"/>
      <c r="CO3" s="388"/>
      <c r="CP3" s="388"/>
      <c r="CQ3" s="388"/>
      <c r="CR3" s="388"/>
      <c r="CS3" s="388"/>
      <c r="CT3" s="388"/>
      <c r="CU3" s="389"/>
      <c r="CV3" s="377" t="s">
        <v>325</v>
      </c>
      <c r="CW3" s="378"/>
      <c r="CX3" s="378"/>
      <c r="CY3" s="378"/>
      <c r="CZ3" s="378"/>
      <c r="DA3" s="378"/>
      <c r="DB3" s="378"/>
      <c r="DC3" s="378"/>
      <c r="DD3" s="378"/>
      <c r="DE3" s="378"/>
      <c r="DF3" s="378"/>
      <c r="DG3" s="378"/>
      <c r="DH3" s="378"/>
      <c r="DI3" s="378"/>
      <c r="DJ3" s="378"/>
      <c r="DK3" s="378"/>
      <c r="DL3" s="378"/>
    </row>
    <row r="4" spans="3:116" ht="84" customHeight="1">
      <c r="C4" s="138" t="s">
        <v>326</v>
      </c>
      <c r="D4" s="138" t="s">
        <v>327</v>
      </c>
      <c r="E4" s="138" t="s">
        <v>328</v>
      </c>
      <c r="F4" s="138" t="s">
        <v>329</v>
      </c>
      <c r="G4" s="138" t="s">
        <v>267</v>
      </c>
      <c r="H4" s="138" t="s">
        <v>330</v>
      </c>
      <c r="I4" s="138" t="s">
        <v>331</v>
      </c>
      <c r="J4" s="138" t="s">
        <v>332</v>
      </c>
      <c r="K4" s="138" t="s">
        <v>333</v>
      </c>
      <c r="L4" s="138" t="s">
        <v>334</v>
      </c>
      <c r="M4" s="138" t="s">
        <v>335</v>
      </c>
      <c r="N4" s="138" t="s">
        <v>336</v>
      </c>
      <c r="O4" s="138" t="s">
        <v>337</v>
      </c>
      <c r="P4" s="138" t="s">
        <v>338</v>
      </c>
      <c r="Q4" s="138" t="s">
        <v>339</v>
      </c>
      <c r="R4" s="138" t="s">
        <v>340</v>
      </c>
      <c r="S4" s="138" t="s">
        <v>341</v>
      </c>
      <c r="T4" s="139" t="s">
        <v>342</v>
      </c>
      <c r="U4" s="138" t="s">
        <v>343</v>
      </c>
      <c r="V4" s="138" t="s">
        <v>344</v>
      </c>
      <c r="W4" s="138" t="s">
        <v>345</v>
      </c>
      <c r="X4" s="138" t="s">
        <v>346</v>
      </c>
      <c r="Y4" s="138" t="s">
        <v>347</v>
      </c>
      <c r="Z4" s="138" t="s">
        <v>348</v>
      </c>
      <c r="AA4" s="138" t="s">
        <v>349</v>
      </c>
      <c r="AB4" s="138" t="s">
        <v>350</v>
      </c>
      <c r="AC4" s="138" t="s">
        <v>351</v>
      </c>
      <c r="AD4" s="138" t="s">
        <v>352</v>
      </c>
      <c r="AE4" s="138" t="s">
        <v>353</v>
      </c>
      <c r="AF4" s="138" t="s">
        <v>354</v>
      </c>
      <c r="AG4" s="138" t="s">
        <v>355</v>
      </c>
      <c r="AH4" s="138" t="s">
        <v>356</v>
      </c>
      <c r="AI4" s="138" t="s">
        <v>357</v>
      </c>
      <c r="AJ4" s="138" t="s">
        <v>358</v>
      </c>
      <c r="AK4" s="138" t="s">
        <v>359</v>
      </c>
      <c r="AL4" s="138" t="s">
        <v>360</v>
      </c>
      <c r="AM4" s="138" t="s">
        <v>344</v>
      </c>
      <c r="AN4" s="138" t="s">
        <v>345</v>
      </c>
      <c r="AO4" s="138" t="s">
        <v>346</v>
      </c>
      <c r="AP4" s="138" t="s">
        <v>361</v>
      </c>
      <c r="AQ4" s="138" t="s">
        <v>362</v>
      </c>
      <c r="AR4" s="138" t="s">
        <v>348</v>
      </c>
      <c r="AS4" s="138" t="s">
        <v>363</v>
      </c>
      <c r="AT4" s="138" t="s">
        <v>349</v>
      </c>
      <c r="AU4" s="138" t="s">
        <v>364</v>
      </c>
      <c r="AV4" s="138" t="s">
        <v>365</v>
      </c>
      <c r="AW4" s="138" t="s">
        <v>366</v>
      </c>
      <c r="AX4" s="138" t="s">
        <v>367</v>
      </c>
      <c r="AY4" s="138" t="s">
        <v>368</v>
      </c>
      <c r="AZ4" s="138" t="s">
        <v>369</v>
      </c>
      <c r="BA4" s="138" t="s">
        <v>350</v>
      </c>
      <c r="BB4" s="138" t="s">
        <v>351</v>
      </c>
      <c r="BC4" s="138" t="s">
        <v>370</v>
      </c>
      <c r="BD4" s="138" t="s">
        <v>371</v>
      </c>
      <c r="BE4" s="138" t="s">
        <v>352</v>
      </c>
      <c r="BF4" s="138" t="s">
        <v>372</v>
      </c>
      <c r="BG4" s="138" t="s">
        <v>373</v>
      </c>
      <c r="BH4" s="138" t="s">
        <v>374</v>
      </c>
      <c r="BI4" s="138" t="s">
        <v>375</v>
      </c>
      <c r="BJ4" s="138" t="s">
        <v>353</v>
      </c>
      <c r="BK4" s="138" t="s">
        <v>354</v>
      </c>
      <c r="BL4" s="138" t="s">
        <v>355</v>
      </c>
      <c r="BM4" s="138" t="s">
        <v>376</v>
      </c>
      <c r="BN4" s="138" t="s">
        <v>377</v>
      </c>
      <c r="BO4" s="138" t="s">
        <v>378</v>
      </c>
      <c r="BP4" s="138" t="s">
        <v>379</v>
      </c>
      <c r="BQ4" s="138" t="s">
        <v>380</v>
      </c>
      <c r="BR4" s="138" t="s">
        <v>381</v>
      </c>
      <c r="BS4" s="140" t="s">
        <v>382</v>
      </c>
      <c r="BT4" s="138" t="s">
        <v>383</v>
      </c>
      <c r="BU4" s="138" t="s">
        <v>384</v>
      </c>
      <c r="BV4" s="138" t="s">
        <v>385</v>
      </c>
      <c r="BW4" s="138" t="s">
        <v>386</v>
      </c>
      <c r="BX4" s="138" t="s">
        <v>387</v>
      </c>
      <c r="BY4" s="138" t="s">
        <v>358</v>
      </c>
      <c r="BZ4" s="138" t="s">
        <v>359</v>
      </c>
      <c r="CA4" s="138" t="s">
        <v>360</v>
      </c>
      <c r="CB4" s="138" t="s">
        <v>388</v>
      </c>
      <c r="CC4" s="138" t="s">
        <v>389</v>
      </c>
      <c r="CD4" s="138" t="s">
        <v>390</v>
      </c>
      <c r="CE4" s="138" t="s">
        <v>391</v>
      </c>
      <c r="CF4" s="138" t="s">
        <v>392</v>
      </c>
      <c r="CG4" s="138" t="s">
        <v>393</v>
      </c>
      <c r="CH4" s="138" t="s">
        <v>345</v>
      </c>
      <c r="CI4" s="138" t="s">
        <v>394</v>
      </c>
      <c r="CJ4" s="138" t="s">
        <v>271</v>
      </c>
      <c r="CK4" s="138" t="s">
        <v>395</v>
      </c>
      <c r="CL4" s="138" t="s">
        <v>396</v>
      </c>
      <c r="CM4" s="138" t="s">
        <v>397</v>
      </c>
      <c r="CN4" s="138" t="s">
        <v>398</v>
      </c>
      <c r="CO4" s="138" t="s">
        <v>399</v>
      </c>
      <c r="CP4" s="138" t="s">
        <v>400</v>
      </c>
      <c r="CQ4" s="138" t="s">
        <v>356</v>
      </c>
      <c r="CR4" s="138" t="s">
        <v>357</v>
      </c>
      <c r="CS4" s="138" t="s">
        <v>358</v>
      </c>
      <c r="CT4" s="138" t="s">
        <v>359</v>
      </c>
      <c r="CU4" s="138" t="s">
        <v>360</v>
      </c>
      <c r="CV4" s="138" t="s">
        <v>401</v>
      </c>
      <c r="CW4" s="138" t="s">
        <v>402</v>
      </c>
      <c r="CX4" s="138" t="s">
        <v>403</v>
      </c>
      <c r="CY4" s="138" t="s">
        <v>404</v>
      </c>
      <c r="CZ4" s="138" t="s">
        <v>270</v>
      </c>
      <c r="DA4" s="138" t="s">
        <v>364</v>
      </c>
      <c r="DB4" s="138" t="s">
        <v>271</v>
      </c>
      <c r="DC4" s="138" t="s">
        <v>395</v>
      </c>
      <c r="DD4" s="138" t="s">
        <v>396</v>
      </c>
      <c r="DE4" s="138" t="s">
        <v>405</v>
      </c>
      <c r="DF4" s="138" t="s">
        <v>398</v>
      </c>
      <c r="DG4" s="138" t="s">
        <v>350</v>
      </c>
      <c r="DH4" s="138" t="s">
        <v>406</v>
      </c>
      <c r="DI4" s="136" t="s">
        <v>357</v>
      </c>
      <c r="DJ4" s="286" t="s">
        <v>358</v>
      </c>
      <c r="DK4" s="286" t="s">
        <v>359</v>
      </c>
      <c r="DL4" s="286" t="s">
        <v>360</v>
      </c>
    </row>
    <row r="5" spans="3:116">
      <c r="C5" s="141" t="s">
        <v>407</v>
      </c>
      <c r="D5" s="141" t="s">
        <v>408</v>
      </c>
      <c r="E5" s="141" t="s">
        <v>409</v>
      </c>
      <c r="F5" s="132" t="s">
        <v>410</v>
      </c>
      <c r="G5" s="132" t="s">
        <v>411</v>
      </c>
      <c r="H5" s="141" t="s">
        <v>412</v>
      </c>
      <c r="I5" s="141" t="s">
        <v>413</v>
      </c>
      <c r="J5" s="141" t="s">
        <v>414</v>
      </c>
      <c r="K5" s="141" t="s">
        <v>415</v>
      </c>
      <c r="L5" s="141" t="s">
        <v>414</v>
      </c>
      <c r="M5" s="141" t="s">
        <v>415</v>
      </c>
      <c r="N5" s="132"/>
      <c r="O5" s="132"/>
      <c r="P5" s="141"/>
      <c r="Q5" s="141"/>
      <c r="R5" s="141"/>
      <c r="S5" s="141"/>
      <c r="T5" s="142"/>
      <c r="U5" s="141"/>
      <c r="V5" s="328">
        <v>30</v>
      </c>
      <c r="W5" s="141"/>
      <c r="X5" s="143"/>
      <c r="Y5" s="141"/>
      <c r="Z5" s="143">
        <v>0.41</v>
      </c>
      <c r="AA5" s="143">
        <v>0</v>
      </c>
      <c r="AB5" s="143"/>
      <c r="AC5" s="329">
        <v>66.2</v>
      </c>
      <c r="AD5" s="132"/>
      <c r="AE5" s="132"/>
      <c r="AF5" s="132"/>
      <c r="AG5" s="144">
        <f>(V5-AF5)/V5</f>
        <v>1</v>
      </c>
      <c r="AH5" s="141"/>
      <c r="AI5" s="141"/>
      <c r="AJ5" s="145">
        <v>44709</v>
      </c>
      <c r="AK5" s="145">
        <v>44775</v>
      </c>
      <c r="AL5" s="132">
        <v>18300</v>
      </c>
      <c r="AM5" s="134">
        <f>BE5+BF5+BG5</f>
        <v>0</v>
      </c>
      <c r="AN5" s="141"/>
      <c r="AO5" s="143"/>
      <c r="AP5" s="132"/>
      <c r="AQ5" s="132"/>
      <c r="AR5" s="143"/>
      <c r="AS5" s="134">
        <f>(AQ5*AR5)/(1-AR5)</f>
        <v>0</v>
      </c>
      <c r="AT5" s="143"/>
      <c r="AU5" s="134">
        <f>(AQ5*AT5)/(1-AT5)</f>
        <v>0</v>
      </c>
      <c r="AV5" s="132"/>
      <c r="AW5" s="132"/>
      <c r="AX5" s="132"/>
      <c r="AY5" s="132"/>
      <c r="AZ5" s="132"/>
      <c r="BA5" s="143"/>
      <c r="BB5" s="134">
        <f>AY5+AU5+AS5+AQ5</f>
        <v>0</v>
      </c>
      <c r="BC5" s="132"/>
      <c r="BD5" s="143"/>
      <c r="BE5" s="134">
        <f>AV5+AW5+AX5+AZ5+BC5</f>
        <v>0</v>
      </c>
      <c r="BF5" s="132"/>
      <c r="BG5" s="132"/>
      <c r="BH5" s="132"/>
      <c r="BI5" s="132"/>
      <c r="BJ5" s="132"/>
      <c r="BK5" s="132"/>
      <c r="BL5" s="144" t="e">
        <f>(AM5-BK5)/AM5</f>
        <v>#DIV/0!</v>
      </c>
      <c r="BM5" s="141"/>
      <c r="BN5" s="141"/>
      <c r="BO5" s="132"/>
      <c r="BP5" s="132"/>
      <c r="BQ5" s="132"/>
      <c r="BR5" s="132"/>
      <c r="BS5" s="132"/>
      <c r="BT5" s="146" t="e">
        <f>(BE5-BO5-IF(BQ5&gt;0,BQ5,0)-AD5)/AD5</f>
        <v>#DIV/0!</v>
      </c>
      <c r="BU5" s="147" t="e">
        <f>AP5-(AP5/(1+BT5))</f>
        <v>#DIV/0!</v>
      </c>
      <c r="BV5" s="132"/>
      <c r="BW5" s="132"/>
      <c r="BX5" s="141"/>
      <c r="BY5" s="132"/>
      <c r="BZ5" s="132"/>
      <c r="CA5" s="132"/>
      <c r="CB5" s="132"/>
      <c r="CC5" s="132"/>
      <c r="CD5" s="132">
        <v>32.299999999999997</v>
      </c>
      <c r="CE5" s="132"/>
      <c r="CF5" s="132"/>
      <c r="CG5" s="132"/>
      <c r="CH5" s="141"/>
      <c r="CI5" s="132"/>
      <c r="CJ5" s="132"/>
      <c r="CK5" s="132"/>
      <c r="CL5" s="132"/>
      <c r="CM5" s="132"/>
      <c r="CN5" s="132"/>
      <c r="CO5" s="132"/>
      <c r="CP5" s="132"/>
      <c r="CQ5" s="141"/>
      <c r="CR5" s="282"/>
      <c r="CS5" s="283"/>
      <c r="CT5" s="283"/>
      <c r="CU5" s="284"/>
      <c r="CV5" s="132">
        <v>44.4</v>
      </c>
      <c r="CW5" s="141"/>
      <c r="CX5" s="132"/>
      <c r="CY5" s="132"/>
      <c r="CZ5" s="132"/>
      <c r="DA5" s="132"/>
      <c r="DB5" s="132"/>
      <c r="DC5" s="132"/>
      <c r="DD5" s="132"/>
      <c r="DE5" s="132"/>
      <c r="DF5" s="132"/>
      <c r="DG5" s="143"/>
      <c r="DH5" s="141"/>
      <c r="DI5" s="141"/>
      <c r="DJ5" s="283"/>
      <c r="DK5" s="283"/>
      <c r="DL5" s="284"/>
    </row>
    <row r="6" spans="3:116">
      <c r="C6" s="141" t="s">
        <v>407</v>
      </c>
      <c r="D6" s="141" t="s">
        <v>408</v>
      </c>
      <c r="E6" s="141" t="s">
        <v>409</v>
      </c>
      <c r="F6" s="132" t="s">
        <v>410</v>
      </c>
      <c r="G6" s="132" t="s">
        <v>416</v>
      </c>
      <c r="H6" s="141" t="s">
        <v>417</v>
      </c>
      <c r="I6" s="141" t="s">
        <v>418</v>
      </c>
      <c r="J6" s="141" t="s">
        <v>415</v>
      </c>
      <c r="K6" s="141" t="s">
        <v>415</v>
      </c>
      <c r="L6" s="141" t="s">
        <v>414</v>
      </c>
      <c r="M6" s="141" t="s">
        <v>415</v>
      </c>
      <c r="N6" s="132"/>
      <c r="O6" s="132"/>
      <c r="P6" s="141"/>
      <c r="Q6" s="141"/>
      <c r="R6" s="141"/>
      <c r="S6" s="141"/>
      <c r="T6" s="142"/>
      <c r="U6" s="141"/>
      <c r="V6" s="328">
        <v>0</v>
      </c>
      <c r="W6" s="141"/>
      <c r="X6" s="143"/>
      <c r="Y6" s="141"/>
      <c r="Z6" s="143">
        <v>0.37</v>
      </c>
      <c r="AA6" s="143">
        <v>0</v>
      </c>
      <c r="AB6" s="143"/>
      <c r="AC6" s="329">
        <v>38.51</v>
      </c>
      <c r="AD6" s="132"/>
      <c r="AE6" s="132"/>
      <c r="AF6" s="132"/>
      <c r="AG6" s="144" t="e">
        <f t="shared" ref="AG6:AG21" si="0">(V6-AF6)/V6</f>
        <v>#DIV/0!</v>
      </c>
      <c r="AH6" s="141"/>
      <c r="AI6" s="141"/>
      <c r="AJ6" s="145">
        <v>44697</v>
      </c>
      <c r="AK6" s="145">
        <v>44809</v>
      </c>
      <c r="AL6" s="132">
        <v>9352</v>
      </c>
      <c r="AM6" s="134">
        <f t="shared" ref="AM6:AM21" si="1">BE6+BF6+BG6</f>
        <v>0</v>
      </c>
      <c r="AN6" s="141"/>
      <c r="AO6" s="143"/>
      <c r="AP6" s="132"/>
      <c r="AQ6" s="132"/>
      <c r="AR6" s="143"/>
      <c r="AS6" s="134">
        <f t="shared" ref="AS6:AS21" si="2">(AQ6*AR6)/(1-AR6)</f>
        <v>0</v>
      </c>
      <c r="AT6" s="143"/>
      <c r="AU6" s="134">
        <f t="shared" ref="AU6:AU21" si="3">(AQ6*AT6)/(1-AT6)</f>
        <v>0</v>
      </c>
      <c r="AV6" s="132"/>
      <c r="AW6" s="132"/>
      <c r="AX6" s="132"/>
      <c r="AY6" s="132"/>
      <c r="AZ6" s="132"/>
      <c r="BA6" s="143"/>
      <c r="BB6" s="134">
        <f t="shared" ref="BB6:BB21" si="4">AY6+AU6+AS6+AQ6</f>
        <v>0</v>
      </c>
      <c r="BC6" s="132"/>
      <c r="BD6" s="143"/>
      <c r="BE6" s="134">
        <f t="shared" ref="BE6:BE21" si="5">AV6+AW6+AX6+AZ6+BC6</f>
        <v>0</v>
      </c>
      <c r="BF6" s="132"/>
      <c r="BG6" s="132"/>
      <c r="BH6" s="132"/>
      <c r="BI6" s="132"/>
      <c r="BJ6" s="132"/>
      <c r="BK6" s="132"/>
      <c r="BL6" s="144" t="e">
        <f t="shared" ref="BL6:BL21" si="6">(AM6-BK6)/AM6</f>
        <v>#DIV/0!</v>
      </c>
      <c r="BM6" s="141"/>
      <c r="BN6" s="141"/>
      <c r="BO6" s="132"/>
      <c r="BP6" s="132"/>
      <c r="BQ6" s="132"/>
      <c r="BR6" s="132"/>
      <c r="BS6" s="132"/>
      <c r="BT6" s="146" t="e">
        <f t="shared" ref="BT6:BT21" si="7">(BE6-BO6-IF(BQ6&gt;0,BQ6,0)-AD6)/AD6</f>
        <v>#DIV/0!</v>
      </c>
      <c r="BU6" s="147" t="e">
        <f t="shared" ref="BU6:BU21" si="8">AP6-(AP6/(1+BT6))</f>
        <v>#DIV/0!</v>
      </c>
      <c r="BV6" s="132"/>
      <c r="BW6" s="132"/>
      <c r="BX6" s="141"/>
      <c r="BY6" s="132"/>
      <c r="BZ6" s="132"/>
      <c r="CA6" s="132"/>
      <c r="CB6" s="132"/>
      <c r="CC6" s="132"/>
      <c r="CD6" s="132">
        <v>33.49</v>
      </c>
      <c r="CE6" s="132"/>
      <c r="CF6" s="132"/>
      <c r="CG6" s="132"/>
      <c r="CH6" s="141"/>
      <c r="CI6" s="132"/>
      <c r="CJ6" s="132"/>
      <c r="CK6" s="132"/>
      <c r="CL6" s="132"/>
      <c r="CM6" s="132"/>
      <c r="CN6" s="132"/>
      <c r="CO6" s="132"/>
      <c r="CP6" s="132"/>
      <c r="CQ6" s="141"/>
      <c r="CR6" s="282"/>
      <c r="CS6" s="285"/>
      <c r="CT6" s="285"/>
      <c r="CU6" s="284"/>
      <c r="CV6" s="132">
        <v>40.03</v>
      </c>
      <c r="CW6" s="141"/>
      <c r="CX6" s="132"/>
      <c r="CY6" s="132"/>
      <c r="CZ6" s="132"/>
      <c r="DA6" s="132"/>
      <c r="DB6" s="132"/>
      <c r="DC6" s="132"/>
      <c r="DD6" s="132"/>
      <c r="DE6" s="132"/>
      <c r="DF6" s="132"/>
      <c r="DG6" s="143"/>
      <c r="DH6" s="141"/>
      <c r="DI6" s="141"/>
      <c r="DJ6" s="285"/>
      <c r="DK6" s="285"/>
      <c r="DL6" s="284"/>
    </row>
    <row r="7" spans="3:116">
      <c r="C7" s="141" t="s">
        <v>407</v>
      </c>
      <c r="D7" s="141" t="s">
        <v>408</v>
      </c>
      <c r="E7" s="141" t="s">
        <v>409</v>
      </c>
      <c r="F7" s="132" t="s">
        <v>410</v>
      </c>
      <c r="G7" s="132" t="s">
        <v>419</v>
      </c>
      <c r="H7" s="141" t="s">
        <v>417</v>
      </c>
      <c r="I7" s="141" t="s">
        <v>418</v>
      </c>
      <c r="J7" s="141" t="s">
        <v>415</v>
      </c>
      <c r="K7" s="141" t="s">
        <v>415</v>
      </c>
      <c r="L7" s="141" t="s">
        <v>414</v>
      </c>
      <c r="M7" s="141" t="s">
        <v>415</v>
      </c>
      <c r="N7" s="132"/>
      <c r="O7" s="132"/>
      <c r="P7" s="141"/>
      <c r="Q7" s="141"/>
      <c r="R7" s="141"/>
      <c r="S7" s="141"/>
      <c r="T7" s="142"/>
      <c r="U7" s="141"/>
      <c r="V7" s="328">
        <v>0</v>
      </c>
      <c r="W7" s="141"/>
      <c r="X7" s="143"/>
      <c r="Y7" s="141"/>
      <c r="Z7" s="143">
        <v>0.1</v>
      </c>
      <c r="AA7" s="143">
        <v>0</v>
      </c>
      <c r="AB7" s="143"/>
      <c r="AC7" s="329">
        <v>25.33</v>
      </c>
      <c r="AD7" s="132"/>
      <c r="AE7" s="132"/>
      <c r="AF7" s="132"/>
      <c r="AG7" s="144" t="e">
        <f t="shared" si="0"/>
        <v>#DIV/0!</v>
      </c>
      <c r="AH7" s="141"/>
      <c r="AI7" s="141"/>
      <c r="AJ7" s="145">
        <v>44702</v>
      </c>
      <c r="AK7" s="145"/>
      <c r="AL7" s="132"/>
      <c r="AM7" s="134">
        <f t="shared" si="1"/>
        <v>0</v>
      </c>
      <c r="AN7" s="141"/>
      <c r="AO7" s="143"/>
      <c r="AP7" s="132"/>
      <c r="AQ7" s="132"/>
      <c r="AR7" s="143"/>
      <c r="AS7" s="134">
        <f t="shared" si="2"/>
        <v>0</v>
      </c>
      <c r="AT7" s="143"/>
      <c r="AU7" s="134">
        <f t="shared" si="3"/>
        <v>0</v>
      </c>
      <c r="AV7" s="132"/>
      <c r="AW7" s="132"/>
      <c r="AX7" s="132"/>
      <c r="AY7" s="132"/>
      <c r="AZ7" s="132"/>
      <c r="BA7" s="143"/>
      <c r="BB7" s="134">
        <f t="shared" si="4"/>
        <v>0</v>
      </c>
      <c r="BC7" s="132"/>
      <c r="BD7" s="143"/>
      <c r="BE7" s="134">
        <f t="shared" si="5"/>
        <v>0</v>
      </c>
      <c r="BF7" s="132"/>
      <c r="BG7" s="132"/>
      <c r="BH7" s="132"/>
      <c r="BI7" s="132"/>
      <c r="BJ7" s="132"/>
      <c r="BK7" s="132"/>
      <c r="BL7" s="144" t="e">
        <f t="shared" si="6"/>
        <v>#DIV/0!</v>
      </c>
      <c r="BM7" s="141"/>
      <c r="BN7" s="141"/>
      <c r="BO7" s="132"/>
      <c r="BP7" s="132"/>
      <c r="BQ7" s="132"/>
      <c r="BR7" s="132"/>
      <c r="BS7" s="132"/>
      <c r="BT7" s="146" t="e">
        <f t="shared" si="7"/>
        <v>#DIV/0!</v>
      </c>
      <c r="BU7" s="147" t="e">
        <f t="shared" si="8"/>
        <v>#DIV/0!</v>
      </c>
      <c r="BV7" s="132"/>
      <c r="BW7" s="132"/>
      <c r="BX7" s="141"/>
      <c r="BY7" s="132"/>
      <c r="BZ7" s="132"/>
      <c r="CA7" s="132"/>
      <c r="CB7" s="132"/>
      <c r="CC7" s="132"/>
      <c r="CD7" s="132">
        <v>52.17</v>
      </c>
      <c r="CE7" s="132"/>
      <c r="CF7" s="132"/>
      <c r="CG7" s="132"/>
      <c r="CH7" s="141"/>
      <c r="CI7" s="132"/>
      <c r="CJ7" s="132"/>
      <c r="CK7" s="132"/>
      <c r="CL7" s="132"/>
      <c r="CM7" s="132"/>
      <c r="CN7" s="132"/>
      <c r="CO7" s="132"/>
      <c r="CP7" s="132"/>
      <c r="CQ7" s="141"/>
      <c r="CR7" s="282"/>
      <c r="CS7" s="285"/>
      <c r="CT7" s="285"/>
      <c r="CU7" s="284"/>
      <c r="CV7" s="132">
        <v>31.16</v>
      </c>
      <c r="CW7" s="141"/>
      <c r="CX7" s="132"/>
      <c r="CY7" s="132"/>
      <c r="CZ7" s="132"/>
      <c r="DA7" s="132"/>
      <c r="DB7" s="132"/>
      <c r="DC7" s="132"/>
      <c r="DD7" s="132"/>
      <c r="DE7" s="132"/>
      <c r="DF7" s="132"/>
      <c r="DG7" s="143"/>
      <c r="DH7" s="141"/>
      <c r="DI7" s="141"/>
      <c r="DJ7" s="285"/>
      <c r="DK7" s="285"/>
      <c r="DL7" s="284"/>
    </row>
    <row r="8" spans="3:116">
      <c r="C8" s="141" t="s">
        <v>407</v>
      </c>
      <c r="D8" s="141" t="s">
        <v>408</v>
      </c>
      <c r="E8" s="141" t="s">
        <v>409</v>
      </c>
      <c r="F8" s="132" t="s">
        <v>410</v>
      </c>
      <c r="G8" s="132" t="s">
        <v>420</v>
      </c>
      <c r="H8" s="141" t="s">
        <v>417</v>
      </c>
      <c r="I8" s="141" t="s">
        <v>418</v>
      </c>
      <c r="J8" s="141" t="s">
        <v>414</v>
      </c>
      <c r="K8" s="141" t="s">
        <v>415</v>
      </c>
      <c r="L8" s="141" t="s">
        <v>414</v>
      </c>
      <c r="M8" s="141" t="s">
        <v>414</v>
      </c>
      <c r="N8" s="132"/>
      <c r="O8" s="132"/>
      <c r="P8" s="141"/>
      <c r="Q8" s="141"/>
      <c r="R8" s="141"/>
      <c r="S8" s="141"/>
      <c r="T8" s="142"/>
      <c r="U8" s="141"/>
      <c r="V8" s="328">
        <v>38</v>
      </c>
      <c r="W8" s="141"/>
      <c r="X8" s="143"/>
      <c r="Y8" s="141"/>
      <c r="Z8" s="143"/>
      <c r="AA8" s="143">
        <v>0</v>
      </c>
      <c r="AB8" s="143"/>
      <c r="AC8" s="132"/>
      <c r="AD8" s="132"/>
      <c r="AE8" s="132"/>
      <c r="AF8" s="132"/>
      <c r="AG8" s="144">
        <f t="shared" si="0"/>
        <v>1</v>
      </c>
      <c r="AH8" s="141"/>
      <c r="AI8" s="141"/>
      <c r="AJ8" s="145"/>
      <c r="AK8" s="145"/>
      <c r="AL8" s="132"/>
      <c r="AM8" s="134">
        <f t="shared" si="1"/>
        <v>0</v>
      </c>
      <c r="AN8" s="141"/>
      <c r="AO8" s="143"/>
      <c r="AP8" s="132"/>
      <c r="AQ8" s="132"/>
      <c r="AR8" s="143"/>
      <c r="AS8" s="134">
        <f t="shared" si="2"/>
        <v>0</v>
      </c>
      <c r="AT8" s="143"/>
      <c r="AU8" s="134">
        <f t="shared" si="3"/>
        <v>0</v>
      </c>
      <c r="AV8" s="132"/>
      <c r="AW8" s="132"/>
      <c r="AX8" s="132"/>
      <c r="AY8" s="132"/>
      <c r="AZ8" s="132"/>
      <c r="BA8" s="143"/>
      <c r="BB8" s="134">
        <f t="shared" si="4"/>
        <v>0</v>
      </c>
      <c r="BC8" s="132"/>
      <c r="BD8" s="143"/>
      <c r="BE8" s="134">
        <f t="shared" si="5"/>
        <v>0</v>
      </c>
      <c r="BF8" s="132"/>
      <c r="BG8" s="132"/>
      <c r="BH8" s="132"/>
      <c r="BI8" s="132"/>
      <c r="BJ8" s="132"/>
      <c r="BK8" s="132"/>
      <c r="BL8" s="144" t="e">
        <f t="shared" si="6"/>
        <v>#DIV/0!</v>
      </c>
      <c r="BM8" s="141"/>
      <c r="BN8" s="141"/>
      <c r="BO8" s="132"/>
      <c r="BP8" s="132"/>
      <c r="BQ8" s="132"/>
      <c r="BR8" s="132"/>
      <c r="BS8" s="132"/>
      <c r="BT8" s="146" t="e">
        <f t="shared" si="7"/>
        <v>#DIV/0!</v>
      </c>
      <c r="BU8" s="147" t="e">
        <f t="shared" si="8"/>
        <v>#DIV/0!</v>
      </c>
      <c r="BV8" s="132"/>
      <c r="BW8" s="132"/>
      <c r="BX8" s="141"/>
      <c r="BY8" s="132"/>
      <c r="BZ8" s="132"/>
      <c r="CA8" s="132"/>
      <c r="CB8" s="132"/>
      <c r="CC8" s="132"/>
      <c r="CD8" s="132">
        <v>50.7</v>
      </c>
      <c r="CE8" s="132"/>
      <c r="CF8" s="132"/>
      <c r="CG8" s="132"/>
      <c r="CH8" s="141"/>
      <c r="CI8" s="132"/>
      <c r="CJ8" s="132"/>
      <c r="CK8" s="132"/>
      <c r="CL8" s="132"/>
      <c r="CM8" s="132"/>
      <c r="CN8" s="132"/>
      <c r="CO8" s="132"/>
      <c r="CP8" s="132"/>
      <c r="CQ8" s="141"/>
      <c r="CR8" s="282"/>
      <c r="CS8" s="285"/>
      <c r="CT8" s="285"/>
      <c r="CU8" s="284"/>
      <c r="CV8" s="132">
        <v>23.4</v>
      </c>
      <c r="CW8" s="141"/>
      <c r="CX8" s="132"/>
      <c r="CY8" s="132"/>
      <c r="CZ8" s="132"/>
      <c r="DA8" s="132"/>
      <c r="DB8" s="132"/>
      <c r="DC8" s="132"/>
      <c r="DD8" s="132"/>
      <c r="DE8" s="132"/>
      <c r="DF8" s="132"/>
      <c r="DG8" s="143"/>
      <c r="DH8" s="141"/>
      <c r="DI8" s="141"/>
      <c r="DJ8" s="285"/>
      <c r="DK8" s="285"/>
      <c r="DL8" s="284"/>
    </row>
    <row r="9" spans="3:116">
      <c r="C9" s="141" t="s">
        <v>407</v>
      </c>
      <c r="D9" s="141" t="s">
        <v>408</v>
      </c>
      <c r="E9" s="141" t="s">
        <v>421</v>
      </c>
      <c r="F9" s="132" t="s">
        <v>422</v>
      </c>
      <c r="G9" s="132" t="s">
        <v>423</v>
      </c>
      <c r="H9" s="141" t="s">
        <v>417</v>
      </c>
      <c r="I9" s="141" t="s">
        <v>418</v>
      </c>
      <c r="J9" s="141" t="s">
        <v>414</v>
      </c>
      <c r="K9" s="141" t="s">
        <v>415</v>
      </c>
      <c r="L9" s="141" t="s">
        <v>414</v>
      </c>
      <c r="M9" s="141" t="s">
        <v>415</v>
      </c>
      <c r="N9" s="132"/>
      <c r="O9" s="132"/>
      <c r="P9" s="141"/>
      <c r="Q9" s="141"/>
      <c r="R9" s="141"/>
      <c r="S9" s="141"/>
      <c r="T9" s="142"/>
      <c r="U9" s="141"/>
      <c r="V9" s="328">
        <v>25.32</v>
      </c>
      <c r="W9" s="141"/>
      <c r="X9" s="143"/>
      <c r="Y9" s="141"/>
      <c r="Z9" s="143">
        <v>0.28999999999999998</v>
      </c>
      <c r="AA9" s="143">
        <v>0</v>
      </c>
      <c r="AB9" s="143"/>
      <c r="AC9" s="132">
        <v>76</v>
      </c>
      <c r="AD9" s="132"/>
      <c r="AE9" s="132"/>
      <c r="AF9" s="132"/>
      <c r="AG9" s="144">
        <f t="shared" si="0"/>
        <v>1</v>
      </c>
      <c r="AH9" s="141"/>
      <c r="AI9" s="141"/>
      <c r="AJ9" s="145">
        <v>44528</v>
      </c>
      <c r="AK9" s="145">
        <v>44605</v>
      </c>
      <c r="AL9" s="324">
        <v>10241</v>
      </c>
      <c r="AM9" s="134">
        <f t="shared" si="1"/>
        <v>0</v>
      </c>
      <c r="AN9" s="141"/>
      <c r="AO9" s="143"/>
      <c r="AP9" s="132"/>
      <c r="AQ9" s="132"/>
      <c r="AR9" s="143"/>
      <c r="AS9" s="134">
        <f t="shared" si="2"/>
        <v>0</v>
      </c>
      <c r="AT9" s="143"/>
      <c r="AU9" s="134">
        <f t="shared" si="3"/>
        <v>0</v>
      </c>
      <c r="AV9" s="132"/>
      <c r="AW9" s="132"/>
      <c r="AX9" s="132"/>
      <c r="AY9" s="132"/>
      <c r="AZ9" s="132"/>
      <c r="BA9" s="143"/>
      <c r="BB9" s="134">
        <f t="shared" si="4"/>
        <v>0</v>
      </c>
      <c r="BC9" s="132"/>
      <c r="BD9" s="143"/>
      <c r="BE9" s="134">
        <f t="shared" si="5"/>
        <v>0</v>
      </c>
      <c r="BF9" s="132"/>
      <c r="BG9" s="132"/>
      <c r="BH9" s="132"/>
      <c r="BI9" s="132"/>
      <c r="BJ9" s="132"/>
      <c r="BK9" s="132"/>
      <c r="BL9" s="144" t="e">
        <f t="shared" si="6"/>
        <v>#DIV/0!</v>
      </c>
      <c r="BM9" s="141"/>
      <c r="BN9" s="141"/>
      <c r="BO9" s="132"/>
      <c r="BP9" s="132"/>
      <c r="BQ9" s="132"/>
      <c r="BR9" s="132"/>
      <c r="BS9" s="132"/>
      <c r="BT9" s="146" t="e">
        <f t="shared" si="7"/>
        <v>#DIV/0!</v>
      </c>
      <c r="BU9" s="147" t="e">
        <f t="shared" si="8"/>
        <v>#DIV/0!</v>
      </c>
      <c r="BV9" s="132"/>
      <c r="BW9" s="132"/>
      <c r="BX9" s="141"/>
      <c r="BY9" s="132"/>
      <c r="BZ9" s="132"/>
      <c r="CA9" s="132"/>
      <c r="CB9" s="132"/>
      <c r="CC9" s="132"/>
      <c r="CD9" s="132">
        <v>25.16</v>
      </c>
      <c r="CE9" s="132"/>
      <c r="CF9" s="132"/>
      <c r="CG9" s="132"/>
      <c r="CH9" s="141"/>
      <c r="CI9" s="132"/>
      <c r="CJ9" s="132"/>
      <c r="CK9" s="132"/>
      <c r="CL9" s="132"/>
      <c r="CM9" s="132"/>
      <c r="CN9" s="132"/>
      <c r="CO9" s="132"/>
      <c r="CP9" s="132"/>
      <c r="CQ9" s="141"/>
      <c r="CR9" s="282"/>
      <c r="CS9" s="285"/>
      <c r="CT9" s="285"/>
      <c r="CU9" s="284"/>
      <c r="CV9" s="132">
        <v>18.78</v>
      </c>
      <c r="CW9" s="141"/>
      <c r="CX9" s="132"/>
      <c r="CY9" s="132"/>
      <c r="CZ9" s="132"/>
      <c r="DA9" s="132"/>
      <c r="DB9" s="132"/>
      <c r="DC9" s="132"/>
      <c r="DD9" s="132"/>
      <c r="DE9" s="132"/>
      <c r="DF9" s="132"/>
      <c r="DG9" s="143"/>
      <c r="DH9" s="141"/>
      <c r="DI9" s="141"/>
      <c r="DJ9" s="285"/>
      <c r="DK9" s="285"/>
      <c r="DL9" s="284"/>
    </row>
    <row r="10" spans="3:116">
      <c r="C10" s="141" t="s">
        <v>407</v>
      </c>
      <c r="D10" s="141" t="s">
        <v>408</v>
      </c>
      <c r="E10" s="141" t="s">
        <v>421</v>
      </c>
      <c r="F10" s="132" t="s">
        <v>422</v>
      </c>
      <c r="G10" s="132" t="s">
        <v>424</v>
      </c>
      <c r="H10" s="141" t="s">
        <v>417</v>
      </c>
      <c r="I10" s="141" t="s">
        <v>418</v>
      </c>
      <c r="J10" s="141" t="s">
        <v>414</v>
      </c>
      <c r="K10" s="141" t="s">
        <v>415</v>
      </c>
      <c r="L10" s="141" t="s">
        <v>414</v>
      </c>
      <c r="M10" s="141" t="s">
        <v>415</v>
      </c>
      <c r="N10" s="132"/>
      <c r="O10" s="132"/>
      <c r="P10" s="141"/>
      <c r="Q10" s="141"/>
      <c r="R10" s="141"/>
      <c r="S10" s="141"/>
      <c r="T10" s="142"/>
      <c r="U10" s="141"/>
      <c r="V10" s="328">
        <v>24.11</v>
      </c>
      <c r="W10" s="141"/>
      <c r="X10" s="143"/>
      <c r="Y10" s="141"/>
      <c r="Z10" s="143">
        <v>0.19</v>
      </c>
      <c r="AA10" s="143">
        <v>6.9999999999999999E-4</v>
      </c>
      <c r="AB10" s="143"/>
      <c r="AC10" s="132">
        <v>62</v>
      </c>
      <c r="AD10" s="132"/>
      <c r="AE10" s="132"/>
      <c r="AF10" s="132"/>
      <c r="AG10" s="144">
        <f t="shared" si="0"/>
        <v>1</v>
      </c>
      <c r="AH10" s="141"/>
      <c r="AI10" s="141"/>
      <c r="AJ10" s="145">
        <v>44613</v>
      </c>
      <c r="AK10" s="145">
        <v>44666</v>
      </c>
      <c r="AL10" s="324">
        <v>10200</v>
      </c>
      <c r="AM10" s="134">
        <f t="shared" si="1"/>
        <v>0</v>
      </c>
      <c r="AN10" s="141"/>
      <c r="AO10" s="143"/>
      <c r="AP10" s="132"/>
      <c r="AQ10" s="132"/>
      <c r="AR10" s="143"/>
      <c r="AS10" s="134">
        <f t="shared" si="2"/>
        <v>0</v>
      </c>
      <c r="AT10" s="143"/>
      <c r="AU10" s="134">
        <f t="shared" si="3"/>
        <v>0</v>
      </c>
      <c r="AV10" s="132"/>
      <c r="AW10" s="132"/>
      <c r="AX10" s="132"/>
      <c r="AY10" s="132"/>
      <c r="AZ10" s="132"/>
      <c r="BA10" s="143"/>
      <c r="BB10" s="134">
        <f t="shared" si="4"/>
        <v>0</v>
      </c>
      <c r="BC10" s="132"/>
      <c r="BD10" s="143"/>
      <c r="BE10" s="134">
        <f t="shared" si="5"/>
        <v>0</v>
      </c>
      <c r="BF10" s="132"/>
      <c r="BG10" s="132"/>
      <c r="BH10" s="132"/>
      <c r="BI10" s="132"/>
      <c r="BJ10" s="132"/>
      <c r="BK10" s="132"/>
      <c r="BL10" s="144" t="e">
        <f t="shared" si="6"/>
        <v>#DIV/0!</v>
      </c>
      <c r="BM10" s="141"/>
      <c r="BN10" s="141"/>
      <c r="BO10" s="132"/>
      <c r="BP10" s="132"/>
      <c r="BQ10" s="132"/>
      <c r="BR10" s="132"/>
      <c r="BS10" s="132"/>
      <c r="BT10" s="146" t="e">
        <f t="shared" si="7"/>
        <v>#DIV/0!</v>
      </c>
      <c r="BU10" s="147" t="e">
        <f t="shared" si="8"/>
        <v>#DIV/0!</v>
      </c>
      <c r="BV10" s="132"/>
      <c r="BW10" s="132"/>
      <c r="BX10" s="141"/>
      <c r="BY10" s="132"/>
      <c r="BZ10" s="132"/>
      <c r="CA10" s="132"/>
      <c r="CB10" s="132"/>
      <c r="CC10" s="132"/>
      <c r="CD10" s="132">
        <v>23.97</v>
      </c>
      <c r="CE10" s="132"/>
      <c r="CF10" s="132"/>
      <c r="CG10" s="132"/>
      <c r="CH10" s="141"/>
      <c r="CI10" s="132"/>
      <c r="CJ10" s="132"/>
      <c r="CK10" s="132"/>
      <c r="CL10" s="132"/>
      <c r="CM10" s="132"/>
      <c r="CN10" s="132"/>
      <c r="CO10" s="132"/>
      <c r="CP10" s="132"/>
      <c r="CQ10" s="141"/>
      <c r="CR10" s="282"/>
      <c r="CS10" s="285"/>
      <c r="CT10" s="285"/>
      <c r="CU10" s="284"/>
      <c r="CV10" s="132">
        <v>17.41</v>
      </c>
      <c r="CW10" s="141"/>
      <c r="CX10" s="132"/>
      <c r="CY10" s="132"/>
      <c r="CZ10" s="132"/>
      <c r="DA10" s="132"/>
      <c r="DB10" s="132"/>
      <c r="DC10" s="132"/>
      <c r="DD10" s="132"/>
      <c r="DE10" s="132"/>
      <c r="DF10" s="132"/>
      <c r="DG10" s="143"/>
      <c r="DH10" s="141"/>
      <c r="DI10" s="141"/>
      <c r="DJ10" s="285"/>
      <c r="DK10" s="285"/>
      <c r="DL10" s="284"/>
    </row>
    <row r="11" spans="3:116">
      <c r="C11" s="141" t="s">
        <v>407</v>
      </c>
      <c r="D11" s="141" t="s">
        <v>408</v>
      </c>
      <c r="E11" s="141" t="s">
        <v>425</v>
      </c>
      <c r="F11" s="132" t="s">
        <v>426</v>
      </c>
      <c r="G11" s="132" t="s">
        <v>427</v>
      </c>
      <c r="H11" s="141" t="s">
        <v>428</v>
      </c>
      <c r="I11" s="141" t="s">
        <v>418</v>
      </c>
      <c r="J11" s="141" t="s">
        <v>414</v>
      </c>
      <c r="K11" s="141" t="s">
        <v>415</v>
      </c>
      <c r="L11" s="141" t="s">
        <v>414</v>
      </c>
      <c r="M11" s="141" t="s">
        <v>415</v>
      </c>
      <c r="N11" s="132"/>
      <c r="O11" s="132"/>
      <c r="P11" s="141"/>
      <c r="Q11" s="141"/>
      <c r="R11" s="141"/>
      <c r="S11" s="141"/>
      <c r="T11" s="142"/>
      <c r="U11" s="141"/>
      <c r="V11" s="328">
        <v>18.79</v>
      </c>
      <c r="W11" s="141"/>
      <c r="X11" s="143"/>
      <c r="Y11" s="141"/>
      <c r="Z11" s="143">
        <v>0.12</v>
      </c>
      <c r="AA11" s="143">
        <v>0</v>
      </c>
      <c r="AB11" s="143"/>
      <c r="AC11" s="132">
        <v>114</v>
      </c>
      <c r="AD11" s="132"/>
      <c r="AE11" s="132"/>
      <c r="AF11" s="132"/>
      <c r="AG11" s="144">
        <f t="shared" si="0"/>
        <v>1</v>
      </c>
      <c r="AH11" s="141"/>
      <c r="AI11" s="141"/>
      <c r="AJ11" s="145">
        <v>44646</v>
      </c>
      <c r="AK11" s="145">
        <v>44759</v>
      </c>
      <c r="AL11" s="132">
        <v>8400</v>
      </c>
      <c r="AM11" s="134">
        <f t="shared" si="1"/>
        <v>0</v>
      </c>
      <c r="AN11" s="141"/>
      <c r="AO11" s="143"/>
      <c r="AP11" s="132"/>
      <c r="AQ11" s="132"/>
      <c r="AR11" s="143"/>
      <c r="AS11" s="134">
        <f t="shared" si="2"/>
        <v>0</v>
      </c>
      <c r="AT11" s="143"/>
      <c r="AU11" s="134">
        <f t="shared" si="3"/>
        <v>0</v>
      </c>
      <c r="AV11" s="132"/>
      <c r="AW11" s="132"/>
      <c r="AX11" s="132"/>
      <c r="AY11" s="132"/>
      <c r="AZ11" s="132"/>
      <c r="BA11" s="143"/>
      <c r="BB11" s="134">
        <f t="shared" si="4"/>
        <v>0</v>
      </c>
      <c r="BC11" s="132"/>
      <c r="BD11" s="143"/>
      <c r="BE11" s="134">
        <f t="shared" si="5"/>
        <v>0</v>
      </c>
      <c r="BF11" s="132"/>
      <c r="BG11" s="132"/>
      <c r="BH11" s="132"/>
      <c r="BI11" s="132"/>
      <c r="BJ11" s="132"/>
      <c r="BK11" s="132"/>
      <c r="BL11" s="144" t="e">
        <f t="shared" si="6"/>
        <v>#DIV/0!</v>
      </c>
      <c r="BM11" s="141"/>
      <c r="BN11" s="141"/>
      <c r="BO11" s="132"/>
      <c r="BP11" s="132"/>
      <c r="BQ11" s="132"/>
      <c r="BR11" s="132"/>
      <c r="BS11" s="132"/>
      <c r="BT11" s="146" t="e">
        <f t="shared" si="7"/>
        <v>#DIV/0!</v>
      </c>
      <c r="BU11" s="147" t="e">
        <f t="shared" si="8"/>
        <v>#DIV/0!</v>
      </c>
      <c r="BV11" s="132"/>
      <c r="BW11" s="132"/>
      <c r="BX11" s="141"/>
      <c r="BY11" s="132"/>
      <c r="BZ11" s="132"/>
      <c r="CA11" s="132"/>
      <c r="CB11" s="132"/>
      <c r="CC11" s="132"/>
      <c r="CD11" s="132">
        <v>18.79</v>
      </c>
      <c r="CE11" s="132"/>
      <c r="CF11" s="132"/>
      <c r="CG11" s="132"/>
      <c r="CH11" s="141"/>
      <c r="CI11" s="132"/>
      <c r="CJ11" s="132"/>
      <c r="CK11" s="132"/>
      <c r="CL11" s="132"/>
      <c r="CM11" s="132"/>
      <c r="CN11" s="132"/>
      <c r="CO11" s="132"/>
      <c r="CP11" s="132"/>
      <c r="CQ11" s="141"/>
      <c r="CR11" s="282"/>
      <c r="CS11" s="285"/>
      <c r="CT11" s="285"/>
      <c r="CU11" s="284"/>
      <c r="CV11" s="132">
        <v>12.61</v>
      </c>
      <c r="CW11" s="141"/>
      <c r="CX11" s="132"/>
      <c r="CY11" s="132"/>
      <c r="CZ11" s="132"/>
      <c r="DA11" s="132"/>
      <c r="DB11" s="132"/>
      <c r="DC11" s="132"/>
      <c r="DD11" s="132"/>
      <c r="DE11" s="132"/>
      <c r="DF11" s="132"/>
      <c r="DG11" s="143"/>
      <c r="DH11" s="141"/>
      <c r="DI11" s="141"/>
      <c r="DJ11" s="285"/>
      <c r="DK11" s="285"/>
      <c r="DL11" s="284"/>
    </row>
    <row r="12" spans="3:116">
      <c r="C12" s="141" t="s">
        <v>407</v>
      </c>
      <c r="D12" s="141" t="s">
        <v>408</v>
      </c>
      <c r="E12" s="141" t="s">
        <v>429</v>
      </c>
      <c r="F12" s="132" t="s">
        <v>430</v>
      </c>
      <c r="G12" s="132" t="s">
        <v>431</v>
      </c>
      <c r="H12" s="141" t="s">
        <v>417</v>
      </c>
      <c r="I12" s="141" t="s">
        <v>418</v>
      </c>
      <c r="J12" s="141" t="s">
        <v>414</v>
      </c>
      <c r="K12" s="141" t="s">
        <v>415</v>
      </c>
      <c r="L12" s="141" t="s">
        <v>414</v>
      </c>
      <c r="M12" s="141" t="s">
        <v>415</v>
      </c>
      <c r="N12" s="132"/>
      <c r="O12" s="132"/>
      <c r="P12" s="141"/>
      <c r="Q12" s="141"/>
      <c r="R12" s="141"/>
      <c r="S12" s="141"/>
      <c r="T12" s="142"/>
      <c r="U12" s="141"/>
      <c r="V12" s="328">
        <v>28.9</v>
      </c>
      <c r="W12" s="141"/>
      <c r="X12" s="143"/>
      <c r="Y12" s="141"/>
      <c r="Z12" s="143">
        <v>0.47</v>
      </c>
      <c r="AA12" s="143">
        <v>0</v>
      </c>
      <c r="AB12" s="143"/>
      <c r="AC12" s="132">
        <v>188</v>
      </c>
      <c r="AD12" s="132"/>
      <c r="AE12" s="132"/>
      <c r="AF12" s="132"/>
      <c r="AG12" s="144">
        <f t="shared" si="0"/>
        <v>1</v>
      </c>
      <c r="AH12" s="141"/>
      <c r="AI12" s="141"/>
      <c r="AJ12" s="145">
        <v>44218</v>
      </c>
      <c r="AK12" s="145">
        <v>44730</v>
      </c>
      <c r="AL12" s="132">
        <v>10197</v>
      </c>
      <c r="AM12" s="134">
        <f t="shared" si="1"/>
        <v>0</v>
      </c>
      <c r="AN12" s="141"/>
      <c r="AO12" s="143"/>
      <c r="AP12" s="132"/>
      <c r="AQ12" s="132"/>
      <c r="AR12" s="143"/>
      <c r="AS12" s="134">
        <f t="shared" si="2"/>
        <v>0</v>
      </c>
      <c r="AT12" s="143"/>
      <c r="AU12" s="134">
        <f t="shared" si="3"/>
        <v>0</v>
      </c>
      <c r="AV12" s="132"/>
      <c r="AW12" s="132"/>
      <c r="AX12" s="132"/>
      <c r="AY12" s="132"/>
      <c r="AZ12" s="132"/>
      <c r="BA12" s="143"/>
      <c r="BB12" s="134">
        <f t="shared" si="4"/>
        <v>0</v>
      </c>
      <c r="BC12" s="132"/>
      <c r="BD12" s="143"/>
      <c r="BE12" s="134">
        <f t="shared" si="5"/>
        <v>0</v>
      </c>
      <c r="BF12" s="132"/>
      <c r="BG12" s="132"/>
      <c r="BH12" s="132"/>
      <c r="BI12" s="132"/>
      <c r="BJ12" s="132"/>
      <c r="BK12" s="132"/>
      <c r="BL12" s="144" t="e">
        <f t="shared" si="6"/>
        <v>#DIV/0!</v>
      </c>
      <c r="BM12" s="141"/>
      <c r="BN12" s="141"/>
      <c r="BO12" s="132"/>
      <c r="BP12" s="132"/>
      <c r="BQ12" s="132"/>
      <c r="BR12" s="132"/>
      <c r="BS12" s="132"/>
      <c r="BT12" s="146" t="e">
        <f t="shared" si="7"/>
        <v>#DIV/0!</v>
      </c>
      <c r="BU12" s="147" t="e">
        <f t="shared" si="8"/>
        <v>#DIV/0!</v>
      </c>
      <c r="BV12" s="132"/>
      <c r="BW12" s="132"/>
      <c r="BX12" s="141"/>
      <c r="BY12" s="132"/>
      <c r="BZ12" s="132"/>
      <c r="CA12" s="132"/>
      <c r="CB12" s="132"/>
      <c r="CC12" s="132"/>
      <c r="CD12" s="132">
        <v>28.9</v>
      </c>
      <c r="CE12" s="132"/>
      <c r="CF12" s="132"/>
      <c r="CG12" s="132"/>
      <c r="CH12" s="141"/>
      <c r="CI12" s="132"/>
      <c r="CJ12" s="132"/>
      <c r="CK12" s="132"/>
      <c r="CL12" s="132"/>
      <c r="CM12" s="132"/>
      <c r="CN12" s="132"/>
      <c r="CO12" s="132"/>
      <c r="CP12" s="132"/>
      <c r="CQ12" s="141"/>
      <c r="CR12" s="282"/>
      <c r="CS12" s="285"/>
      <c r="CT12" s="285"/>
      <c r="CU12" s="284"/>
      <c r="CV12" s="132">
        <v>45.6</v>
      </c>
      <c r="CW12" s="141"/>
      <c r="CX12" s="132"/>
      <c r="CY12" s="132"/>
      <c r="CZ12" s="132"/>
      <c r="DA12" s="132"/>
      <c r="DB12" s="132"/>
      <c r="DC12" s="132"/>
      <c r="DD12" s="132"/>
      <c r="DE12" s="132"/>
      <c r="DF12" s="132"/>
      <c r="DG12" s="143"/>
      <c r="DH12" s="141"/>
      <c r="DI12" s="141"/>
      <c r="DJ12" s="285"/>
      <c r="DK12" s="285"/>
      <c r="DL12" s="284"/>
    </row>
    <row r="13" spans="3:116">
      <c r="C13" s="141" t="s">
        <v>407</v>
      </c>
      <c r="D13" s="141" t="s">
        <v>408</v>
      </c>
      <c r="E13" s="141" t="s">
        <v>429</v>
      </c>
      <c r="F13" s="132" t="s">
        <v>430</v>
      </c>
      <c r="G13" s="132" t="s">
        <v>432</v>
      </c>
      <c r="H13" s="141" t="s">
        <v>417</v>
      </c>
      <c r="I13" s="141" t="s">
        <v>418</v>
      </c>
      <c r="J13" s="141" t="s">
        <v>414</v>
      </c>
      <c r="K13" s="141" t="s">
        <v>415</v>
      </c>
      <c r="L13" s="141" t="s">
        <v>414</v>
      </c>
      <c r="M13" s="141" t="s">
        <v>415</v>
      </c>
      <c r="N13" s="132"/>
      <c r="O13" s="132"/>
      <c r="P13" s="141"/>
      <c r="Q13" s="141"/>
      <c r="R13" s="141"/>
      <c r="S13" s="141"/>
      <c r="T13" s="142"/>
      <c r="U13" s="141"/>
      <c r="V13" s="328">
        <v>21.58</v>
      </c>
      <c r="W13" s="141"/>
      <c r="X13" s="143"/>
      <c r="Y13" s="141"/>
      <c r="Z13" s="143">
        <v>0.33</v>
      </c>
      <c r="AA13" s="143">
        <v>0</v>
      </c>
      <c r="AB13" s="143"/>
      <c r="AC13" s="132">
        <v>75</v>
      </c>
      <c r="AD13" s="132"/>
      <c r="AE13" s="132"/>
      <c r="AF13" s="132"/>
      <c r="AG13" s="144">
        <f t="shared" si="0"/>
        <v>1</v>
      </c>
      <c r="AH13" s="141"/>
      <c r="AI13" s="141"/>
      <c r="AJ13" s="145">
        <v>44632</v>
      </c>
      <c r="AK13" s="145">
        <v>44798</v>
      </c>
      <c r="AL13" s="132">
        <v>11060</v>
      </c>
      <c r="AM13" s="134">
        <f t="shared" si="1"/>
        <v>0</v>
      </c>
      <c r="AN13" s="141"/>
      <c r="AO13" s="143"/>
      <c r="AP13" s="132"/>
      <c r="AQ13" s="132"/>
      <c r="AR13" s="143"/>
      <c r="AS13" s="134">
        <f t="shared" si="2"/>
        <v>0</v>
      </c>
      <c r="AT13" s="143"/>
      <c r="AU13" s="134">
        <f t="shared" si="3"/>
        <v>0</v>
      </c>
      <c r="AV13" s="132"/>
      <c r="AW13" s="132"/>
      <c r="AX13" s="132"/>
      <c r="AY13" s="132"/>
      <c r="AZ13" s="132"/>
      <c r="BA13" s="143"/>
      <c r="BB13" s="134">
        <f t="shared" si="4"/>
        <v>0</v>
      </c>
      <c r="BC13" s="132"/>
      <c r="BD13" s="143"/>
      <c r="BE13" s="134">
        <f t="shared" si="5"/>
        <v>0</v>
      </c>
      <c r="BF13" s="132"/>
      <c r="BG13" s="132"/>
      <c r="BH13" s="132"/>
      <c r="BI13" s="132"/>
      <c r="BJ13" s="132"/>
      <c r="BK13" s="132"/>
      <c r="BL13" s="144" t="e">
        <f t="shared" si="6"/>
        <v>#DIV/0!</v>
      </c>
      <c r="BM13" s="141"/>
      <c r="BN13" s="141"/>
      <c r="BO13" s="132"/>
      <c r="BP13" s="132"/>
      <c r="BQ13" s="132"/>
      <c r="BR13" s="132"/>
      <c r="BS13" s="132"/>
      <c r="BT13" s="146" t="e">
        <f t="shared" si="7"/>
        <v>#DIV/0!</v>
      </c>
      <c r="BU13" s="147" t="e">
        <f t="shared" si="8"/>
        <v>#DIV/0!</v>
      </c>
      <c r="BV13" s="132"/>
      <c r="BW13" s="132"/>
      <c r="BX13" s="141"/>
      <c r="BY13" s="132"/>
      <c r="BZ13" s="132"/>
      <c r="CA13" s="132"/>
      <c r="CB13" s="132"/>
      <c r="CC13" s="132"/>
      <c r="CD13" s="132">
        <v>21.58</v>
      </c>
      <c r="CE13" s="132"/>
      <c r="CF13" s="132"/>
      <c r="CG13" s="132"/>
      <c r="CH13" s="141"/>
      <c r="CI13" s="132"/>
      <c r="CJ13" s="132"/>
      <c r="CK13" s="132"/>
      <c r="CL13" s="132"/>
      <c r="CM13" s="132"/>
      <c r="CN13" s="132"/>
      <c r="CO13" s="132"/>
      <c r="CP13" s="132"/>
      <c r="CQ13" s="141"/>
      <c r="CR13" s="282"/>
      <c r="CS13" s="285"/>
      <c r="CT13" s="285"/>
      <c r="CU13" s="284"/>
      <c r="CV13" s="132">
        <v>26.6</v>
      </c>
      <c r="CW13" s="141"/>
      <c r="CX13" s="132"/>
      <c r="CY13" s="132"/>
      <c r="CZ13" s="132"/>
      <c r="DA13" s="132"/>
      <c r="DB13" s="132"/>
      <c r="DC13" s="132"/>
      <c r="DD13" s="132"/>
      <c r="DE13" s="132"/>
      <c r="DF13" s="132"/>
      <c r="DG13" s="143"/>
      <c r="DH13" s="141"/>
      <c r="DI13" s="141"/>
      <c r="DJ13" s="285"/>
      <c r="DK13" s="285"/>
      <c r="DL13" s="284"/>
    </row>
    <row r="14" spans="3:116">
      <c r="C14" s="141"/>
      <c r="D14" s="141"/>
      <c r="E14" s="141"/>
      <c r="F14" s="132"/>
      <c r="G14" s="132"/>
      <c r="H14" s="141"/>
      <c r="I14" s="141"/>
      <c r="J14" s="141"/>
      <c r="K14" s="141"/>
      <c r="L14" s="141"/>
      <c r="M14" s="141"/>
      <c r="N14" s="132"/>
      <c r="O14" s="132"/>
      <c r="P14" s="141"/>
      <c r="Q14" s="141"/>
      <c r="R14" s="141"/>
      <c r="S14" s="141"/>
      <c r="T14" s="142"/>
      <c r="U14" s="141"/>
      <c r="V14" s="328"/>
      <c r="W14" s="141"/>
      <c r="X14" s="143"/>
      <c r="Y14" s="141"/>
      <c r="Z14" s="143"/>
      <c r="AA14" s="143"/>
      <c r="AB14" s="143"/>
      <c r="AC14" s="132"/>
      <c r="AD14" s="132"/>
      <c r="AE14" s="132"/>
      <c r="AF14" s="132"/>
      <c r="AG14" s="144" t="e">
        <f t="shared" si="0"/>
        <v>#DIV/0!</v>
      </c>
      <c r="AH14" s="141"/>
      <c r="AI14" s="141"/>
      <c r="AJ14" s="145"/>
      <c r="AK14" s="145"/>
      <c r="AL14" s="132"/>
      <c r="AM14" s="134">
        <f t="shared" si="1"/>
        <v>0</v>
      </c>
      <c r="AN14" s="141"/>
      <c r="AO14" s="143"/>
      <c r="AP14" s="132"/>
      <c r="AQ14" s="132"/>
      <c r="AR14" s="143"/>
      <c r="AS14" s="134">
        <f t="shared" si="2"/>
        <v>0</v>
      </c>
      <c r="AT14" s="143"/>
      <c r="AU14" s="134">
        <f t="shared" si="3"/>
        <v>0</v>
      </c>
      <c r="AV14" s="132"/>
      <c r="AW14" s="132"/>
      <c r="AX14" s="132"/>
      <c r="AY14" s="132"/>
      <c r="AZ14" s="132"/>
      <c r="BA14" s="143"/>
      <c r="BB14" s="134">
        <f t="shared" si="4"/>
        <v>0</v>
      </c>
      <c r="BC14" s="132"/>
      <c r="BD14" s="143"/>
      <c r="BE14" s="134">
        <f t="shared" si="5"/>
        <v>0</v>
      </c>
      <c r="BF14" s="132"/>
      <c r="BG14" s="132"/>
      <c r="BH14" s="132"/>
      <c r="BI14" s="132"/>
      <c r="BJ14" s="132"/>
      <c r="BK14" s="132"/>
      <c r="BL14" s="144" t="e">
        <f t="shared" si="6"/>
        <v>#DIV/0!</v>
      </c>
      <c r="BM14" s="141"/>
      <c r="BN14" s="141"/>
      <c r="BO14" s="132"/>
      <c r="BP14" s="132"/>
      <c r="BQ14" s="132"/>
      <c r="BR14" s="132"/>
      <c r="BS14" s="132"/>
      <c r="BT14" s="146" t="e">
        <f t="shared" si="7"/>
        <v>#DIV/0!</v>
      </c>
      <c r="BU14" s="147" t="e">
        <f t="shared" si="8"/>
        <v>#DIV/0!</v>
      </c>
      <c r="BV14" s="132"/>
      <c r="BW14" s="132"/>
      <c r="BX14" s="141"/>
      <c r="BY14" s="132"/>
      <c r="BZ14" s="132"/>
      <c r="CA14" s="132"/>
      <c r="CB14" s="132"/>
      <c r="CC14" s="132"/>
      <c r="CD14" s="132"/>
      <c r="CE14" s="132"/>
      <c r="CF14" s="132"/>
      <c r="CG14" s="132"/>
      <c r="CH14" s="141"/>
      <c r="CI14" s="132"/>
      <c r="CJ14" s="132"/>
      <c r="CK14" s="132"/>
      <c r="CL14" s="132"/>
      <c r="CM14" s="132"/>
      <c r="CN14" s="132"/>
      <c r="CO14" s="132"/>
      <c r="CP14" s="132"/>
      <c r="CQ14" s="141"/>
      <c r="CR14" s="282"/>
      <c r="CS14" s="285"/>
      <c r="CT14" s="285"/>
      <c r="CU14" s="284"/>
      <c r="CV14" s="132"/>
      <c r="CW14" s="141"/>
      <c r="CX14" s="132"/>
      <c r="CY14" s="132"/>
      <c r="CZ14" s="132"/>
      <c r="DA14" s="132"/>
      <c r="DB14" s="132"/>
      <c r="DC14" s="132"/>
      <c r="DD14" s="132"/>
      <c r="DE14" s="132"/>
      <c r="DF14" s="132"/>
      <c r="DG14" s="143"/>
      <c r="DH14" s="141"/>
      <c r="DI14" s="141"/>
      <c r="DJ14" s="285"/>
      <c r="DK14" s="285"/>
      <c r="DL14" s="284"/>
    </row>
    <row r="15" spans="3:116">
      <c r="C15" s="141"/>
      <c r="D15" s="141"/>
      <c r="E15" s="141"/>
      <c r="F15" s="132"/>
      <c r="G15" s="132"/>
      <c r="H15" s="141"/>
      <c r="I15" s="141"/>
      <c r="J15" s="141"/>
      <c r="K15" s="141"/>
      <c r="L15" s="141"/>
      <c r="M15" s="141"/>
      <c r="N15" s="132"/>
      <c r="O15" s="132"/>
      <c r="P15" s="141"/>
      <c r="Q15" s="141"/>
      <c r="R15" s="141"/>
      <c r="S15" s="141"/>
      <c r="T15" s="142"/>
      <c r="U15" s="141"/>
      <c r="V15" s="132"/>
      <c r="W15" s="141"/>
      <c r="X15" s="143"/>
      <c r="Y15" s="141"/>
      <c r="Z15" s="143"/>
      <c r="AA15" s="143"/>
      <c r="AB15" s="143"/>
      <c r="AC15" s="132"/>
      <c r="AD15" s="132"/>
      <c r="AE15" s="132"/>
      <c r="AF15" s="132"/>
      <c r="AG15" s="144" t="e">
        <f t="shared" si="0"/>
        <v>#DIV/0!</v>
      </c>
      <c r="AH15" s="141"/>
      <c r="AI15" s="141"/>
      <c r="AJ15" s="145"/>
      <c r="AK15" s="145"/>
      <c r="AL15" s="132"/>
      <c r="AM15" s="134">
        <f t="shared" si="1"/>
        <v>0</v>
      </c>
      <c r="AN15" s="141"/>
      <c r="AO15" s="143"/>
      <c r="AP15" s="132"/>
      <c r="AQ15" s="132"/>
      <c r="AR15" s="143"/>
      <c r="AS15" s="134">
        <f t="shared" si="2"/>
        <v>0</v>
      </c>
      <c r="AT15" s="143"/>
      <c r="AU15" s="134">
        <f t="shared" si="3"/>
        <v>0</v>
      </c>
      <c r="AV15" s="132"/>
      <c r="AW15" s="132"/>
      <c r="AX15" s="132"/>
      <c r="AY15" s="132"/>
      <c r="AZ15" s="132"/>
      <c r="BA15" s="143"/>
      <c r="BB15" s="134">
        <f t="shared" si="4"/>
        <v>0</v>
      </c>
      <c r="BC15" s="132"/>
      <c r="BD15" s="143"/>
      <c r="BE15" s="134">
        <f t="shared" si="5"/>
        <v>0</v>
      </c>
      <c r="BF15" s="132"/>
      <c r="BG15" s="132"/>
      <c r="BH15" s="132"/>
      <c r="BI15" s="132"/>
      <c r="BJ15" s="132"/>
      <c r="BK15" s="132"/>
      <c r="BL15" s="144" t="e">
        <f t="shared" si="6"/>
        <v>#DIV/0!</v>
      </c>
      <c r="BM15" s="141"/>
      <c r="BN15" s="141"/>
      <c r="BO15" s="132"/>
      <c r="BP15" s="132"/>
      <c r="BQ15" s="132"/>
      <c r="BR15" s="132"/>
      <c r="BS15" s="132"/>
      <c r="BT15" s="146" t="e">
        <f t="shared" si="7"/>
        <v>#DIV/0!</v>
      </c>
      <c r="BU15" s="147" t="e">
        <f t="shared" si="8"/>
        <v>#DIV/0!</v>
      </c>
      <c r="BV15" s="132"/>
      <c r="BW15" s="132"/>
      <c r="BX15" s="141"/>
      <c r="BY15" s="132"/>
      <c r="BZ15" s="132"/>
      <c r="CA15" s="132"/>
      <c r="CB15" s="132"/>
      <c r="CC15" s="132"/>
      <c r="CD15" s="132"/>
      <c r="CE15" s="132"/>
      <c r="CF15" s="132"/>
      <c r="CG15" s="132"/>
      <c r="CH15" s="141"/>
      <c r="CI15" s="132"/>
      <c r="CJ15" s="132"/>
      <c r="CK15" s="132"/>
      <c r="CL15" s="132"/>
      <c r="CM15" s="132"/>
      <c r="CN15" s="132"/>
      <c r="CO15" s="132"/>
      <c r="CP15" s="132"/>
      <c r="CQ15" s="141"/>
      <c r="CR15" s="282"/>
      <c r="CS15" s="285"/>
      <c r="CT15" s="285"/>
      <c r="CU15" s="284"/>
      <c r="CV15" s="132"/>
      <c r="CW15" s="141"/>
      <c r="CX15" s="132"/>
      <c r="CY15" s="132"/>
      <c r="CZ15" s="132"/>
      <c r="DA15" s="132"/>
      <c r="DB15" s="132"/>
      <c r="DC15" s="132"/>
      <c r="DD15" s="132"/>
      <c r="DE15" s="132"/>
      <c r="DF15" s="132"/>
      <c r="DG15" s="143"/>
      <c r="DH15" s="141"/>
      <c r="DI15" s="141"/>
      <c r="DJ15" s="285"/>
      <c r="DK15" s="285"/>
      <c r="DL15" s="284"/>
    </row>
    <row r="16" spans="3:116">
      <c r="C16" s="141"/>
      <c r="D16" s="141"/>
      <c r="E16" s="141"/>
      <c r="F16" s="132"/>
      <c r="G16" s="132"/>
      <c r="H16" s="141"/>
      <c r="I16" s="141"/>
      <c r="J16" s="141"/>
      <c r="K16" s="141"/>
      <c r="L16" s="141"/>
      <c r="M16" s="141"/>
      <c r="N16" s="132"/>
      <c r="O16" s="132"/>
      <c r="P16" s="141"/>
      <c r="Q16" s="141"/>
      <c r="R16" s="141"/>
      <c r="S16" s="141"/>
      <c r="T16" s="142"/>
      <c r="U16" s="141"/>
      <c r="V16" s="132"/>
      <c r="W16" s="141"/>
      <c r="X16" s="143"/>
      <c r="Y16" s="141"/>
      <c r="Z16" s="143"/>
      <c r="AA16" s="143"/>
      <c r="AB16" s="143"/>
      <c r="AC16" s="132"/>
      <c r="AD16" s="132"/>
      <c r="AE16" s="132"/>
      <c r="AF16" s="132"/>
      <c r="AG16" s="144" t="e">
        <f t="shared" si="0"/>
        <v>#DIV/0!</v>
      </c>
      <c r="AH16" s="141"/>
      <c r="AI16" s="141"/>
      <c r="AJ16" s="145"/>
      <c r="AK16" s="145"/>
      <c r="AL16" s="132"/>
      <c r="AM16" s="134">
        <f t="shared" si="1"/>
        <v>0</v>
      </c>
      <c r="AN16" s="141"/>
      <c r="AO16" s="143"/>
      <c r="AP16" s="132"/>
      <c r="AQ16" s="132"/>
      <c r="AR16" s="143"/>
      <c r="AS16" s="134">
        <f t="shared" si="2"/>
        <v>0</v>
      </c>
      <c r="AT16" s="143"/>
      <c r="AU16" s="134">
        <f t="shared" si="3"/>
        <v>0</v>
      </c>
      <c r="AV16" s="132"/>
      <c r="AW16" s="132"/>
      <c r="AX16" s="132"/>
      <c r="AY16" s="132"/>
      <c r="AZ16" s="132"/>
      <c r="BA16" s="143"/>
      <c r="BB16" s="134">
        <f t="shared" si="4"/>
        <v>0</v>
      </c>
      <c r="BC16" s="132"/>
      <c r="BD16" s="143"/>
      <c r="BE16" s="134">
        <f t="shared" si="5"/>
        <v>0</v>
      </c>
      <c r="BF16" s="132"/>
      <c r="BG16" s="132"/>
      <c r="BH16" s="132"/>
      <c r="BI16" s="132"/>
      <c r="BJ16" s="132"/>
      <c r="BK16" s="132"/>
      <c r="BL16" s="144" t="e">
        <f t="shared" si="6"/>
        <v>#DIV/0!</v>
      </c>
      <c r="BM16" s="141"/>
      <c r="BN16" s="141"/>
      <c r="BO16" s="132"/>
      <c r="BP16" s="132"/>
      <c r="BQ16" s="132"/>
      <c r="BR16" s="132"/>
      <c r="BS16" s="132"/>
      <c r="BT16" s="146" t="e">
        <f t="shared" si="7"/>
        <v>#DIV/0!</v>
      </c>
      <c r="BU16" s="147" t="e">
        <f t="shared" si="8"/>
        <v>#DIV/0!</v>
      </c>
      <c r="BV16" s="132"/>
      <c r="BW16" s="132"/>
      <c r="BX16" s="141"/>
      <c r="BY16" s="132"/>
      <c r="BZ16" s="132"/>
      <c r="CA16" s="132"/>
      <c r="CB16" s="132"/>
      <c r="CC16" s="132"/>
      <c r="CD16" s="132"/>
      <c r="CE16" s="132"/>
      <c r="CF16" s="132"/>
      <c r="CG16" s="132"/>
      <c r="CH16" s="141"/>
      <c r="CI16" s="132"/>
      <c r="CJ16" s="132"/>
      <c r="CK16" s="132"/>
      <c r="CL16" s="132"/>
      <c r="CM16" s="132"/>
      <c r="CN16" s="132"/>
      <c r="CO16" s="132"/>
      <c r="CP16" s="132"/>
      <c r="CQ16" s="141"/>
      <c r="CR16" s="282"/>
      <c r="CS16" s="285"/>
      <c r="CT16" s="285"/>
      <c r="CU16" s="284"/>
      <c r="CV16" s="132"/>
      <c r="CW16" s="141"/>
      <c r="CX16" s="132"/>
      <c r="CY16" s="132"/>
      <c r="CZ16" s="132"/>
      <c r="DA16" s="132"/>
      <c r="DB16" s="132"/>
      <c r="DC16" s="132"/>
      <c r="DD16" s="132"/>
      <c r="DE16" s="132"/>
      <c r="DF16" s="132"/>
      <c r="DG16" s="143"/>
      <c r="DH16" s="141"/>
      <c r="DI16" s="141"/>
      <c r="DJ16" s="285"/>
      <c r="DK16" s="285"/>
      <c r="DL16" s="284"/>
    </row>
    <row r="17" spans="3:116">
      <c r="C17" s="141"/>
      <c r="D17" s="141"/>
      <c r="E17" s="141"/>
      <c r="F17" s="132"/>
      <c r="G17" s="132"/>
      <c r="H17" s="141"/>
      <c r="I17" s="141"/>
      <c r="J17" s="141"/>
      <c r="K17" s="141"/>
      <c r="L17" s="141"/>
      <c r="M17" s="141"/>
      <c r="N17" s="132"/>
      <c r="O17" s="132"/>
      <c r="P17" s="141"/>
      <c r="Q17" s="141"/>
      <c r="R17" s="141"/>
      <c r="S17" s="141"/>
      <c r="T17" s="142"/>
      <c r="U17" s="141"/>
      <c r="V17" s="132"/>
      <c r="W17" s="141"/>
      <c r="X17" s="143"/>
      <c r="Y17" s="141"/>
      <c r="Z17" s="143"/>
      <c r="AA17" s="143"/>
      <c r="AB17" s="143"/>
      <c r="AC17" s="132"/>
      <c r="AD17" s="132"/>
      <c r="AE17" s="132"/>
      <c r="AF17" s="132"/>
      <c r="AG17" s="144" t="e">
        <f t="shared" si="0"/>
        <v>#DIV/0!</v>
      </c>
      <c r="AH17" s="141"/>
      <c r="AI17" s="141"/>
      <c r="AJ17" s="145"/>
      <c r="AK17" s="145"/>
      <c r="AL17" s="132"/>
      <c r="AM17" s="134">
        <f t="shared" si="1"/>
        <v>0</v>
      </c>
      <c r="AN17" s="141"/>
      <c r="AO17" s="143"/>
      <c r="AP17" s="132"/>
      <c r="AQ17" s="132"/>
      <c r="AR17" s="143"/>
      <c r="AS17" s="134">
        <f t="shared" si="2"/>
        <v>0</v>
      </c>
      <c r="AT17" s="143"/>
      <c r="AU17" s="134">
        <f t="shared" si="3"/>
        <v>0</v>
      </c>
      <c r="AV17" s="132"/>
      <c r="AW17" s="132"/>
      <c r="AX17" s="132"/>
      <c r="AY17" s="132"/>
      <c r="AZ17" s="132"/>
      <c r="BA17" s="143"/>
      <c r="BB17" s="134">
        <f t="shared" si="4"/>
        <v>0</v>
      </c>
      <c r="BC17" s="132"/>
      <c r="BD17" s="143"/>
      <c r="BE17" s="134">
        <f t="shared" si="5"/>
        <v>0</v>
      </c>
      <c r="BF17" s="132"/>
      <c r="BG17" s="132"/>
      <c r="BH17" s="132"/>
      <c r="BI17" s="132"/>
      <c r="BJ17" s="132"/>
      <c r="BK17" s="132"/>
      <c r="BL17" s="144" t="e">
        <f t="shared" si="6"/>
        <v>#DIV/0!</v>
      </c>
      <c r="BM17" s="141"/>
      <c r="BN17" s="141"/>
      <c r="BO17" s="132"/>
      <c r="BP17" s="132"/>
      <c r="BQ17" s="132"/>
      <c r="BR17" s="132"/>
      <c r="BS17" s="132"/>
      <c r="BT17" s="146" t="e">
        <f t="shared" si="7"/>
        <v>#DIV/0!</v>
      </c>
      <c r="BU17" s="147" t="e">
        <f t="shared" si="8"/>
        <v>#DIV/0!</v>
      </c>
      <c r="BV17" s="132"/>
      <c r="BW17" s="132"/>
      <c r="BX17" s="141"/>
      <c r="BY17" s="132"/>
      <c r="BZ17" s="132"/>
      <c r="CA17" s="132"/>
      <c r="CB17" s="132"/>
      <c r="CC17" s="132"/>
      <c r="CD17" s="132"/>
      <c r="CE17" s="132"/>
      <c r="CF17" s="132"/>
      <c r="CG17" s="132"/>
      <c r="CH17" s="141"/>
      <c r="CI17" s="132"/>
      <c r="CJ17" s="132"/>
      <c r="CK17" s="132"/>
      <c r="CL17" s="132"/>
      <c r="CM17" s="132"/>
      <c r="CN17" s="132"/>
      <c r="CO17" s="132"/>
      <c r="CP17" s="132"/>
      <c r="CQ17" s="141"/>
      <c r="CR17" s="282"/>
      <c r="CS17" s="285"/>
      <c r="CT17" s="285"/>
      <c r="CU17" s="284"/>
      <c r="CV17" s="132"/>
      <c r="CW17" s="141"/>
      <c r="CX17" s="132"/>
      <c r="CY17" s="132"/>
      <c r="CZ17" s="132"/>
      <c r="DA17" s="132"/>
      <c r="DB17" s="132"/>
      <c r="DC17" s="132"/>
      <c r="DD17" s="132"/>
      <c r="DE17" s="132"/>
      <c r="DF17" s="132"/>
      <c r="DG17" s="143"/>
      <c r="DH17" s="141"/>
      <c r="DI17" s="141"/>
      <c r="DJ17" s="285"/>
      <c r="DK17" s="285"/>
      <c r="DL17" s="284"/>
    </row>
    <row r="18" spans="3:116">
      <c r="C18" s="141"/>
      <c r="D18" s="141"/>
      <c r="E18" s="141"/>
      <c r="F18" s="132"/>
      <c r="G18" s="132"/>
      <c r="H18" s="141"/>
      <c r="I18" s="141"/>
      <c r="J18" s="141"/>
      <c r="K18" s="141"/>
      <c r="L18" s="141"/>
      <c r="M18" s="141"/>
      <c r="N18" s="132"/>
      <c r="O18" s="132"/>
      <c r="P18" s="141"/>
      <c r="Q18" s="141"/>
      <c r="R18" s="141"/>
      <c r="S18" s="141"/>
      <c r="T18" s="142"/>
      <c r="U18" s="141"/>
      <c r="V18" s="132"/>
      <c r="W18" s="141"/>
      <c r="X18" s="143"/>
      <c r="Y18" s="141"/>
      <c r="Z18" s="143"/>
      <c r="AA18" s="143"/>
      <c r="AB18" s="143"/>
      <c r="AC18" s="132"/>
      <c r="AD18" s="132"/>
      <c r="AE18" s="132"/>
      <c r="AF18" s="132"/>
      <c r="AG18" s="144" t="e">
        <f t="shared" si="0"/>
        <v>#DIV/0!</v>
      </c>
      <c r="AH18" s="141"/>
      <c r="AI18" s="141"/>
      <c r="AJ18" s="145"/>
      <c r="AK18" s="145"/>
      <c r="AL18" s="132"/>
      <c r="AM18" s="134">
        <f t="shared" si="1"/>
        <v>0</v>
      </c>
      <c r="AN18" s="141"/>
      <c r="AO18" s="143"/>
      <c r="AP18" s="132"/>
      <c r="AQ18" s="132"/>
      <c r="AR18" s="143"/>
      <c r="AS18" s="134">
        <f t="shared" si="2"/>
        <v>0</v>
      </c>
      <c r="AT18" s="143"/>
      <c r="AU18" s="134">
        <f t="shared" si="3"/>
        <v>0</v>
      </c>
      <c r="AV18" s="132"/>
      <c r="AW18" s="132"/>
      <c r="AX18" s="132"/>
      <c r="AY18" s="132"/>
      <c r="AZ18" s="132"/>
      <c r="BA18" s="143"/>
      <c r="BB18" s="134">
        <f t="shared" si="4"/>
        <v>0</v>
      </c>
      <c r="BC18" s="132"/>
      <c r="BD18" s="143"/>
      <c r="BE18" s="134">
        <f t="shared" si="5"/>
        <v>0</v>
      </c>
      <c r="BF18" s="132"/>
      <c r="BG18" s="132"/>
      <c r="BH18" s="132"/>
      <c r="BI18" s="132"/>
      <c r="BJ18" s="132"/>
      <c r="BK18" s="132"/>
      <c r="BL18" s="144" t="e">
        <f t="shared" si="6"/>
        <v>#DIV/0!</v>
      </c>
      <c r="BM18" s="141"/>
      <c r="BN18" s="141"/>
      <c r="BO18" s="132"/>
      <c r="BP18" s="132"/>
      <c r="BQ18" s="132"/>
      <c r="BR18" s="132"/>
      <c r="BS18" s="132"/>
      <c r="BT18" s="146" t="e">
        <f t="shared" si="7"/>
        <v>#DIV/0!</v>
      </c>
      <c r="BU18" s="147" t="e">
        <f t="shared" si="8"/>
        <v>#DIV/0!</v>
      </c>
      <c r="BV18" s="132"/>
      <c r="BW18" s="132"/>
      <c r="BX18" s="141"/>
      <c r="BY18" s="132"/>
      <c r="BZ18" s="132"/>
      <c r="CA18" s="132"/>
      <c r="CB18" s="132"/>
      <c r="CC18" s="132"/>
      <c r="CD18" s="132"/>
      <c r="CE18" s="132"/>
      <c r="CF18" s="132"/>
      <c r="CG18" s="132"/>
      <c r="CH18" s="141"/>
      <c r="CI18" s="132"/>
      <c r="CJ18" s="132"/>
      <c r="CK18" s="132"/>
      <c r="CL18" s="132"/>
      <c r="CM18" s="132"/>
      <c r="CN18" s="132"/>
      <c r="CO18" s="132"/>
      <c r="CP18" s="132"/>
      <c r="CQ18" s="141"/>
      <c r="CR18" s="282"/>
      <c r="CS18" s="285"/>
      <c r="CT18" s="285"/>
      <c r="CU18" s="284"/>
      <c r="CV18" s="132"/>
      <c r="CW18" s="141"/>
      <c r="CX18" s="132"/>
      <c r="CY18" s="132"/>
      <c r="CZ18" s="132"/>
      <c r="DA18" s="132"/>
      <c r="DB18" s="132"/>
      <c r="DC18" s="132"/>
      <c r="DD18" s="132"/>
      <c r="DE18" s="132"/>
      <c r="DF18" s="132"/>
      <c r="DG18" s="143"/>
      <c r="DH18" s="141"/>
      <c r="DI18" s="141"/>
      <c r="DJ18" s="285"/>
      <c r="DK18" s="285"/>
      <c r="DL18" s="284"/>
    </row>
    <row r="19" spans="3:116">
      <c r="C19" s="141"/>
      <c r="D19" s="141"/>
      <c r="E19" s="141"/>
      <c r="F19" s="132"/>
      <c r="G19" s="132"/>
      <c r="H19" s="141"/>
      <c r="I19" s="141"/>
      <c r="J19" s="141"/>
      <c r="K19" s="141"/>
      <c r="L19" s="141"/>
      <c r="M19" s="141"/>
      <c r="N19" s="132"/>
      <c r="O19" s="132"/>
      <c r="P19" s="141"/>
      <c r="Q19" s="141"/>
      <c r="R19" s="141"/>
      <c r="S19" s="141"/>
      <c r="T19" s="142"/>
      <c r="U19" s="141"/>
      <c r="V19" s="132"/>
      <c r="W19" s="141"/>
      <c r="X19" s="143"/>
      <c r="Y19" s="141"/>
      <c r="Z19" s="143"/>
      <c r="AA19" s="143"/>
      <c r="AB19" s="143"/>
      <c r="AC19" s="132"/>
      <c r="AD19" s="132"/>
      <c r="AE19" s="132"/>
      <c r="AF19" s="132"/>
      <c r="AG19" s="144" t="e">
        <f t="shared" si="0"/>
        <v>#DIV/0!</v>
      </c>
      <c r="AH19" s="141"/>
      <c r="AI19" s="141"/>
      <c r="AJ19" s="145"/>
      <c r="AK19" s="145"/>
      <c r="AL19" s="132"/>
      <c r="AM19" s="134">
        <f t="shared" si="1"/>
        <v>0</v>
      </c>
      <c r="AN19" s="141"/>
      <c r="AO19" s="143"/>
      <c r="AP19" s="132"/>
      <c r="AQ19" s="132"/>
      <c r="AR19" s="143"/>
      <c r="AS19" s="134">
        <f t="shared" si="2"/>
        <v>0</v>
      </c>
      <c r="AT19" s="143"/>
      <c r="AU19" s="134">
        <f t="shared" si="3"/>
        <v>0</v>
      </c>
      <c r="AV19" s="132"/>
      <c r="AW19" s="132"/>
      <c r="AX19" s="132"/>
      <c r="AY19" s="132"/>
      <c r="AZ19" s="132"/>
      <c r="BA19" s="143"/>
      <c r="BB19" s="134">
        <f t="shared" si="4"/>
        <v>0</v>
      </c>
      <c r="BC19" s="132"/>
      <c r="BD19" s="143"/>
      <c r="BE19" s="134">
        <f t="shared" si="5"/>
        <v>0</v>
      </c>
      <c r="BF19" s="132"/>
      <c r="BG19" s="132"/>
      <c r="BH19" s="132"/>
      <c r="BI19" s="132"/>
      <c r="BJ19" s="132"/>
      <c r="BK19" s="132"/>
      <c r="BL19" s="144" t="e">
        <f t="shared" si="6"/>
        <v>#DIV/0!</v>
      </c>
      <c r="BM19" s="141"/>
      <c r="BN19" s="141"/>
      <c r="BO19" s="132"/>
      <c r="BP19" s="132"/>
      <c r="BQ19" s="132"/>
      <c r="BR19" s="132"/>
      <c r="BS19" s="132"/>
      <c r="BT19" s="146" t="e">
        <f t="shared" si="7"/>
        <v>#DIV/0!</v>
      </c>
      <c r="BU19" s="147" t="e">
        <f t="shared" si="8"/>
        <v>#DIV/0!</v>
      </c>
      <c r="BV19" s="132"/>
      <c r="BW19" s="132"/>
      <c r="BX19" s="141"/>
      <c r="BY19" s="132"/>
      <c r="BZ19" s="132"/>
      <c r="CA19" s="132"/>
      <c r="CB19" s="132"/>
      <c r="CC19" s="132"/>
      <c r="CD19" s="132"/>
      <c r="CE19" s="132"/>
      <c r="CF19" s="132"/>
      <c r="CG19" s="132"/>
      <c r="CH19" s="141"/>
      <c r="CI19" s="132"/>
      <c r="CJ19" s="132"/>
      <c r="CK19" s="132"/>
      <c r="CL19" s="132"/>
      <c r="CM19" s="132"/>
      <c r="CN19" s="132"/>
      <c r="CO19" s="132"/>
      <c r="CP19" s="132"/>
      <c r="CQ19" s="141"/>
      <c r="CR19" s="282"/>
      <c r="CS19" s="285"/>
      <c r="CT19" s="285"/>
      <c r="CU19" s="284"/>
      <c r="CV19" s="132"/>
      <c r="CW19" s="141"/>
      <c r="CX19" s="132"/>
      <c r="CY19" s="132"/>
      <c r="CZ19" s="132"/>
      <c r="DA19" s="132"/>
      <c r="DB19" s="132"/>
      <c r="DC19" s="132"/>
      <c r="DD19" s="132"/>
      <c r="DE19" s="132"/>
      <c r="DF19" s="132"/>
      <c r="DG19" s="143"/>
      <c r="DH19" s="141"/>
      <c r="DI19" s="141"/>
      <c r="DJ19" s="285"/>
      <c r="DK19" s="285"/>
      <c r="DL19" s="284"/>
    </row>
    <row r="20" spans="3:116">
      <c r="C20" s="141"/>
      <c r="D20" s="141"/>
      <c r="E20" s="141"/>
      <c r="F20" s="132"/>
      <c r="G20" s="132"/>
      <c r="H20" s="141"/>
      <c r="I20" s="141"/>
      <c r="J20" s="141"/>
      <c r="K20" s="141"/>
      <c r="L20" s="141"/>
      <c r="M20" s="141"/>
      <c r="N20" s="132"/>
      <c r="O20" s="132"/>
      <c r="P20" s="141"/>
      <c r="Q20" s="141"/>
      <c r="R20" s="141"/>
      <c r="S20" s="141"/>
      <c r="T20" s="142"/>
      <c r="U20" s="141"/>
      <c r="V20" s="132"/>
      <c r="W20" s="141"/>
      <c r="X20" s="143"/>
      <c r="Y20" s="141"/>
      <c r="Z20" s="143"/>
      <c r="AA20" s="143"/>
      <c r="AB20" s="143"/>
      <c r="AC20" s="132"/>
      <c r="AD20" s="132"/>
      <c r="AE20" s="132"/>
      <c r="AF20" s="132"/>
      <c r="AG20" s="144" t="e">
        <f t="shared" si="0"/>
        <v>#DIV/0!</v>
      </c>
      <c r="AH20" s="141"/>
      <c r="AI20" s="141"/>
      <c r="AJ20" s="145"/>
      <c r="AK20" s="145"/>
      <c r="AL20" s="132"/>
      <c r="AM20" s="134">
        <f t="shared" si="1"/>
        <v>0</v>
      </c>
      <c r="AN20" s="141"/>
      <c r="AO20" s="143"/>
      <c r="AP20" s="132"/>
      <c r="AQ20" s="132"/>
      <c r="AR20" s="143"/>
      <c r="AS20" s="134">
        <f t="shared" si="2"/>
        <v>0</v>
      </c>
      <c r="AT20" s="143"/>
      <c r="AU20" s="134">
        <f t="shared" si="3"/>
        <v>0</v>
      </c>
      <c r="AV20" s="132"/>
      <c r="AW20" s="132"/>
      <c r="AX20" s="132"/>
      <c r="AY20" s="132"/>
      <c r="AZ20" s="132"/>
      <c r="BA20" s="143"/>
      <c r="BB20" s="134">
        <f t="shared" si="4"/>
        <v>0</v>
      </c>
      <c r="BC20" s="132"/>
      <c r="BD20" s="143"/>
      <c r="BE20" s="134">
        <f t="shared" si="5"/>
        <v>0</v>
      </c>
      <c r="BF20" s="132"/>
      <c r="BG20" s="132"/>
      <c r="BH20" s="132"/>
      <c r="BI20" s="132"/>
      <c r="BJ20" s="132"/>
      <c r="BK20" s="132"/>
      <c r="BL20" s="144" t="e">
        <f t="shared" si="6"/>
        <v>#DIV/0!</v>
      </c>
      <c r="BM20" s="141"/>
      <c r="BN20" s="141"/>
      <c r="BO20" s="132"/>
      <c r="BP20" s="132"/>
      <c r="BQ20" s="132"/>
      <c r="BR20" s="132"/>
      <c r="BS20" s="132"/>
      <c r="BT20" s="146" t="e">
        <f t="shared" si="7"/>
        <v>#DIV/0!</v>
      </c>
      <c r="BU20" s="147" t="e">
        <f t="shared" si="8"/>
        <v>#DIV/0!</v>
      </c>
      <c r="BV20" s="132"/>
      <c r="BW20" s="132"/>
      <c r="BX20" s="141"/>
      <c r="BY20" s="132"/>
      <c r="BZ20" s="132"/>
      <c r="CA20" s="132"/>
      <c r="CB20" s="132"/>
      <c r="CC20" s="132"/>
      <c r="CD20" s="132"/>
      <c r="CE20" s="132"/>
      <c r="CF20" s="132"/>
      <c r="CG20" s="132"/>
      <c r="CH20" s="141"/>
      <c r="CI20" s="132"/>
      <c r="CJ20" s="132"/>
      <c r="CK20" s="132"/>
      <c r="CL20" s="132"/>
      <c r="CM20" s="132"/>
      <c r="CN20" s="132"/>
      <c r="CO20" s="132"/>
      <c r="CP20" s="132"/>
      <c r="CQ20" s="141"/>
      <c r="CR20" s="282"/>
      <c r="CS20" s="285"/>
      <c r="CT20" s="285"/>
      <c r="CU20" s="284"/>
      <c r="CV20" s="132"/>
      <c r="CW20" s="141"/>
      <c r="CX20" s="132"/>
      <c r="CY20" s="132"/>
      <c r="CZ20" s="132"/>
      <c r="DA20" s="132"/>
      <c r="DB20" s="132"/>
      <c r="DC20" s="132"/>
      <c r="DD20" s="132"/>
      <c r="DE20" s="132"/>
      <c r="DF20" s="132"/>
      <c r="DG20" s="143"/>
      <c r="DH20" s="141"/>
      <c r="DI20" s="141"/>
      <c r="DJ20" s="285"/>
      <c r="DK20" s="285"/>
      <c r="DL20" s="284"/>
    </row>
    <row r="21" spans="3:116">
      <c r="C21" s="141"/>
      <c r="D21" s="141"/>
      <c r="E21" s="141"/>
      <c r="F21" s="132"/>
      <c r="G21" s="132"/>
      <c r="H21" s="141"/>
      <c r="I21" s="141"/>
      <c r="J21" s="141"/>
      <c r="K21" s="141"/>
      <c r="L21" s="141"/>
      <c r="M21" s="141"/>
      <c r="N21" s="132"/>
      <c r="O21" s="132"/>
      <c r="P21" s="141"/>
      <c r="Q21" s="141"/>
      <c r="R21" s="141"/>
      <c r="S21" s="141"/>
      <c r="T21" s="142"/>
      <c r="U21" s="141"/>
      <c r="V21" s="132"/>
      <c r="W21" s="141"/>
      <c r="X21" s="143"/>
      <c r="Y21" s="141"/>
      <c r="Z21" s="143"/>
      <c r="AA21" s="143"/>
      <c r="AB21" s="143"/>
      <c r="AC21" s="132"/>
      <c r="AD21" s="132"/>
      <c r="AE21" s="132"/>
      <c r="AF21" s="132"/>
      <c r="AG21" s="144" t="e">
        <f t="shared" si="0"/>
        <v>#DIV/0!</v>
      </c>
      <c r="AH21" s="141"/>
      <c r="AI21" s="141"/>
      <c r="AJ21" s="145"/>
      <c r="AK21" s="145"/>
      <c r="AL21" s="132"/>
      <c r="AM21" s="134">
        <f t="shared" si="1"/>
        <v>0</v>
      </c>
      <c r="AN21" s="141"/>
      <c r="AO21" s="143"/>
      <c r="AP21" s="132"/>
      <c r="AQ21" s="132"/>
      <c r="AR21" s="143"/>
      <c r="AS21" s="134">
        <f t="shared" si="2"/>
        <v>0</v>
      </c>
      <c r="AT21" s="143"/>
      <c r="AU21" s="134">
        <f t="shared" si="3"/>
        <v>0</v>
      </c>
      <c r="AV21" s="132"/>
      <c r="AW21" s="132"/>
      <c r="AX21" s="132"/>
      <c r="AY21" s="132"/>
      <c r="AZ21" s="132"/>
      <c r="BA21" s="143"/>
      <c r="BB21" s="134">
        <f t="shared" si="4"/>
        <v>0</v>
      </c>
      <c r="BC21" s="132"/>
      <c r="BD21" s="143"/>
      <c r="BE21" s="134">
        <f t="shared" si="5"/>
        <v>0</v>
      </c>
      <c r="BF21" s="132"/>
      <c r="BG21" s="132"/>
      <c r="BH21" s="132"/>
      <c r="BI21" s="132"/>
      <c r="BJ21" s="132"/>
      <c r="BK21" s="132"/>
      <c r="BL21" s="144" t="e">
        <f t="shared" si="6"/>
        <v>#DIV/0!</v>
      </c>
      <c r="BM21" s="141"/>
      <c r="BN21" s="141"/>
      <c r="BO21" s="132"/>
      <c r="BP21" s="132"/>
      <c r="BQ21" s="132"/>
      <c r="BR21" s="132"/>
      <c r="BS21" s="132"/>
      <c r="BT21" s="146" t="e">
        <f t="shared" si="7"/>
        <v>#DIV/0!</v>
      </c>
      <c r="BU21" s="147" t="e">
        <f t="shared" si="8"/>
        <v>#DIV/0!</v>
      </c>
      <c r="BV21" s="132"/>
      <c r="BW21" s="132"/>
      <c r="BX21" s="141"/>
      <c r="BY21" s="132"/>
      <c r="BZ21" s="132"/>
      <c r="CA21" s="132"/>
      <c r="CB21" s="132"/>
      <c r="CC21" s="132"/>
      <c r="CD21" s="132"/>
      <c r="CE21" s="132"/>
      <c r="CF21" s="132"/>
      <c r="CG21" s="132"/>
      <c r="CH21" s="141"/>
      <c r="CI21" s="132"/>
      <c r="CJ21" s="132"/>
      <c r="CK21" s="132"/>
      <c r="CL21" s="132"/>
      <c r="CM21" s="132"/>
      <c r="CN21" s="132"/>
      <c r="CO21" s="132"/>
      <c r="CP21" s="132"/>
      <c r="CQ21" s="141"/>
      <c r="CR21" s="282"/>
      <c r="CS21" s="285"/>
      <c r="CT21" s="285"/>
      <c r="CU21" s="284"/>
      <c r="CV21" s="132"/>
      <c r="CW21" s="141"/>
      <c r="CX21" s="132"/>
      <c r="CY21" s="132"/>
      <c r="CZ21" s="132"/>
      <c r="DA21" s="132"/>
      <c r="DB21" s="132"/>
      <c r="DC21" s="132"/>
      <c r="DD21" s="132"/>
      <c r="DE21" s="132"/>
      <c r="DF21" s="132"/>
      <c r="DG21" s="143"/>
      <c r="DH21" s="141"/>
      <c r="DI21" s="141"/>
      <c r="DJ21" s="285"/>
      <c r="DK21" s="285"/>
      <c r="DL21" s="284"/>
    </row>
    <row r="22" spans="3:116">
      <c r="C22" s="141"/>
      <c r="D22" s="141"/>
      <c r="E22" s="141"/>
      <c r="F22" s="132"/>
      <c r="G22" s="132"/>
      <c r="H22" s="141"/>
      <c r="I22" s="141"/>
      <c r="J22" s="141"/>
      <c r="K22" s="141"/>
      <c r="L22" s="141"/>
      <c r="M22" s="141"/>
      <c r="N22" s="132"/>
      <c r="O22" s="132"/>
      <c r="P22" s="141"/>
      <c r="Q22" s="141"/>
      <c r="R22" s="141"/>
      <c r="S22" s="141"/>
      <c r="T22" s="142"/>
      <c r="U22" s="141"/>
      <c r="V22" s="132"/>
      <c r="W22" s="141"/>
      <c r="X22" s="143"/>
      <c r="Y22" s="141"/>
      <c r="Z22" s="143"/>
      <c r="AA22" s="143"/>
      <c r="AB22" s="143"/>
      <c r="AC22" s="132"/>
      <c r="AD22" s="132"/>
      <c r="AE22" s="132"/>
      <c r="AF22" s="132"/>
      <c r="AG22" s="144" t="e">
        <f>(V22-AF22)/V22</f>
        <v>#DIV/0!</v>
      </c>
      <c r="AH22" s="141"/>
      <c r="AI22" s="141"/>
      <c r="AJ22" s="145"/>
      <c r="AK22" s="145"/>
      <c r="AL22" s="132"/>
      <c r="AM22" s="134">
        <f>BE22+BF22+BG22</f>
        <v>0</v>
      </c>
      <c r="AN22" s="141"/>
      <c r="AO22" s="143"/>
      <c r="AP22" s="132"/>
      <c r="AQ22" s="132"/>
      <c r="AR22" s="143"/>
      <c r="AS22" s="134">
        <f>(AQ22*AR22)/(1-AR22)</f>
        <v>0</v>
      </c>
      <c r="AT22" s="143"/>
      <c r="AU22" s="134">
        <f>(AQ22*AT22)/(1-AT22)</f>
        <v>0</v>
      </c>
      <c r="AV22" s="132"/>
      <c r="AW22" s="132"/>
      <c r="AX22" s="132"/>
      <c r="AY22" s="132"/>
      <c r="AZ22" s="132"/>
      <c r="BA22" s="143"/>
      <c r="BB22" s="134">
        <f>AY22+AU22+AS22+AQ22</f>
        <v>0</v>
      </c>
      <c r="BC22" s="132"/>
      <c r="BD22" s="143"/>
      <c r="BE22" s="134">
        <f>AV22+AW22+AX22+AZ22+BC22</f>
        <v>0</v>
      </c>
      <c r="BF22" s="132"/>
      <c r="BG22" s="132"/>
      <c r="BH22" s="132"/>
      <c r="BI22" s="132"/>
      <c r="BJ22" s="132"/>
      <c r="BK22" s="132"/>
      <c r="BL22" s="144" t="e">
        <f>(AM22-BK22)/AM22</f>
        <v>#DIV/0!</v>
      </c>
      <c r="BM22" s="141"/>
      <c r="BN22" s="141"/>
      <c r="BO22" s="132"/>
      <c r="BP22" s="132"/>
      <c r="BQ22" s="132"/>
      <c r="BR22" s="132"/>
      <c r="BS22" s="132"/>
      <c r="BT22" s="146" t="e">
        <f>(BE22-BO22-IF(BQ22&gt;0,BQ22,0)-AD22)/AD22</f>
        <v>#DIV/0!</v>
      </c>
      <c r="BU22" s="147" t="e">
        <f>AP22-(AP22/(1+BT22))</f>
        <v>#DIV/0!</v>
      </c>
      <c r="BV22" s="132"/>
      <c r="BW22" s="132"/>
      <c r="BX22" s="141"/>
      <c r="BY22" s="132"/>
      <c r="BZ22" s="132"/>
      <c r="CA22" s="132"/>
      <c r="CB22" s="132"/>
      <c r="CC22" s="132"/>
      <c r="CD22" s="132"/>
      <c r="CE22" s="132"/>
      <c r="CF22" s="132"/>
      <c r="CG22" s="132"/>
      <c r="CH22" s="141"/>
      <c r="CI22" s="132"/>
      <c r="CJ22" s="132"/>
      <c r="CK22" s="132"/>
      <c r="CL22" s="132"/>
      <c r="CM22" s="132"/>
      <c r="CN22" s="132"/>
      <c r="CO22" s="132"/>
      <c r="CP22" s="132"/>
      <c r="CQ22" s="141"/>
      <c r="CR22" s="282"/>
      <c r="CS22" s="285"/>
      <c r="CT22" s="285"/>
      <c r="CU22" s="284"/>
      <c r="CV22" s="132"/>
      <c r="CW22" s="141"/>
      <c r="CX22" s="132"/>
      <c r="CY22" s="132"/>
      <c r="CZ22" s="132"/>
      <c r="DA22" s="132"/>
      <c r="DB22" s="132"/>
      <c r="DC22" s="132"/>
      <c r="DD22" s="132"/>
      <c r="DE22" s="132"/>
      <c r="DF22" s="132"/>
      <c r="DG22" s="143"/>
      <c r="DH22" s="141"/>
      <c r="DI22" s="141"/>
      <c r="DJ22" s="285"/>
      <c r="DK22" s="285"/>
      <c r="DL22" s="284"/>
    </row>
    <row r="23" spans="3:116">
      <c r="C23" s="141"/>
      <c r="D23" s="141"/>
      <c r="E23" s="141"/>
      <c r="F23" s="132"/>
      <c r="G23" s="132"/>
      <c r="H23" s="141"/>
      <c r="I23" s="141"/>
      <c r="J23" s="141"/>
      <c r="K23" s="141"/>
      <c r="L23" s="141"/>
      <c r="M23" s="141"/>
      <c r="N23" s="132"/>
      <c r="O23" s="132"/>
      <c r="P23" s="141"/>
      <c r="Q23" s="141"/>
      <c r="R23" s="141"/>
      <c r="S23" s="141"/>
      <c r="T23" s="142"/>
      <c r="U23" s="141"/>
      <c r="V23" s="132"/>
      <c r="W23" s="141"/>
      <c r="X23" s="143"/>
      <c r="Y23" s="141"/>
      <c r="Z23" s="143"/>
      <c r="AA23" s="143"/>
      <c r="AB23" s="143"/>
      <c r="AC23" s="132"/>
      <c r="AD23" s="132"/>
      <c r="AE23" s="132"/>
      <c r="AF23" s="132"/>
      <c r="AG23" s="144" t="e">
        <f t="shared" ref="AG23:AG29" si="9">(V23-AF23)/V23</f>
        <v>#DIV/0!</v>
      </c>
      <c r="AH23" s="141"/>
      <c r="AI23" s="141"/>
      <c r="AJ23" s="145"/>
      <c r="AK23" s="145"/>
      <c r="AL23" s="132"/>
      <c r="AM23" s="134">
        <f t="shared" ref="AM23:AM29" si="10">BE23+BF23+BG23</f>
        <v>0</v>
      </c>
      <c r="AN23" s="141"/>
      <c r="AO23" s="143"/>
      <c r="AP23" s="132"/>
      <c r="AQ23" s="132"/>
      <c r="AR23" s="143"/>
      <c r="AS23" s="134">
        <f t="shared" ref="AS23:AS29" si="11">(AQ23*AR23)/(1-AR23)</f>
        <v>0</v>
      </c>
      <c r="AT23" s="143"/>
      <c r="AU23" s="134">
        <f t="shared" ref="AU23:AU29" si="12">(AQ23*AT23)/(1-AT23)</f>
        <v>0</v>
      </c>
      <c r="AV23" s="132"/>
      <c r="AW23" s="132"/>
      <c r="AX23" s="132"/>
      <c r="AY23" s="132"/>
      <c r="AZ23" s="132"/>
      <c r="BA23" s="143"/>
      <c r="BB23" s="134">
        <f t="shared" ref="BB23:BB29" si="13">AY23+AU23+AS23+AQ23</f>
        <v>0</v>
      </c>
      <c r="BC23" s="132"/>
      <c r="BD23" s="143"/>
      <c r="BE23" s="134">
        <f t="shared" ref="BE23:BE29" si="14">AV23+AW23+AX23+AZ23+BC23</f>
        <v>0</v>
      </c>
      <c r="BF23" s="132"/>
      <c r="BG23" s="132"/>
      <c r="BH23" s="132"/>
      <c r="BI23" s="132"/>
      <c r="BJ23" s="132"/>
      <c r="BK23" s="132"/>
      <c r="BL23" s="144" t="e">
        <f t="shared" ref="BL23:BL29" si="15">(AM23-BK23)/AM23</f>
        <v>#DIV/0!</v>
      </c>
      <c r="BM23" s="141"/>
      <c r="BN23" s="141"/>
      <c r="BO23" s="132"/>
      <c r="BP23" s="132"/>
      <c r="BQ23" s="132"/>
      <c r="BR23" s="132"/>
      <c r="BS23" s="132"/>
      <c r="BT23" s="146" t="e">
        <f t="shared" ref="BT23:BT29" si="16">(BE23-BO23-IF(BQ23&gt;0,BQ23,0)-AD23)/AD23</f>
        <v>#DIV/0!</v>
      </c>
      <c r="BU23" s="147" t="e">
        <f t="shared" ref="BU23:BU29" si="17">AP23-(AP23/(1+BT23))</f>
        <v>#DIV/0!</v>
      </c>
      <c r="BV23" s="132"/>
      <c r="BW23" s="132"/>
      <c r="BX23" s="141"/>
      <c r="BY23" s="132"/>
      <c r="BZ23" s="132"/>
      <c r="CA23" s="132"/>
      <c r="CB23" s="132"/>
      <c r="CC23" s="132"/>
      <c r="CD23" s="132"/>
      <c r="CE23" s="132"/>
      <c r="CF23" s="132"/>
      <c r="CG23" s="132"/>
      <c r="CH23" s="141"/>
      <c r="CI23" s="132"/>
      <c r="CJ23" s="132"/>
      <c r="CK23" s="132"/>
      <c r="CL23" s="132"/>
      <c r="CM23" s="132"/>
      <c r="CN23" s="132"/>
      <c r="CO23" s="132"/>
      <c r="CP23" s="132"/>
      <c r="CQ23" s="141"/>
      <c r="CR23" s="282"/>
      <c r="CS23" s="285"/>
      <c r="CT23" s="285"/>
      <c r="CU23" s="284"/>
      <c r="CV23" s="132"/>
      <c r="CW23" s="141"/>
      <c r="CX23" s="132"/>
      <c r="CY23" s="132"/>
      <c r="CZ23" s="132"/>
      <c r="DA23" s="132"/>
      <c r="DB23" s="132"/>
      <c r="DC23" s="132"/>
      <c r="DD23" s="132"/>
      <c r="DE23" s="132"/>
      <c r="DF23" s="132"/>
      <c r="DG23" s="143"/>
      <c r="DH23" s="141"/>
      <c r="DI23" s="141"/>
      <c r="DJ23" s="285"/>
      <c r="DK23" s="285"/>
      <c r="DL23" s="284"/>
    </row>
    <row r="24" spans="3:116">
      <c r="C24" s="141"/>
      <c r="D24" s="141"/>
      <c r="E24" s="141"/>
      <c r="F24" s="132"/>
      <c r="G24" s="132"/>
      <c r="H24" s="141"/>
      <c r="I24" s="141"/>
      <c r="J24" s="141"/>
      <c r="K24" s="141"/>
      <c r="L24" s="141"/>
      <c r="M24" s="141"/>
      <c r="N24" s="132"/>
      <c r="O24" s="132"/>
      <c r="P24" s="141"/>
      <c r="Q24" s="141"/>
      <c r="R24" s="141"/>
      <c r="S24" s="141"/>
      <c r="T24" s="142"/>
      <c r="U24" s="141"/>
      <c r="V24" s="132"/>
      <c r="W24" s="141"/>
      <c r="X24" s="143"/>
      <c r="Y24" s="141"/>
      <c r="Z24" s="143"/>
      <c r="AA24" s="143"/>
      <c r="AB24" s="143"/>
      <c r="AC24" s="132"/>
      <c r="AD24" s="132"/>
      <c r="AE24" s="132"/>
      <c r="AF24" s="132"/>
      <c r="AG24" s="144" t="e">
        <f t="shared" si="9"/>
        <v>#DIV/0!</v>
      </c>
      <c r="AH24" s="141"/>
      <c r="AI24" s="141"/>
      <c r="AJ24" s="145"/>
      <c r="AK24" s="145"/>
      <c r="AL24" s="132"/>
      <c r="AM24" s="134">
        <f t="shared" si="10"/>
        <v>0</v>
      </c>
      <c r="AN24" s="141"/>
      <c r="AO24" s="143"/>
      <c r="AP24" s="132"/>
      <c r="AQ24" s="132"/>
      <c r="AR24" s="143"/>
      <c r="AS24" s="134">
        <f t="shared" si="11"/>
        <v>0</v>
      </c>
      <c r="AT24" s="143"/>
      <c r="AU24" s="134">
        <f t="shared" si="12"/>
        <v>0</v>
      </c>
      <c r="AV24" s="132"/>
      <c r="AW24" s="132"/>
      <c r="AX24" s="132"/>
      <c r="AY24" s="132"/>
      <c r="AZ24" s="132"/>
      <c r="BA24" s="143"/>
      <c r="BB24" s="134">
        <f t="shared" si="13"/>
        <v>0</v>
      </c>
      <c r="BC24" s="132"/>
      <c r="BD24" s="143"/>
      <c r="BE24" s="134">
        <f t="shared" si="14"/>
        <v>0</v>
      </c>
      <c r="BF24" s="132"/>
      <c r="BG24" s="132"/>
      <c r="BH24" s="132"/>
      <c r="BI24" s="132"/>
      <c r="BJ24" s="132"/>
      <c r="BK24" s="132"/>
      <c r="BL24" s="144" t="e">
        <f t="shared" si="15"/>
        <v>#DIV/0!</v>
      </c>
      <c r="BM24" s="141"/>
      <c r="BN24" s="141"/>
      <c r="BO24" s="132"/>
      <c r="BP24" s="132"/>
      <c r="BQ24" s="132"/>
      <c r="BR24" s="132"/>
      <c r="BS24" s="132"/>
      <c r="BT24" s="146" t="e">
        <f t="shared" si="16"/>
        <v>#DIV/0!</v>
      </c>
      <c r="BU24" s="147" t="e">
        <f t="shared" si="17"/>
        <v>#DIV/0!</v>
      </c>
      <c r="BV24" s="132"/>
      <c r="BW24" s="132"/>
      <c r="BX24" s="141"/>
      <c r="BY24" s="132"/>
      <c r="BZ24" s="132"/>
      <c r="CA24" s="132"/>
      <c r="CB24" s="132"/>
      <c r="CC24" s="132"/>
      <c r="CD24" s="132"/>
      <c r="CE24" s="132"/>
      <c r="CF24" s="132"/>
      <c r="CG24" s="132"/>
      <c r="CH24" s="141"/>
      <c r="CI24" s="132"/>
      <c r="CJ24" s="132"/>
      <c r="CK24" s="132"/>
      <c r="CL24" s="132"/>
      <c r="CM24" s="132"/>
      <c r="CN24" s="132"/>
      <c r="CO24" s="132"/>
      <c r="CP24" s="132"/>
      <c r="CQ24" s="141"/>
      <c r="CR24" s="282"/>
      <c r="CS24" s="285"/>
      <c r="CT24" s="285"/>
      <c r="CU24" s="284"/>
      <c r="CV24" s="132"/>
      <c r="CW24" s="141"/>
      <c r="CX24" s="132"/>
      <c r="CY24" s="132"/>
      <c r="CZ24" s="132"/>
      <c r="DA24" s="132"/>
      <c r="DB24" s="132"/>
      <c r="DC24" s="132"/>
      <c r="DD24" s="132"/>
      <c r="DE24" s="132"/>
      <c r="DF24" s="132"/>
      <c r="DG24" s="143"/>
      <c r="DH24" s="141"/>
      <c r="DI24" s="141"/>
      <c r="DJ24" s="285"/>
      <c r="DK24" s="285"/>
      <c r="DL24" s="284"/>
    </row>
    <row r="25" spans="3:116">
      <c r="C25" s="141"/>
      <c r="D25" s="141"/>
      <c r="E25" s="141"/>
      <c r="F25" s="132"/>
      <c r="G25" s="132"/>
      <c r="H25" s="141"/>
      <c r="I25" s="141"/>
      <c r="J25" s="141"/>
      <c r="K25" s="141"/>
      <c r="L25" s="141"/>
      <c r="M25" s="141"/>
      <c r="N25" s="132"/>
      <c r="O25" s="132"/>
      <c r="P25" s="141"/>
      <c r="Q25" s="141"/>
      <c r="R25" s="141"/>
      <c r="S25" s="141"/>
      <c r="T25" s="142"/>
      <c r="U25" s="141"/>
      <c r="V25" s="132"/>
      <c r="W25" s="141"/>
      <c r="X25" s="143"/>
      <c r="Y25" s="141"/>
      <c r="Z25" s="143"/>
      <c r="AA25" s="143"/>
      <c r="AB25" s="143"/>
      <c r="AC25" s="132"/>
      <c r="AD25" s="132"/>
      <c r="AE25" s="132"/>
      <c r="AF25" s="132"/>
      <c r="AG25" s="144" t="e">
        <f t="shared" si="9"/>
        <v>#DIV/0!</v>
      </c>
      <c r="AH25" s="141"/>
      <c r="AI25" s="141"/>
      <c r="AJ25" s="145"/>
      <c r="AK25" s="145"/>
      <c r="AL25" s="132"/>
      <c r="AM25" s="134">
        <f t="shared" si="10"/>
        <v>0</v>
      </c>
      <c r="AN25" s="141"/>
      <c r="AO25" s="143"/>
      <c r="AP25" s="132"/>
      <c r="AQ25" s="132"/>
      <c r="AR25" s="143"/>
      <c r="AS25" s="134">
        <f t="shared" si="11"/>
        <v>0</v>
      </c>
      <c r="AT25" s="143"/>
      <c r="AU25" s="134">
        <f t="shared" si="12"/>
        <v>0</v>
      </c>
      <c r="AV25" s="132"/>
      <c r="AW25" s="132"/>
      <c r="AX25" s="132"/>
      <c r="AY25" s="132"/>
      <c r="AZ25" s="132"/>
      <c r="BA25" s="143"/>
      <c r="BB25" s="134">
        <f t="shared" si="13"/>
        <v>0</v>
      </c>
      <c r="BC25" s="132"/>
      <c r="BD25" s="143"/>
      <c r="BE25" s="134">
        <f t="shared" si="14"/>
        <v>0</v>
      </c>
      <c r="BF25" s="132"/>
      <c r="BG25" s="132"/>
      <c r="BH25" s="132"/>
      <c r="BI25" s="132"/>
      <c r="BJ25" s="132"/>
      <c r="BK25" s="132"/>
      <c r="BL25" s="144" t="e">
        <f t="shared" si="15"/>
        <v>#DIV/0!</v>
      </c>
      <c r="BM25" s="141"/>
      <c r="BN25" s="141"/>
      <c r="BO25" s="132"/>
      <c r="BP25" s="132"/>
      <c r="BQ25" s="132"/>
      <c r="BR25" s="132"/>
      <c r="BS25" s="132"/>
      <c r="BT25" s="146" t="e">
        <f t="shared" si="16"/>
        <v>#DIV/0!</v>
      </c>
      <c r="BU25" s="147" t="e">
        <f t="shared" si="17"/>
        <v>#DIV/0!</v>
      </c>
      <c r="BV25" s="132"/>
      <c r="BW25" s="132"/>
      <c r="BX25" s="141"/>
      <c r="BY25" s="132"/>
      <c r="BZ25" s="132"/>
      <c r="CA25" s="132"/>
      <c r="CB25" s="132"/>
      <c r="CC25" s="132"/>
      <c r="CD25" s="132"/>
      <c r="CE25" s="132"/>
      <c r="CF25" s="132"/>
      <c r="CG25" s="132"/>
      <c r="CH25" s="141"/>
      <c r="CI25" s="132"/>
      <c r="CJ25" s="132"/>
      <c r="CK25" s="132"/>
      <c r="CL25" s="132"/>
      <c r="CM25" s="132"/>
      <c r="CN25" s="132"/>
      <c r="CO25" s="132"/>
      <c r="CP25" s="132"/>
      <c r="CQ25" s="141"/>
      <c r="CR25" s="282"/>
      <c r="CS25" s="285"/>
      <c r="CT25" s="285"/>
      <c r="CU25" s="284"/>
      <c r="CV25" s="132"/>
      <c r="CW25" s="141"/>
      <c r="CX25" s="132"/>
      <c r="CY25" s="132"/>
      <c r="CZ25" s="132"/>
      <c r="DA25" s="132"/>
      <c r="DB25" s="132"/>
      <c r="DC25" s="132"/>
      <c r="DD25" s="132"/>
      <c r="DE25" s="132"/>
      <c r="DF25" s="132"/>
      <c r="DG25" s="143"/>
      <c r="DH25" s="141"/>
      <c r="DI25" s="141"/>
      <c r="DJ25" s="285"/>
      <c r="DK25" s="285"/>
      <c r="DL25" s="284"/>
    </row>
    <row r="26" spans="3:116">
      <c r="C26" s="141"/>
      <c r="D26" s="141"/>
      <c r="E26" s="141"/>
      <c r="F26" s="132"/>
      <c r="G26" s="132"/>
      <c r="H26" s="141"/>
      <c r="I26" s="141"/>
      <c r="J26" s="141"/>
      <c r="K26" s="141"/>
      <c r="L26" s="141"/>
      <c r="M26" s="141"/>
      <c r="N26" s="132"/>
      <c r="O26" s="132"/>
      <c r="P26" s="141"/>
      <c r="Q26" s="141"/>
      <c r="R26" s="141"/>
      <c r="S26" s="141"/>
      <c r="T26" s="142"/>
      <c r="U26" s="141"/>
      <c r="V26" s="132"/>
      <c r="W26" s="141"/>
      <c r="X26" s="143"/>
      <c r="Y26" s="141"/>
      <c r="Z26" s="143"/>
      <c r="AA26" s="143"/>
      <c r="AB26" s="143"/>
      <c r="AC26" s="132"/>
      <c r="AD26" s="132"/>
      <c r="AE26" s="132"/>
      <c r="AF26" s="132"/>
      <c r="AG26" s="144" t="e">
        <f t="shared" si="9"/>
        <v>#DIV/0!</v>
      </c>
      <c r="AH26" s="141"/>
      <c r="AI26" s="141"/>
      <c r="AJ26" s="145"/>
      <c r="AK26" s="145"/>
      <c r="AL26" s="132"/>
      <c r="AM26" s="134">
        <f t="shared" si="10"/>
        <v>0</v>
      </c>
      <c r="AN26" s="141"/>
      <c r="AO26" s="143"/>
      <c r="AP26" s="132"/>
      <c r="AQ26" s="132"/>
      <c r="AR26" s="143"/>
      <c r="AS26" s="134">
        <f t="shared" si="11"/>
        <v>0</v>
      </c>
      <c r="AT26" s="143"/>
      <c r="AU26" s="134">
        <f t="shared" si="12"/>
        <v>0</v>
      </c>
      <c r="AV26" s="132"/>
      <c r="AW26" s="132"/>
      <c r="AX26" s="132"/>
      <c r="AY26" s="132"/>
      <c r="AZ26" s="132"/>
      <c r="BA26" s="143"/>
      <c r="BB26" s="134">
        <f t="shared" si="13"/>
        <v>0</v>
      </c>
      <c r="BC26" s="132"/>
      <c r="BD26" s="143"/>
      <c r="BE26" s="134">
        <f t="shared" si="14"/>
        <v>0</v>
      </c>
      <c r="BF26" s="132"/>
      <c r="BG26" s="132"/>
      <c r="BH26" s="132"/>
      <c r="BI26" s="132"/>
      <c r="BJ26" s="132"/>
      <c r="BK26" s="132"/>
      <c r="BL26" s="144" t="e">
        <f t="shared" si="15"/>
        <v>#DIV/0!</v>
      </c>
      <c r="BM26" s="141"/>
      <c r="BN26" s="141"/>
      <c r="BO26" s="132"/>
      <c r="BP26" s="132"/>
      <c r="BQ26" s="132"/>
      <c r="BR26" s="132"/>
      <c r="BS26" s="132"/>
      <c r="BT26" s="146" t="e">
        <f t="shared" si="16"/>
        <v>#DIV/0!</v>
      </c>
      <c r="BU26" s="147" t="e">
        <f t="shared" si="17"/>
        <v>#DIV/0!</v>
      </c>
      <c r="BV26" s="132"/>
      <c r="BW26" s="132"/>
      <c r="BX26" s="141"/>
      <c r="BY26" s="132"/>
      <c r="BZ26" s="132"/>
      <c r="CA26" s="132"/>
      <c r="CB26" s="132"/>
      <c r="CC26" s="132"/>
      <c r="CD26" s="132"/>
      <c r="CE26" s="132"/>
      <c r="CF26" s="132"/>
      <c r="CG26" s="132"/>
      <c r="CH26" s="141"/>
      <c r="CI26" s="132"/>
      <c r="CJ26" s="132"/>
      <c r="CK26" s="132"/>
      <c r="CL26" s="132"/>
      <c r="CM26" s="132"/>
      <c r="CN26" s="132"/>
      <c r="CO26" s="132"/>
      <c r="CP26" s="132"/>
      <c r="CQ26" s="141"/>
      <c r="CR26" s="282"/>
      <c r="CS26" s="285"/>
      <c r="CT26" s="285"/>
      <c r="CU26" s="284"/>
      <c r="CV26" s="132"/>
      <c r="CW26" s="141"/>
      <c r="CX26" s="132"/>
      <c r="CY26" s="132"/>
      <c r="CZ26" s="132"/>
      <c r="DA26" s="132"/>
      <c r="DB26" s="132"/>
      <c r="DC26" s="132"/>
      <c r="DD26" s="132"/>
      <c r="DE26" s="132"/>
      <c r="DF26" s="132"/>
      <c r="DG26" s="143"/>
      <c r="DH26" s="141"/>
      <c r="DI26" s="141"/>
      <c r="DJ26" s="285"/>
      <c r="DK26" s="285"/>
      <c r="DL26" s="284"/>
    </row>
    <row r="27" spans="3:116">
      <c r="C27" s="141"/>
      <c r="D27" s="141"/>
      <c r="E27" s="141"/>
      <c r="F27" s="132"/>
      <c r="G27" s="132"/>
      <c r="H27" s="141"/>
      <c r="I27" s="141"/>
      <c r="J27" s="141"/>
      <c r="K27" s="141"/>
      <c r="L27" s="141"/>
      <c r="M27" s="141"/>
      <c r="N27" s="132"/>
      <c r="O27" s="132"/>
      <c r="P27" s="141"/>
      <c r="Q27" s="141"/>
      <c r="R27" s="141"/>
      <c r="S27" s="141"/>
      <c r="T27" s="142"/>
      <c r="U27" s="141"/>
      <c r="V27" s="132"/>
      <c r="W27" s="141"/>
      <c r="X27" s="143"/>
      <c r="Y27" s="141"/>
      <c r="Z27" s="143"/>
      <c r="AA27" s="143"/>
      <c r="AB27" s="143"/>
      <c r="AC27" s="132"/>
      <c r="AD27" s="132"/>
      <c r="AE27" s="132"/>
      <c r="AF27" s="132"/>
      <c r="AG27" s="144" t="e">
        <f t="shared" si="9"/>
        <v>#DIV/0!</v>
      </c>
      <c r="AH27" s="141"/>
      <c r="AI27" s="141"/>
      <c r="AJ27" s="145"/>
      <c r="AK27" s="145"/>
      <c r="AL27" s="132"/>
      <c r="AM27" s="134">
        <f t="shared" si="10"/>
        <v>0</v>
      </c>
      <c r="AN27" s="141"/>
      <c r="AO27" s="143"/>
      <c r="AP27" s="132"/>
      <c r="AQ27" s="132"/>
      <c r="AR27" s="143"/>
      <c r="AS27" s="134">
        <f t="shared" si="11"/>
        <v>0</v>
      </c>
      <c r="AT27" s="143"/>
      <c r="AU27" s="134">
        <f t="shared" si="12"/>
        <v>0</v>
      </c>
      <c r="AV27" s="132"/>
      <c r="AW27" s="132"/>
      <c r="AX27" s="132"/>
      <c r="AY27" s="132"/>
      <c r="AZ27" s="132"/>
      <c r="BA27" s="143"/>
      <c r="BB27" s="134">
        <f t="shared" si="13"/>
        <v>0</v>
      </c>
      <c r="BC27" s="132"/>
      <c r="BD27" s="143"/>
      <c r="BE27" s="134">
        <f t="shared" si="14"/>
        <v>0</v>
      </c>
      <c r="BF27" s="132"/>
      <c r="BG27" s="132"/>
      <c r="BH27" s="132"/>
      <c r="BI27" s="132"/>
      <c r="BJ27" s="132"/>
      <c r="BK27" s="132"/>
      <c r="BL27" s="144" t="e">
        <f t="shared" si="15"/>
        <v>#DIV/0!</v>
      </c>
      <c r="BM27" s="141"/>
      <c r="BN27" s="141"/>
      <c r="BO27" s="132"/>
      <c r="BP27" s="132"/>
      <c r="BQ27" s="132"/>
      <c r="BR27" s="132"/>
      <c r="BS27" s="132"/>
      <c r="BT27" s="146" t="e">
        <f t="shared" si="16"/>
        <v>#DIV/0!</v>
      </c>
      <c r="BU27" s="147" t="e">
        <f t="shared" si="17"/>
        <v>#DIV/0!</v>
      </c>
      <c r="BV27" s="132"/>
      <c r="BW27" s="132"/>
      <c r="BX27" s="141"/>
      <c r="BY27" s="132"/>
      <c r="BZ27" s="132"/>
      <c r="CA27" s="132"/>
      <c r="CB27" s="132"/>
      <c r="CC27" s="132"/>
      <c r="CD27" s="132"/>
      <c r="CE27" s="132"/>
      <c r="CF27" s="132"/>
      <c r="CG27" s="132"/>
      <c r="CH27" s="141"/>
      <c r="CI27" s="132"/>
      <c r="CJ27" s="132"/>
      <c r="CK27" s="132"/>
      <c r="CL27" s="132"/>
      <c r="CM27" s="132"/>
      <c r="CN27" s="132"/>
      <c r="CO27" s="132"/>
      <c r="CP27" s="132"/>
      <c r="CQ27" s="141"/>
      <c r="CR27" s="282"/>
      <c r="CS27" s="285"/>
      <c r="CT27" s="285"/>
      <c r="CU27" s="284"/>
      <c r="CV27" s="132"/>
      <c r="CW27" s="141"/>
      <c r="CX27" s="132"/>
      <c r="CY27" s="132"/>
      <c r="CZ27" s="132"/>
      <c r="DA27" s="132"/>
      <c r="DB27" s="132"/>
      <c r="DC27" s="132"/>
      <c r="DD27" s="132"/>
      <c r="DE27" s="132"/>
      <c r="DF27" s="132"/>
      <c r="DG27" s="143"/>
      <c r="DH27" s="141"/>
      <c r="DI27" s="141"/>
      <c r="DJ27" s="285"/>
      <c r="DK27" s="285"/>
      <c r="DL27" s="284"/>
    </row>
    <row r="28" spans="3:116">
      <c r="C28" s="141"/>
      <c r="D28" s="141"/>
      <c r="E28" s="141"/>
      <c r="F28" s="132"/>
      <c r="G28" s="132"/>
      <c r="H28" s="141"/>
      <c r="I28" s="141"/>
      <c r="J28" s="141"/>
      <c r="K28" s="141"/>
      <c r="L28" s="141"/>
      <c r="M28" s="141"/>
      <c r="N28" s="132"/>
      <c r="O28" s="132"/>
      <c r="P28" s="141"/>
      <c r="Q28" s="141"/>
      <c r="R28" s="141"/>
      <c r="S28" s="141"/>
      <c r="T28" s="142"/>
      <c r="U28" s="141"/>
      <c r="V28" s="132"/>
      <c r="W28" s="141"/>
      <c r="X28" s="143"/>
      <c r="Y28" s="141"/>
      <c r="Z28" s="143"/>
      <c r="AA28" s="143"/>
      <c r="AB28" s="143"/>
      <c r="AC28" s="132"/>
      <c r="AD28" s="132"/>
      <c r="AE28" s="132"/>
      <c r="AF28" s="132"/>
      <c r="AG28" s="144" t="e">
        <f t="shared" si="9"/>
        <v>#DIV/0!</v>
      </c>
      <c r="AH28" s="141"/>
      <c r="AI28" s="141"/>
      <c r="AJ28" s="145"/>
      <c r="AK28" s="145"/>
      <c r="AL28" s="132"/>
      <c r="AM28" s="134">
        <f t="shared" si="10"/>
        <v>0</v>
      </c>
      <c r="AN28" s="141"/>
      <c r="AO28" s="143"/>
      <c r="AP28" s="132"/>
      <c r="AQ28" s="132"/>
      <c r="AR28" s="143"/>
      <c r="AS28" s="134">
        <f t="shared" si="11"/>
        <v>0</v>
      </c>
      <c r="AT28" s="143"/>
      <c r="AU28" s="134">
        <f t="shared" si="12"/>
        <v>0</v>
      </c>
      <c r="AV28" s="132"/>
      <c r="AW28" s="132"/>
      <c r="AX28" s="132"/>
      <c r="AY28" s="132"/>
      <c r="AZ28" s="132"/>
      <c r="BA28" s="143"/>
      <c r="BB28" s="134">
        <f t="shared" si="13"/>
        <v>0</v>
      </c>
      <c r="BC28" s="132"/>
      <c r="BD28" s="143"/>
      <c r="BE28" s="134">
        <f t="shared" si="14"/>
        <v>0</v>
      </c>
      <c r="BF28" s="132"/>
      <c r="BG28" s="132"/>
      <c r="BH28" s="132"/>
      <c r="BI28" s="132"/>
      <c r="BJ28" s="132"/>
      <c r="BK28" s="132"/>
      <c r="BL28" s="144" t="e">
        <f t="shared" si="15"/>
        <v>#DIV/0!</v>
      </c>
      <c r="BM28" s="141"/>
      <c r="BN28" s="141"/>
      <c r="BO28" s="132"/>
      <c r="BP28" s="132"/>
      <c r="BQ28" s="132"/>
      <c r="BR28" s="132"/>
      <c r="BS28" s="132"/>
      <c r="BT28" s="146" t="e">
        <f t="shared" si="16"/>
        <v>#DIV/0!</v>
      </c>
      <c r="BU28" s="147" t="e">
        <f t="shared" si="17"/>
        <v>#DIV/0!</v>
      </c>
      <c r="BV28" s="132"/>
      <c r="BW28" s="132"/>
      <c r="BX28" s="141"/>
      <c r="BY28" s="132"/>
      <c r="BZ28" s="132"/>
      <c r="CA28" s="132"/>
      <c r="CB28" s="132"/>
      <c r="CC28" s="132"/>
      <c r="CD28" s="132"/>
      <c r="CE28" s="132"/>
      <c r="CF28" s="132"/>
      <c r="CG28" s="132"/>
      <c r="CH28" s="141"/>
      <c r="CI28" s="132"/>
      <c r="CJ28" s="132"/>
      <c r="CK28" s="132"/>
      <c r="CL28" s="132"/>
      <c r="CM28" s="132"/>
      <c r="CN28" s="132"/>
      <c r="CO28" s="132"/>
      <c r="CP28" s="132"/>
      <c r="CQ28" s="141"/>
      <c r="CR28" s="282"/>
      <c r="CS28" s="285"/>
      <c r="CT28" s="285"/>
      <c r="CU28" s="284"/>
      <c r="CV28" s="132"/>
      <c r="CW28" s="141"/>
      <c r="CX28" s="132"/>
      <c r="CY28" s="132"/>
      <c r="CZ28" s="132"/>
      <c r="DA28" s="132"/>
      <c r="DB28" s="132"/>
      <c r="DC28" s="132"/>
      <c r="DD28" s="132"/>
      <c r="DE28" s="132"/>
      <c r="DF28" s="132"/>
      <c r="DG28" s="143"/>
      <c r="DH28" s="141"/>
      <c r="DI28" s="141"/>
      <c r="DJ28" s="285"/>
      <c r="DK28" s="285"/>
      <c r="DL28" s="284"/>
    </row>
    <row r="29" spans="3:116">
      <c r="C29" s="141"/>
      <c r="D29" s="141"/>
      <c r="E29" s="141"/>
      <c r="F29" s="132"/>
      <c r="G29" s="132"/>
      <c r="H29" s="141"/>
      <c r="I29" s="141"/>
      <c r="J29" s="141"/>
      <c r="K29" s="141"/>
      <c r="L29" s="141"/>
      <c r="M29" s="141"/>
      <c r="N29" s="132"/>
      <c r="O29" s="132"/>
      <c r="P29" s="141"/>
      <c r="Q29" s="141"/>
      <c r="R29" s="141"/>
      <c r="S29" s="141"/>
      <c r="T29" s="142"/>
      <c r="U29" s="141"/>
      <c r="V29" s="132"/>
      <c r="W29" s="141"/>
      <c r="X29" s="143"/>
      <c r="Y29" s="141"/>
      <c r="Z29" s="143"/>
      <c r="AA29" s="143"/>
      <c r="AB29" s="143"/>
      <c r="AC29" s="132"/>
      <c r="AD29" s="132"/>
      <c r="AE29" s="132"/>
      <c r="AF29" s="132"/>
      <c r="AG29" s="144" t="e">
        <f t="shared" si="9"/>
        <v>#DIV/0!</v>
      </c>
      <c r="AH29" s="141"/>
      <c r="AI29" s="141"/>
      <c r="AJ29" s="145"/>
      <c r="AK29" s="145"/>
      <c r="AL29" s="132"/>
      <c r="AM29" s="134">
        <f t="shared" si="10"/>
        <v>0</v>
      </c>
      <c r="AN29" s="141"/>
      <c r="AO29" s="143"/>
      <c r="AP29" s="132"/>
      <c r="AQ29" s="132"/>
      <c r="AR29" s="143"/>
      <c r="AS29" s="134">
        <f t="shared" si="11"/>
        <v>0</v>
      </c>
      <c r="AT29" s="143"/>
      <c r="AU29" s="134">
        <f t="shared" si="12"/>
        <v>0</v>
      </c>
      <c r="AV29" s="132"/>
      <c r="AW29" s="132"/>
      <c r="AX29" s="132"/>
      <c r="AY29" s="132"/>
      <c r="AZ29" s="132"/>
      <c r="BA29" s="143"/>
      <c r="BB29" s="134">
        <f t="shared" si="13"/>
        <v>0</v>
      </c>
      <c r="BC29" s="132"/>
      <c r="BD29" s="143"/>
      <c r="BE29" s="134">
        <f t="shared" si="14"/>
        <v>0</v>
      </c>
      <c r="BF29" s="132"/>
      <c r="BG29" s="132"/>
      <c r="BH29" s="132"/>
      <c r="BI29" s="132"/>
      <c r="BJ29" s="132"/>
      <c r="BK29" s="132"/>
      <c r="BL29" s="144" t="e">
        <f t="shared" si="15"/>
        <v>#DIV/0!</v>
      </c>
      <c r="BM29" s="141"/>
      <c r="BN29" s="141"/>
      <c r="BO29" s="132"/>
      <c r="BP29" s="132"/>
      <c r="BQ29" s="132"/>
      <c r="BR29" s="132"/>
      <c r="BS29" s="132"/>
      <c r="BT29" s="146" t="e">
        <f t="shared" si="16"/>
        <v>#DIV/0!</v>
      </c>
      <c r="BU29" s="147" t="e">
        <f t="shared" si="17"/>
        <v>#DIV/0!</v>
      </c>
      <c r="BV29" s="132"/>
      <c r="BW29" s="132"/>
      <c r="BX29" s="141"/>
      <c r="BY29" s="132"/>
      <c r="BZ29" s="132"/>
      <c r="CA29" s="132"/>
      <c r="CB29" s="132"/>
      <c r="CC29" s="132"/>
      <c r="CD29" s="132"/>
      <c r="CE29" s="132"/>
      <c r="CF29" s="132"/>
      <c r="CG29" s="132"/>
      <c r="CH29" s="141"/>
      <c r="CI29" s="132"/>
      <c r="CJ29" s="132"/>
      <c r="CK29" s="132"/>
      <c r="CL29" s="132"/>
      <c r="CM29" s="132"/>
      <c r="CN29" s="132"/>
      <c r="CO29" s="132"/>
      <c r="CP29" s="132"/>
      <c r="CQ29" s="141"/>
      <c r="CR29" s="282"/>
      <c r="CS29" s="285"/>
      <c r="CT29" s="285"/>
      <c r="CU29" s="284"/>
      <c r="CV29" s="132"/>
      <c r="CW29" s="141"/>
      <c r="CX29" s="132"/>
      <c r="CY29" s="132"/>
      <c r="CZ29" s="132"/>
      <c r="DA29" s="132"/>
      <c r="DB29" s="132"/>
      <c r="DC29" s="132"/>
      <c r="DD29" s="132"/>
      <c r="DE29" s="132"/>
      <c r="DF29" s="132"/>
      <c r="DG29" s="143"/>
      <c r="DH29" s="141"/>
      <c r="DI29" s="141"/>
      <c r="DJ29" s="285"/>
      <c r="DK29" s="285"/>
      <c r="DL29" s="284"/>
    </row>
    <row r="30" spans="3:116">
      <c r="C30" s="94"/>
      <c r="D30" s="94"/>
      <c r="E30" s="148"/>
      <c r="F30" s="149"/>
      <c r="G30" s="149"/>
      <c r="H30" s="94"/>
      <c r="I30" s="94"/>
      <c r="J30" s="94"/>
      <c r="K30" s="94"/>
      <c r="L30" s="94"/>
      <c r="M30" s="94"/>
      <c r="N30" s="150"/>
      <c r="O30" s="151"/>
      <c r="P30" s="152"/>
      <c r="Q30" s="152"/>
      <c r="R30" s="152"/>
      <c r="S30" s="153"/>
      <c r="T30" s="154"/>
      <c r="U30" s="155"/>
      <c r="V30" s="156"/>
      <c r="W30" s="156"/>
      <c r="X30" s="156"/>
      <c r="Y30" s="156"/>
      <c r="Z30" s="156"/>
      <c r="AA30" s="156"/>
      <c r="AB30" s="156"/>
      <c r="AC30" s="156"/>
      <c r="AD30" s="156"/>
      <c r="AE30" s="156"/>
      <c r="AF30" s="156"/>
      <c r="AG30" s="156"/>
      <c r="AH30" s="156"/>
      <c r="AI30" s="156"/>
      <c r="AJ30" s="157"/>
      <c r="AK30" s="157"/>
      <c r="AL30" s="157"/>
      <c r="AM30" s="158"/>
      <c r="AN30" s="158"/>
      <c r="AO30" s="158"/>
      <c r="AP30" s="158"/>
      <c r="AQ30" s="158"/>
      <c r="AR30" s="158"/>
      <c r="AS30" s="158"/>
      <c r="AT30" s="158"/>
      <c r="AU30" s="158"/>
      <c r="AV30" s="158"/>
      <c r="AW30" s="158"/>
      <c r="AX30" s="158"/>
      <c r="AY30" s="158"/>
      <c r="AZ30" s="158"/>
      <c r="BA30" s="158"/>
      <c r="BB30" s="158"/>
      <c r="BC30" s="158"/>
      <c r="BD30" s="158"/>
      <c r="BE30" s="158"/>
      <c r="BF30" s="158"/>
      <c r="BG30" s="158"/>
      <c r="BH30" s="158"/>
      <c r="BI30" s="158"/>
      <c r="BJ30" s="158"/>
      <c r="BK30" s="158"/>
      <c r="BL30" s="158"/>
      <c r="BM30" s="158"/>
      <c r="BN30" s="158"/>
      <c r="BO30" s="158"/>
      <c r="BP30" s="158"/>
      <c r="BQ30" s="158"/>
      <c r="BR30" s="158"/>
      <c r="BS30" s="158"/>
      <c r="BT30" s="158"/>
      <c r="BU30" s="158"/>
      <c r="BV30" s="158"/>
      <c r="BW30" s="158"/>
      <c r="BX30" s="158"/>
      <c r="BY30" s="158"/>
      <c r="BZ30" s="158"/>
      <c r="CA30" s="158"/>
      <c r="CB30" s="158"/>
      <c r="CC30" s="158"/>
      <c r="CD30" s="158"/>
      <c r="CE30" s="158"/>
      <c r="CF30" s="158"/>
      <c r="CG30" s="158"/>
      <c r="CH30" s="158"/>
      <c r="CI30" s="158"/>
      <c r="CJ30" s="158"/>
      <c r="CK30" s="158"/>
      <c r="CL30" s="158"/>
      <c r="CM30" s="158"/>
      <c r="CN30" s="158"/>
      <c r="CO30" s="158"/>
      <c r="CP30" s="158"/>
      <c r="CQ30" s="158"/>
      <c r="CR30" s="158"/>
      <c r="CS30" s="158"/>
      <c r="CT30" s="158"/>
      <c r="CU30" s="158"/>
      <c r="CV30" s="158"/>
      <c r="CW30" s="158"/>
      <c r="CX30" s="158"/>
      <c r="CY30" s="158"/>
      <c r="CZ30" s="158"/>
      <c r="DA30" s="158"/>
      <c r="DB30" s="158"/>
      <c r="DC30" s="158"/>
      <c r="DD30" s="158"/>
      <c r="DE30" s="158"/>
      <c r="DF30" s="158"/>
      <c r="DG30" s="158"/>
      <c r="DH30" s="158"/>
      <c r="DI30" s="158"/>
      <c r="DJ30" s="158"/>
      <c r="DK30" s="158"/>
      <c r="DL30" s="158"/>
    </row>
  </sheetData>
  <autoFilter ref="F4:AK4" xr:uid="{74CF6A78-C731-4350-9963-27BE4600952C}"/>
  <mergeCells count="6">
    <mergeCell ref="CV3:DL3"/>
    <mergeCell ref="O3:R3"/>
    <mergeCell ref="S3:U3"/>
    <mergeCell ref="AM3:CC3"/>
    <mergeCell ref="V3:AL3"/>
    <mergeCell ref="CD3:CU3"/>
  </mergeCells>
  <pageMargins left="0.7" right="0.7" top="0.75" bottom="0.75" header="0.3" footer="0.3"/>
  <pageSetup orientation="portrait" r:id="rId1"/>
  <customProperties>
    <customPr name="_pios_id" r:id="rId2"/>
  </customProperties>
  <extLst>
    <ext xmlns:x14="http://schemas.microsoft.com/office/spreadsheetml/2009/9/main" uri="{CCE6A557-97BC-4b89-ADB6-D9C93CAAB3DF}">
      <x14:dataValidations xmlns:xm="http://schemas.microsoft.com/office/excel/2006/main" count="15">
        <x14:dataValidation type="list" allowBlank="1" showInputMessage="1" showErrorMessage="1" xr:uid="{BAB27647-FEBD-4056-842E-F9F74DC8C3BA}">
          <x14:formula1>
            <xm:f>'Drop Downs'!$C$6:$C$33</xm:f>
          </x14:formula1>
          <xm:sqref>D5:D29</xm:sqref>
        </x14:dataValidation>
        <x14:dataValidation type="list" allowBlank="1" showInputMessage="1" showErrorMessage="1" xr:uid="{01E3E097-2EA6-4235-BC75-C94B1233AD6B}">
          <x14:formula1>
            <xm:f>'Drop Downs'!$D$6:$D$345</xm:f>
          </x14:formula1>
          <xm:sqref>E5:E29</xm:sqref>
        </x14:dataValidation>
        <x14:dataValidation type="list" allowBlank="1" showInputMessage="1" showErrorMessage="1" xr:uid="{899DCAD3-EEE8-4572-91B2-3C45FD04E9FB}">
          <x14:formula1>
            <xm:f>'Drop Downs'!$E$6:$E$14</xm:f>
          </x14:formula1>
          <xm:sqref>H5:H29</xm:sqref>
        </x14:dataValidation>
        <x14:dataValidation type="list" allowBlank="1" showInputMessage="1" showErrorMessage="1" xr:uid="{BC8B0175-9FDF-4F61-A384-4A264C8F8AC7}">
          <x14:formula1>
            <xm:f>'Drop Downs'!$F$6:$F$8</xm:f>
          </x14:formula1>
          <xm:sqref>I5:I29</xm:sqref>
        </x14:dataValidation>
        <x14:dataValidation type="list" allowBlank="1" showInputMessage="1" showErrorMessage="1" xr:uid="{BB313542-E13F-4C4C-B527-906B62878A19}">
          <x14:formula1>
            <xm:f>'Drop Downs'!$G$6:$G$17</xm:f>
          </x14:formula1>
          <xm:sqref>P5:P29</xm:sqref>
        </x14:dataValidation>
        <x14:dataValidation type="list" allowBlank="1" showInputMessage="1" showErrorMessage="1" xr:uid="{0391073D-662C-4F69-8098-DDEE565440DF}">
          <x14:formula1>
            <xm:f>'Drop Downs'!$H$6:$H$22</xm:f>
          </x14:formula1>
          <xm:sqref>Q5:Q29</xm:sqref>
        </x14:dataValidation>
        <x14:dataValidation type="list" allowBlank="1" showInputMessage="1" showErrorMessage="1" xr:uid="{62F7EE1B-F09A-4AB9-8A8D-84519068A800}">
          <x14:formula1>
            <xm:f>'Drop Downs'!$I$6:$I$17</xm:f>
          </x14:formula1>
          <xm:sqref>R5:R29</xm:sqref>
        </x14:dataValidation>
        <x14:dataValidation type="list" allowBlank="1" showInputMessage="1" showErrorMessage="1" xr:uid="{69B48013-E9B6-4F87-885D-37E96B3BF443}">
          <x14:formula1>
            <xm:f>'Drop Downs'!$J$6:$J$12</xm:f>
          </x14:formula1>
          <xm:sqref>S5:S29</xm:sqref>
        </x14:dataValidation>
        <x14:dataValidation type="list" allowBlank="1" showInputMessage="1" showErrorMessage="1" xr:uid="{B755BD1F-7B6E-4688-8EA5-9EDEC2F8CBAF}">
          <x14:formula1>
            <xm:f>'Drop Downs'!$K$6:$K$35</xm:f>
          </x14:formula1>
          <xm:sqref>T5:T29</xm:sqref>
        </x14:dataValidation>
        <x14:dataValidation type="list" allowBlank="1" showInputMessage="1" showErrorMessage="1" xr:uid="{A0A0C3E7-AC22-4A5B-A2AE-5855DE99200B}">
          <x14:formula1>
            <xm:f>'Drop Downs'!$L$6:$L$11</xm:f>
          </x14:formula1>
          <xm:sqref>U5:U29</xm:sqref>
        </x14:dataValidation>
        <x14:dataValidation type="list" allowBlank="1" showInputMessage="1" showErrorMessage="1" xr:uid="{2478BD54-216A-4AB8-A4BD-C1A5F1A4BFB0}">
          <x14:formula1>
            <xm:f>'Drop Downs'!$M$6:$M$7</xm:f>
          </x14:formula1>
          <xm:sqref>J5:M29 Y5:Y29 BX5:BX29</xm:sqref>
        </x14:dataValidation>
        <x14:dataValidation type="list" allowBlank="1" showInputMessage="1" showErrorMessage="1" xr:uid="{6B2E1978-55F2-4BDF-8741-68691C8B0F99}">
          <x14:formula1>
            <xm:f>'Drop Downs'!$N$6:$N$10</xm:f>
          </x14:formula1>
          <xm:sqref>W5:W29 CH5:CH29 AN5:AN29</xm:sqref>
        </x14:dataValidation>
        <x14:dataValidation type="list" allowBlank="1" showInputMessage="1" showErrorMessage="1" xr:uid="{9187F31A-FB43-4D54-AE9A-EC085535C5E5}">
          <x14:formula1>
            <xm:f>'Drop Downs'!$AA$6:$AA$10</xm:f>
          </x14:formula1>
          <xm:sqref>AH5:AI29 CQ5:CQ29 BM5:BN29 DH5:DH29</xm:sqref>
        </x14:dataValidation>
        <x14:dataValidation type="list" allowBlank="1" showInputMessage="1" showErrorMessage="1" xr:uid="{5091701B-7FD8-4AE9-85F1-491E2D594F9C}">
          <x14:formula1>
            <xm:f>'Drop Downs'!$B$6:$B$10</xm:f>
          </x14:formula1>
          <xm:sqref>C5:C29</xm:sqref>
        </x14:dataValidation>
        <x14:dataValidation type="list" allowBlank="1" showInputMessage="1" showErrorMessage="1" xr:uid="{6E72FB91-3BCB-4A34-AA5D-4E441F8FC4BE}">
          <x14:formula1>
            <xm:f>'Drop Downs'!$AB$6:$AB$7</xm:f>
          </x14:formula1>
          <xm:sqref>CW5:CW29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FBCBA-CBBA-447F-9708-695D9228E7C6}">
  <dimension ref="B5:AB345"/>
  <sheetViews>
    <sheetView topLeftCell="P1" workbookViewId="0">
      <selection activeCell="E25" sqref="E25"/>
    </sheetView>
  </sheetViews>
  <sheetFormatPr defaultRowHeight="15"/>
  <cols>
    <col min="2" max="3" width="29.7109375" customWidth="1"/>
    <col min="4" max="4" width="34.140625" customWidth="1"/>
    <col min="5" max="26" width="31.42578125" customWidth="1"/>
  </cols>
  <sheetData>
    <row r="5" spans="2:28" ht="30">
      <c r="B5" s="159" t="s">
        <v>433</v>
      </c>
      <c r="C5" s="159" t="s">
        <v>327</v>
      </c>
      <c r="D5" s="159" t="s">
        <v>434</v>
      </c>
      <c r="E5" s="159" t="s">
        <v>330</v>
      </c>
      <c r="F5" s="159" t="s">
        <v>331</v>
      </c>
      <c r="G5" s="160" t="s">
        <v>338</v>
      </c>
      <c r="H5" s="160" t="s">
        <v>339</v>
      </c>
      <c r="I5" s="160" t="s">
        <v>340</v>
      </c>
      <c r="J5" s="160" t="s">
        <v>341</v>
      </c>
      <c r="K5" s="160" t="s">
        <v>342</v>
      </c>
      <c r="L5" s="160" t="s">
        <v>343</v>
      </c>
      <c r="M5" s="160" t="s">
        <v>435</v>
      </c>
      <c r="N5" s="160" t="s">
        <v>436</v>
      </c>
      <c r="O5" s="160" t="s">
        <v>437</v>
      </c>
      <c r="P5" s="160" t="s">
        <v>438</v>
      </c>
      <c r="Q5" s="160" t="s">
        <v>439</v>
      </c>
      <c r="R5" s="160" t="s">
        <v>440</v>
      </c>
      <c r="S5" s="160" t="s">
        <v>441</v>
      </c>
      <c r="T5" s="160" t="s">
        <v>442</v>
      </c>
      <c r="U5" s="160" t="s">
        <v>443</v>
      </c>
      <c r="V5" s="160" t="s">
        <v>444</v>
      </c>
      <c r="W5" s="160" t="s">
        <v>445</v>
      </c>
      <c r="X5" s="160" t="s">
        <v>446</v>
      </c>
      <c r="Y5" s="160" t="s">
        <v>447</v>
      </c>
      <c r="Z5" s="160" t="s">
        <v>448</v>
      </c>
      <c r="AA5" s="161" t="s">
        <v>406</v>
      </c>
      <c r="AB5" s="161" t="s">
        <v>402</v>
      </c>
    </row>
    <row r="6" spans="2:28">
      <c r="B6" t="s">
        <v>449</v>
      </c>
      <c r="C6" t="s">
        <v>450</v>
      </c>
      <c r="D6" t="s">
        <v>451</v>
      </c>
      <c r="E6" t="s">
        <v>412</v>
      </c>
      <c r="F6" t="s">
        <v>418</v>
      </c>
      <c r="G6" t="s">
        <v>452</v>
      </c>
      <c r="H6" t="s">
        <v>453</v>
      </c>
      <c r="I6" t="s">
        <v>454</v>
      </c>
      <c r="J6" t="s">
        <v>455</v>
      </c>
      <c r="K6" s="162">
        <v>44409</v>
      </c>
      <c r="L6" t="s">
        <v>456</v>
      </c>
      <c r="M6" t="s">
        <v>414</v>
      </c>
      <c r="N6" t="s">
        <v>457</v>
      </c>
      <c r="O6" t="s">
        <v>458</v>
      </c>
      <c r="S6" s="162">
        <v>44551</v>
      </c>
      <c r="W6" t="s">
        <v>459</v>
      </c>
      <c r="X6" t="s">
        <v>460</v>
      </c>
      <c r="AA6" t="s">
        <v>461</v>
      </c>
      <c r="AB6" t="s">
        <v>462</v>
      </c>
    </row>
    <row r="7" spans="2:28">
      <c r="B7" t="s">
        <v>407</v>
      </c>
      <c r="C7" t="s">
        <v>463</v>
      </c>
      <c r="D7" t="s">
        <v>464</v>
      </c>
      <c r="E7" t="s">
        <v>465</v>
      </c>
      <c r="F7" t="s">
        <v>413</v>
      </c>
      <c r="G7" t="s">
        <v>466</v>
      </c>
      <c r="H7" t="s">
        <v>467</v>
      </c>
      <c r="I7" t="s">
        <v>468</v>
      </c>
      <c r="J7" t="s">
        <v>469</v>
      </c>
      <c r="K7" s="162">
        <v>44460</v>
      </c>
      <c r="L7" t="s">
        <v>470</v>
      </c>
      <c r="M7" t="s">
        <v>415</v>
      </c>
      <c r="N7" t="s">
        <v>471</v>
      </c>
      <c r="O7" t="s">
        <v>472</v>
      </c>
      <c r="S7" s="162">
        <v>44582</v>
      </c>
      <c r="W7" t="s">
        <v>473</v>
      </c>
      <c r="X7" t="s">
        <v>474</v>
      </c>
      <c r="AA7" t="s">
        <v>475</v>
      </c>
      <c r="AB7" t="s">
        <v>476</v>
      </c>
    </row>
    <row r="8" spans="2:28">
      <c r="B8" t="s">
        <v>477</v>
      </c>
      <c r="C8" t="s">
        <v>478</v>
      </c>
      <c r="D8" t="s">
        <v>479</v>
      </c>
      <c r="E8" t="s">
        <v>480</v>
      </c>
      <c r="F8" t="s">
        <v>481</v>
      </c>
      <c r="G8" t="s">
        <v>482</v>
      </c>
      <c r="H8" t="s">
        <v>483</v>
      </c>
      <c r="I8" t="s">
        <v>484</v>
      </c>
      <c r="J8" t="s">
        <v>485</v>
      </c>
      <c r="K8" s="162">
        <v>44490</v>
      </c>
      <c r="L8" t="s">
        <v>486</v>
      </c>
      <c r="N8" t="s">
        <v>487</v>
      </c>
      <c r="O8" t="s">
        <v>488</v>
      </c>
      <c r="S8" s="162">
        <v>44613</v>
      </c>
      <c r="W8" t="s">
        <v>489</v>
      </c>
      <c r="X8" t="s">
        <v>490</v>
      </c>
      <c r="AA8" t="s">
        <v>491</v>
      </c>
    </row>
    <row r="9" spans="2:28">
      <c r="B9" t="s">
        <v>492</v>
      </c>
      <c r="C9" t="s">
        <v>493</v>
      </c>
      <c r="D9" t="s">
        <v>494</v>
      </c>
      <c r="E9" t="s">
        <v>428</v>
      </c>
      <c r="G9" t="s">
        <v>495</v>
      </c>
      <c r="H9" t="s">
        <v>496</v>
      </c>
      <c r="I9" t="s">
        <v>497</v>
      </c>
      <c r="J9" t="s">
        <v>498</v>
      </c>
      <c r="K9" s="162">
        <v>44521</v>
      </c>
      <c r="L9" t="s">
        <v>499</v>
      </c>
      <c r="N9" t="s">
        <v>500</v>
      </c>
      <c r="O9" t="s">
        <v>501</v>
      </c>
      <c r="S9" s="162">
        <v>44641</v>
      </c>
      <c r="W9" t="s">
        <v>502</v>
      </c>
      <c r="X9" t="s">
        <v>503</v>
      </c>
      <c r="AA9" t="s">
        <v>504</v>
      </c>
    </row>
    <row r="10" spans="2:28">
      <c r="B10" t="s">
        <v>481</v>
      </c>
      <c r="C10" t="s">
        <v>505</v>
      </c>
      <c r="D10" t="s">
        <v>506</v>
      </c>
      <c r="E10" t="s">
        <v>507</v>
      </c>
      <c r="G10" t="s">
        <v>508</v>
      </c>
      <c r="H10" t="s">
        <v>509</v>
      </c>
      <c r="I10" t="s">
        <v>510</v>
      </c>
      <c r="J10" t="s">
        <v>511</v>
      </c>
      <c r="K10" s="162">
        <v>44551</v>
      </c>
      <c r="L10" t="s">
        <v>512</v>
      </c>
      <c r="N10" t="s">
        <v>513</v>
      </c>
      <c r="O10" t="s">
        <v>481</v>
      </c>
      <c r="S10" s="162">
        <v>44672</v>
      </c>
      <c r="W10" t="s">
        <v>514</v>
      </c>
      <c r="X10" t="s">
        <v>515</v>
      </c>
      <c r="AA10" t="s">
        <v>516</v>
      </c>
    </row>
    <row r="11" spans="2:28">
      <c r="C11" t="s">
        <v>517</v>
      </c>
      <c r="D11" t="s">
        <v>518</v>
      </c>
      <c r="E11" t="s">
        <v>519</v>
      </c>
      <c r="G11" t="s">
        <v>520</v>
      </c>
      <c r="H11" t="s">
        <v>521</v>
      </c>
      <c r="I11" t="s">
        <v>522</v>
      </c>
      <c r="J11" t="s">
        <v>523</v>
      </c>
      <c r="K11" s="162">
        <v>44582</v>
      </c>
      <c r="L11" t="s">
        <v>481</v>
      </c>
      <c r="S11" s="162">
        <v>44702</v>
      </c>
      <c r="W11" t="s">
        <v>524</v>
      </c>
      <c r="X11" t="s">
        <v>525</v>
      </c>
    </row>
    <row r="12" spans="2:28">
      <c r="C12" t="s">
        <v>526</v>
      </c>
      <c r="D12" t="s">
        <v>527</v>
      </c>
      <c r="E12" t="s">
        <v>417</v>
      </c>
      <c r="G12" t="s">
        <v>528</v>
      </c>
      <c r="H12" t="s">
        <v>529</v>
      </c>
      <c r="I12" t="s">
        <v>530</v>
      </c>
      <c r="J12" t="s">
        <v>481</v>
      </c>
      <c r="K12" s="162">
        <v>44613</v>
      </c>
      <c r="S12" s="162">
        <v>44733</v>
      </c>
      <c r="W12" t="s">
        <v>531</v>
      </c>
      <c r="X12" t="s">
        <v>532</v>
      </c>
    </row>
    <row r="13" spans="2:28">
      <c r="C13" t="s">
        <v>533</v>
      </c>
      <c r="D13" t="s">
        <v>463</v>
      </c>
      <c r="E13" t="s">
        <v>534</v>
      </c>
      <c r="G13" t="s">
        <v>535</v>
      </c>
      <c r="H13" t="s">
        <v>536</v>
      </c>
      <c r="I13" t="s">
        <v>537</v>
      </c>
      <c r="K13" s="162">
        <v>44641</v>
      </c>
      <c r="S13" s="162">
        <v>44763</v>
      </c>
      <c r="W13" t="s">
        <v>538</v>
      </c>
      <c r="X13" t="s">
        <v>539</v>
      </c>
    </row>
    <row r="14" spans="2:28">
      <c r="C14" t="s">
        <v>540</v>
      </c>
      <c r="D14" t="s">
        <v>541</v>
      </c>
      <c r="E14" t="s">
        <v>481</v>
      </c>
      <c r="G14" t="s">
        <v>542</v>
      </c>
      <c r="H14" t="s">
        <v>543</v>
      </c>
      <c r="I14" t="s">
        <v>544</v>
      </c>
      <c r="K14" s="162">
        <v>44672</v>
      </c>
      <c r="S14" s="162">
        <v>44794</v>
      </c>
      <c r="W14" t="s">
        <v>545</v>
      </c>
      <c r="X14" t="s">
        <v>546</v>
      </c>
    </row>
    <row r="15" spans="2:28">
      <c r="C15" t="s">
        <v>547</v>
      </c>
      <c r="D15" t="s">
        <v>548</v>
      </c>
      <c r="G15" t="s">
        <v>549</v>
      </c>
      <c r="H15" t="s">
        <v>550</v>
      </c>
      <c r="I15" t="s">
        <v>551</v>
      </c>
      <c r="K15" s="162">
        <v>44702</v>
      </c>
      <c r="S15" s="162">
        <v>44825</v>
      </c>
      <c r="W15" t="s">
        <v>552</v>
      </c>
      <c r="X15" t="s">
        <v>553</v>
      </c>
    </row>
    <row r="16" spans="2:28">
      <c r="C16" t="s">
        <v>554</v>
      </c>
      <c r="D16" t="s">
        <v>555</v>
      </c>
      <c r="G16" t="s">
        <v>201</v>
      </c>
      <c r="H16" t="s">
        <v>556</v>
      </c>
      <c r="I16" t="s">
        <v>201</v>
      </c>
      <c r="K16" s="162">
        <v>44733</v>
      </c>
      <c r="S16" s="162">
        <v>44855</v>
      </c>
      <c r="W16" t="s">
        <v>557</v>
      </c>
      <c r="X16" t="s">
        <v>558</v>
      </c>
    </row>
    <row r="17" spans="3:24">
      <c r="C17" t="s">
        <v>559</v>
      </c>
      <c r="D17" t="s">
        <v>560</v>
      </c>
      <c r="G17" t="s">
        <v>481</v>
      </c>
      <c r="H17" t="s">
        <v>561</v>
      </c>
      <c r="I17" t="s">
        <v>481</v>
      </c>
      <c r="K17" s="162">
        <v>44763</v>
      </c>
      <c r="S17" s="162">
        <v>44886</v>
      </c>
      <c r="W17" t="s">
        <v>562</v>
      </c>
      <c r="X17" t="s">
        <v>563</v>
      </c>
    </row>
    <row r="18" spans="3:24">
      <c r="C18" t="s">
        <v>564</v>
      </c>
      <c r="D18" t="s">
        <v>565</v>
      </c>
      <c r="H18" t="s">
        <v>566</v>
      </c>
      <c r="K18" s="162">
        <v>44794</v>
      </c>
      <c r="S18" s="162">
        <v>44916</v>
      </c>
      <c r="W18" t="s">
        <v>567</v>
      </c>
      <c r="X18" t="s">
        <v>568</v>
      </c>
    </row>
    <row r="19" spans="3:24">
      <c r="C19" t="s">
        <v>569</v>
      </c>
      <c r="D19" t="s">
        <v>570</v>
      </c>
      <c r="H19" t="s">
        <v>571</v>
      </c>
      <c r="K19" s="162">
        <v>44825</v>
      </c>
      <c r="S19" s="162">
        <v>44947</v>
      </c>
      <c r="W19" t="s">
        <v>572</v>
      </c>
      <c r="X19" t="s">
        <v>573</v>
      </c>
    </row>
    <row r="20" spans="3:24">
      <c r="C20" t="s">
        <v>574</v>
      </c>
      <c r="D20" t="s">
        <v>575</v>
      </c>
      <c r="H20" t="s">
        <v>576</v>
      </c>
      <c r="K20" s="162">
        <v>44855</v>
      </c>
      <c r="S20" s="162">
        <v>44978</v>
      </c>
      <c r="W20" t="s">
        <v>577</v>
      </c>
      <c r="X20" t="s">
        <v>578</v>
      </c>
    </row>
    <row r="21" spans="3:24">
      <c r="C21" t="s">
        <v>408</v>
      </c>
      <c r="D21" t="s">
        <v>579</v>
      </c>
      <c r="H21" t="s">
        <v>201</v>
      </c>
      <c r="K21" s="162">
        <v>44886</v>
      </c>
      <c r="S21" s="162">
        <v>45006</v>
      </c>
      <c r="W21" t="s">
        <v>580</v>
      </c>
      <c r="X21" t="s">
        <v>201</v>
      </c>
    </row>
    <row r="22" spans="3:24">
      <c r="C22" t="s">
        <v>581</v>
      </c>
      <c r="D22" t="s">
        <v>582</v>
      </c>
      <c r="H22" t="s">
        <v>481</v>
      </c>
      <c r="K22" s="162">
        <v>44916</v>
      </c>
      <c r="S22" s="162">
        <v>45037</v>
      </c>
      <c r="W22" t="s">
        <v>583</v>
      </c>
      <c r="X22" t="s">
        <v>481</v>
      </c>
    </row>
    <row r="23" spans="3:24">
      <c r="C23" t="s">
        <v>584</v>
      </c>
      <c r="D23" t="s">
        <v>585</v>
      </c>
      <c r="K23" s="162">
        <v>44947</v>
      </c>
      <c r="S23" s="162">
        <v>45067</v>
      </c>
      <c r="W23" t="s">
        <v>586</v>
      </c>
    </row>
    <row r="24" spans="3:24">
      <c r="C24" t="s">
        <v>587</v>
      </c>
      <c r="D24" t="s">
        <v>588</v>
      </c>
      <c r="K24" s="162">
        <v>44978</v>
      </c>
      <c r="S24" s="162">
        <v>45098</v>
      </c>
      <c r="W24" t="s">
        <v>589</v>
      </c>
    </row>
    <row r="25" spans="3:24">
      <c r="C25" t="s">
        <v>590</v>
      </c>
      <c r="D25" t="s">
        <v>591</v>
      </c>
      <c r="K25" s="162">
        <v>45006</v>
      </c>
      <c r="S25" s="162">
        <v>45128</v>
      </c>
      <c r="W25" t="s">
        <v>481</v>
      </c>
    </row>
    <row r="26" spans="3:24">
      <c r="C26" t="s">
        <v>592</v>
      </c>
      <c r="D26" t="s">
        <v>593</v>
      </c>
      <c r="K26" s="162">
        <v>45037</v>
      </c>
      <c r="S26" s="162">
        <v>45159</v>
      </c>
    </row>
    <row r="27" spans="3:24">
      <c r="C27" t="s">
        <v>594</v>
      </c>
      <c r="D27" t="s">
        <v>595</v>
      </c>
      <c r="K27" s="162">
        <v>45067</v>
      </c>
      <c r="S27" s="162">
        <v>45190</v>
      </c>
    </row>
    <row r="28" spans="3:24">
      <c r="C28" t="s">
        <v>596</v>
      </c>
      <c r="D28" t="s">
        <v>597</v>
      </c>
      <c r="K28" s="162">
        <v>45098</v>
      </c>
      <c r="S28" s="162">
        <v>45220</v>
      </c>
    </row>
    <row r="29" spans="3:24">
      <c r="C29" t="s">
        <v>598</v>
      </c>
      <c r="D29" t="s">
        <v>599</v>
      </c>
      <c r="K29" s="162">
        <v>45128</v>
      </c>
      <c r="S29" s="162">
        <v>45251</v>
      </c>
    </row>
    <row r="30" spans="3:24">
      <c r="C30" t="s">
        <v>600</v>
      </c>
      <c r="D30" t="s">
        <v>601</v>
      </c>
      <c r="K30" s="162">
        <v>45159</v>
      </c>
      <c r="S30" s="162">
        <v>45281</v>
      </c>
    </row>
    <row r="31" spans="3:24">
      <c r="C31" t="s">
        <v>602</v>
      </c>
      <c r="D31" t="s">
        <v>603</v>
      </c>
      <c r="K31" s="162">
        <v>45190</v>
      </c>
      <c r="S31" t="s">
        <v>481</v>
      </c>
    </row>
    <row r="32" spans="3:24">
      <c r="C32" t="s">
        <v>604</v>
      </c>
      <c r="D32" t="s">
        <v>605</v>
      </c>
      <c r="K32" s="162">
        <v>45220</v>
      </c>
    </row>
    <row r="33" spans="3:11">
      <c r="C33" t="s">
        <v>481</v>
      </c>
      <c r="D33" t="s">
        <v>606</v>
      </c>
      <c r="K33" s="162">
        <v>45251</v>
      </c>
    </row>
    <row r="34" spans="3:11">
      <c r="D34" t="s">
        <v>607</v>
      </c>
      <c r="K34" s="162">
        <v>45281</v>
      </c>
    </row>
    <row r="35" spans="3:11">
      <c r="D35" t="s">
        <v>608</v>
      </c>
      <c r="K35" t="s">
        <v>481</v>
      </c>
    </row>
    <row r="36" spans="3:11">
      <c r="D36" t="s">
        <v>609</v>
      </c>
    </row>
    <row r="37" spans="3:11">
      <c r="D37" t="s">
        <v>610</v>
      </c>
    </row>
    <row r="38" spans="3:11">
      <c r="D38" t="s">
        <v>611</v>
      </c>
    </row>
    <row r="39" spans="3:11">
      <c r="D39" t="s">
        <v>612</v>
      </c>
    </row>
    <row r="40" spans="3:11">
      <c r="D40" t="s">
        <v>613</v>
      </c>
    </row>
    <row r="41" spans="3:11">
      <c r="D41" t="s">
        <v>614</v>
      </c>
    </row>
    <row r="42" spans="3:11">
      <c r="D42" t="s">
        <v>615</v>
      </c>
    </row>
    <row r="43" spans="3:11">
      <c r="D43" t="s">
        <v>616</v>
      </c>
    </row>
    <row r="44" spans="3:11">
      <c r="D44" t="s">
        <v>617</v>
      </c>
    </row>
    <row r="45" spans="3:11">
      <c r="D45" t="s">
        <v>618</v>
      </c>
    </row>
    <row r="46" spans="3:11">
      <c r="D46" t="s">
        <v>619</v>
      </c>
    </row>
    <row r="47" spans="3:11">
      <c r="D47" t="s">
        <v>620</v>
      </c>
    </row>
    <row r="48" spans="3:11">
      <c r="D48" t="s">
        <v>621</v>
      </c>
    </row>
    <row r="49" spans="4:4">
      <c r="D49" t="s">
        <v>622</v>
      </c>
    </row>
    <row r="50" spans="4:4">
      <c r="D50" t="s">
        <v>623</v>
      </c>
    </row>
    <row r="51" spans="4:4">
      <c r="D51" t="s">
        <v>624</v>
      </c>
    </row>
    <row r="52" spans="4:4">
      <c r="D52" t="s">
        <v>625</v>
      </c>
    </row>
    <row r="53" spans="4:4">
      <c r="D53" t="s">
        <v>626</v>
      </c>
    </row>
    <row r="54" spans="4:4">
      <c r="D54" t="s">
        <v>627</v>
      </c>
    </row>
    <row r="55" spans="4:4">
      <c r="D55" t="s">
        <v>628</v>
      </c>
    </row>
    <row r="56" spans="4:4">
      <c r="D56" t="s">
        <v>629</v>
      </c>
    </row>
    <row r="57" spans="4:4">
      <c r="D57" t="s">
        <v>630</v>
      </c>
    </row>
    <row r="58" spans="4:4">
      <c r="D58" t="s">
        <v>631</v>
      </c>
    </row>
    <row r="59" spans="4:4">
      <c r="D59" t="s">
        <v>632</v>
      </c>
    </row>
    <row r="60" spans="4:4">
      <c r="D60" t="s">
        <v>633</v>
      </c>
    </row>
    <row r="61" spans="4:4">
      <c r="D61" t="s">
        <v>634</v>
      </c>
    </row>
    <row r="62" spans="4:4">
      <c r="D62" t="s">
        <v>635</v>
      </c>
    </row>
    <row r="63" spans="4:4">
      <c r="D63" t="s">
        <v>636</v>
      </c>
    </row>
    <row r="64" spans="4:4">
      <c r="D64" t="s">
        <v>637</v>
      </c>
    </row>
    <row r="65" spans="4:4">
      <c r="D65" t="s">
        <v>638</v>
      </c>
    </row>
    <row r="66" spans="4:4">
      <c r="D66" t="s">
        <v>639</v>
      </c>
    </row>
    <row r="67" spans="4:4">
      <c r="D67" t="s">
        <v>640</v>
      </c>
    </row>
    <row r="68" spans="4:4">
      <c r="D68" t="s">
        <v>641</v>
      </c>
    </row>
    <row r="69" spans="4:4">
      <c r="D69" t="s">
        <v>642</v>
      </c>
    </row>
    <row r="70" spans="4:4">
      <c r="D70" t="s">
        <v>643</v>
      </c>
    </row>
    <row r="71" spans="4:4">
      <c r="D71" t="s">
        <v>644</v>
      </c>
    </row>
    <row r="72" spans="4:4">
      <c r="D72" t="s">
        <v>645</v>
      </c>
    </row>
    <row r="73" spans="4:4">
      <c r="D73" t="s">
        <v>646</v>
      </c>
    </row>
    <row r="74" spans="4:4">
      <c r="D74" t="s">
        <v>647</v>
      </c>
    </row>
    <row r="75" spans="4:4">
      <c r="D75" t="s">
        <v>648</v>
      </c>
    </row>
    <row r="76" spans="4:4">
      <c r="D76" t="s">
        <v>649</v>
      </c>
    </row>
    <row r="77" spans="4:4">
      <c r="D77" t="s">
        <v>650</v>
      </c>
    </row>
    <row r="78" spans="4:4">
      <c r="D78" t="s">
        <v>651</v>
      </c>
    </row>
    <row r="79" spans="4:4">
      <c r="D79" t="s">
        <v>652</v>
      </c>
    </row>
    <row r="80" spans="4:4">
      <c r="D80" t="s">
        <v>653</v>
      </c>
    </row>
    <row r="81" spans="4:4">
      <c r="D81" t="s">
        <v>654</v>
      </c>
    </row>
    <row r="82" spans="4:4">
      <c r="D82" t="s">
        <v>655</v>
      </c>
    </row>
    <row r="83" spans="4:4">
      <c r="D83" t="s">
        <v>656</v>
      </c>
    </row>
    <row r="84" spans="4:4">
      <c r="D84" t="s">
        <v>657</v>
      </c>
    </row>
    <row r="85" spans="4:4">
      <c r="D85" t="s">
        <v>658</v>
      </c>
    </row>
    <row r="86" spans="4:4">
      <c r="D86" t="s">
        <v>659</v>
      </c>
    </row>
    <row r="87" spans="4:4">
      <c r="D87" t="s">
        <v>660</v>
      </c>
    </row>
    <row r="88" spans="4:4">
      <c r="D88" t="s">
        <v>661</v>
      </c>
    </row>
    <row r="89" spans="4:4">
      <c r="D89" t="s">
        <v>662</v>
      </c>
    </row>
    <row r="90" spans="4:4">
      <c r="D90" t="s">
        <v>663</v>
      </c>
    </row>
    <row r="91" spans="4:4">
      <c r="D91" t="s">
        <v>664</v>
      </c>
    </row>
    <row r="92" spans="4:4">
      <c r="D92" t="s">
        <v>665</v>
      </c>
    </row>
    <row r="93" spans="4:4">
      <c r="D93" t="s">
        <v>666</v>
      </c>
    </row>
    <row r="94" spans="4:4">
      <c r="D94" t="s">
        <v>667</v>
      </c>
    </row>
    <row r="95" spans="4:4">
      <c r="D95" t="s">
        <v>668</v>
      </c>
    </row>
    <row r="96" spans="4:4">
      <c r="D96" t="s">
        <v>669</v>
      </c>
    </row>
    <row r="97" spans="4:4">
      <c r="D97" t="s">
        <v>670</v>
      </c>
    </row>
    <row r="98" spans="4:4">
      <c r="D98" t="s">
        <v>671</v>
      </c>
    </row>
    <row r="99" spans="4:4">
      <c r="D99" t="s">
        <v>672</v>
      </c>
    </row>
    <row r="100" spans="4:4">
      <c r="D100" t="s">
        <v>673</v>
      </c>
    </row>
    <row r="101" spans="4:4">
      <c r="D101" t="s">
        <v>674</v>
      </c>
    </row>
    <row r="102" spans="4:4">
      <c r="D102" t="s">
        <v>675</v>
      </c>
    </row>
    <row r="103" spans="4:4">
      <c r="D103" t="s">
        <v>676</v>
      </c>
    </row>
    <row r="104" spans="4:4">
      <c r="D104" t="s">
        <v>677</v>
      </c>
    </row>
    <row r="105" spans="4:4">
      <c r="D105" t="s">
        <v>678</v>
      </c>
    </row>
    <row r="106" spans="4:4">
      <c r="D106" t="s">
        <v>679</v>
      </c>
    </row>
    <row r="107" spans="4:4">
      <c r="D107" t="s">
        <v>680</v>
      </c>
    </row>
    <row r="108" spans="4:4">
      <c r="D108" t="s">
        <v>681</v>
      </c>
    </row>
    <row r="109" spans="4:4">
      <c r="D109" t="s">
        <v>682</v>
      </c>
    </row>
    <row r="110" spans="4:4">
      <c r="D110" t="s">
        <v>683</v>
      </c>
    </row>
    <row r="111" spans="4:4">
      <c r="D111" t="s">
        <v>684</v>
      </c>
    </row>
    <row r="112" spans="4:4">
      <c r="D112" t="s">
        <v>685</v>
      </c>
    </row>
    <row r="113" spans="4:4">
      <c r="D113" t="s">
        <v>686</v>
      </c>
    </row>
    <row r="114" spans="4:4">
      <c r="D114" t="s">
        <v>687</v>
      </c>
    </row>
    <row r="115" spans="4:4">
      <c r="D115" t="s">
        <v>688</v>
      </c>
    </row>
    <row r="116" spans="4:4">
      <c r="D116" t="s">
        <v>689</v>
      </c>
    </row>
    <row r="117" spans="4:4">
      <c r="D117" t="s">
        <v>690</v>
      </c>
    </row>
    <row r="118" spans="4:4">
      <c r="D118" t="s">
        <v>691</v>
      </c>
    </row>
    <row r="119" spans="4:4">
      <c r="D119" t="s">
        <v>692</v>
      </c>
    </row>
    <row r="120" spans="4:4">
      <c r="D120" t="s">
        <v>693</v>
      </c>
    </row>
    <row r="121" spans="4:4">
      <c r="D121" t="s">
        <v>694</v>
      </c>
    </row>
    <row r="122" spans="4:4">
      <c r="D122" t="s">
        <v>695</v>
      </c>
    </row>
    <row r="123" spans="4:4">
      <c r="D123" t="s">
        <v>696</v>
      </c>
    </row>
    <row r="124" spans="4:4">
      <c r="D124" t="s">
        <v>697</v>
      </c>
    </row>
    <row r="125" spans="4:4">
      <c r="D125" t="s">
        <v>698</v>
      </c>
    </row>
    <row r="126" spans="4:4">
      <c r="D126" t="s">
        <v>699</v>
      </c>
    </row>
    <row r="127" spans="4:4">
      <c r="D127" t="s">
        <v>700</v>
      </c>
    </row>
    <row r="128" spans="4:4">
      <c r="D128" t="s">
        <v>701</v>
      </c>
    </row>
    <row r="129" spans="4:4">
      <c r="D129" t="s">
        <v>702</v>
      </c>
    </row>
    <row r="130" spans="4:4">
      <c r="D130" t="s">
        <v>703</v>
      </c>
    </row>
    <row r="131" spans="4:4">
      <c r="D131" t="s">
        <v>704</v>
      </c>
    </row>
    <row r="132" spans="4:4">
      <c r="D132" t="s">
        <v>705</v>
      </c>
    </row>
    <row r="133" spans="4:4">
      <c r="D133" t="s">
        <v>706</v>
      </c>
    </row>
    <row r="134" spans="4:4">
      <c r="D134" t="s">
        <v>707</v>
      </c>
    </row>
    <row r="135" spans="4:4">
      <c r="D135" t="s">
        <v>708</v>
      </c>
    </row>
    <row r="136" spans="4:4">
      <c r="D136" t="s">
        <v>709</v>
      </c>
    </row>
    <row r="137" spans="4:4">
      <c r="D137" t="s">
        <v>710</v>
      </c>
    </row>
    <row r="138" spans="4:4">
      <c r="D138" t="s">
        <v>711</v>
      </c>
    </row>
    <row r="139" spans="4:4">
      <c r="D139" t="s">
        <v>712</v>
      </c>
    </row>
    <row r="140" spans="4:4">
      <c r="D140" t="s">
        <v>713</v>
      </c>
    </row>
    <row r="141" spans="4:4">
      <c r="D141" t="s">
        <v>714</v>
      </c>
    </row>
    <row r="142" spans="4:4">
      <c r="D142" t="s">
        <v>715</v>
      </c>
    </row>
    <row r="143" spans="4:4">
      <c r="D143" t="s">
        <v>716</v>
      </c>
    </row>
    <row r="144" spans="4:4">
      <c r="D144" t="s">
        <v>717</v>
      </c>
    </row>
    <row r="145" spans="4:4">
      <c r="D145" t="s">
        <v>718</v>
      </c>
    </row>
    <row r="146" spans="4:4">
      <c r="D146" t="s">
        <v>719</v>
      </c>
    </row>
    <row r="147" spans="4:4">
      <c r="D147" t="s">
        <v>720</v>
      </c>
    </row>
    <row r="148" spans="4:4">
      <c r="D148" t="s">
        <v>721</v>
      </c>
    </row>
    <row r="149" spans="4:4">
      <c r="D149" t="s">
        <v>722</v>
      </c>
    </row>
    <row r="150" spans="4:4">
      <c r="D150" t="s">
        <v>723</v>
      </c>
    </row>
    <row r="151" spans="4:4">
      <c r="D151" t="s">
        <v>724</v>
      </c>
    </row>
    <row r="152" spans="4:4">
      <c r="D152" t="s">
        <v>725</v>
      </c>
    </row>
    <row r="153" spans="4:4">
      <c r="D153" t="s">
        <v>726</v>
      </c>
    </row>
    <row r="154" spans="4:4">
      <c r="D154" t="s">
        <v>727</v>
      </c>
    </row>
    <row r="155" spans="4:4">
      <c r="D155" t="s">
        <v>728</v>
      </c>
    </row>
    <row r="156" spans="4:4">
      <c r="D156" t="s">
        <v>729</v>
      </c>
    </row>
    <row r="157" spans="4:4">
      <c r="D157" t="s">
        <v>730</v>
      </c>
    </row>
    <row r="158" spans="4:4">
      <c r="D158" t="s">
        <v>731</v>
      </c>
    </row>
    <row r="159" spans="4:4">
      <c r="D159" t="s">
        <v>732</v>
      </c>
    </row>
    <row r="160" spans="4:4">
      <c r="D160" t="s">
        <v>733</v>
      </c>
    </row>
    <row r="161" spans="4:4">
      <c r="D161" t="s">
        <v>734</v>
      </c>
    </row>
    <row r="162" spans="4:4">
      <c r="D162" t="s">
        <v>735</v>
      </c>
    </row>
    <row r="163" spans="4:4">
      <c r="D163" t="s">
        <v>736</v>
      </c>
    </row>
    <row r="164" spans="4:4">
      <c r="D164" t="s">
        <v>737</v>
      </c>
    </row>
    <row r="165" spans="4:4">
      <c r="D165" t="s">
        <v>738</v>
      </c>
    </row>
    <row r="166" spans="4:4">
      <c r="D166" t="s">
        <v>739</v>
      </c>
    </row>
    <row r="167" spans="4:4">
      <c r="D167" t="s">
        <v>740</v>
      </c>
    </row>
    <row r="168" spans="4:4">
      <c r="D168" t="s">
        <v>741</v>
      </c>
    </row>
    <row r="169" spans="4:4">
      <c r="D169" t="s">
        <v>742</v>
      </c>
    </row>
    <row r="170" spans="4:4">
      <c r="D170" t="s">
        <v>743</v>
      </c>
    </row>
    <row r="171" spans="4:4">
      <c r="D171" t="s">
        <v>744</v>
      </c>
    </row>
    <row r="172" spans="4:4">
      <c r="D172" t="s">
        <v>745</v>
      </c>
    </row>
    <row r="173" spans="4:4">
      <c r="D173" t="s">
        <v>746</v>
      </c>
    </row>
    <row r="174" spans="4:4">
      <c r="D174" t="s">
        <v>747</v>
      </c>
    </row>
    <row r="175" spans="4:4">
      <c r="D175" t="s">
        <v>409</v>
      </c>
    </row>
    <row r="176" spans="4:4">
      <c r="D176" t="s">
        <v>748</v>
      </c>
    </row>
    <row r="177" spans="4:4">
      <c r="D177" t="s">
        <v>749</v>
      </c>
    </row>
    <row r="178" spans="4:4">
      <c r="D178" t="s">
        <v>750</v>
      </c>
    </row>
    <row r="179" spans="4:4">
      <c r="D179" t="s">
        <v>751</v>
      </c>
    </row>
    <row r="180" spans="4:4">
      <c r="D180" t="s">
        <v>752</v>
      </c>
    </row>
    <row r="181" spans="4:4">
      <c r="D181" t="s">
        <v>753</v>
      </c>
    </row>
    <row r="182" spans="4:4">
      <c r="D182" t="s">
        <v>754</v>
      </c>
    </row>
    <row r="183" spans="4:4">
      <c r="D183" t="s">
        <v>755</v>
      </c>
    </row>
    <row r="184" spans="4:4">
      <c r="D184" t="s">
        <v>756</v>
      </c>
    </row>
    <row r="185" spans="4:4">
      <c r="D185" t="s">
        <v>757</v>
      </c>
    </row>
    <row r="186" spans="4:4">
      <c r="D186" t="s">
        <v>758</v>
      </c>
    </row>
    <row r="187" spans="4:4">
      <c r="D187" t="s">
        <v>759</v>
      </c>
    </row>
    <row r="188" spans="4:4">
      <c r="D188" t="s">
        <v>760</v>
      </c>
    </row>
    <row r="189" spans="4:4">
      <c r="D189" t="s">
        <v>761</v>
      </c>
    </row>
    <row r="190" spans="4:4">
      <c r="D190" t="s">
        <v>762</v>
      </c>
    </row>
    <row r="191" spans="4:4">
      <c r="D191" t="s">
        <v>763</v>
      </c>
    </row>
    <row r="192" spans="4:4">
      <c r="D192" t="s">
        <v>764</v>
      </c>
    </row>
    <row r="193" spans="4:4">
      <c r="D193" t="s">
        <v>765</v>
      </c>
    </row>
    <row r="194" spans="4:4">
      <c r="D194" t="s">
        <v>766</v>
      </c>
    </row>
    <row r="195" spans="4:4">
      <c r="D195" t="s">
        <v>767</v>
      </c>
    </row>
    <row r="196" spans="4:4">
      <c r="D196" t="s">
        <v>768</v>
      </c>
    </row>
    <row r="197" spans="4:4">
      <c r="D197" t="s">
        <v>769</v>
      </c>
    </row>
    <row r="198" spans="4:4">
      <c r="D198" t="s">
        <v>770</v>
      </c>
    </row>
    <row r="199" spans="4:4">
      <c r="D199" t="s">
        <v>771</v>
      </c>
    </row>
    <row r="200" spans="4:4">
      <c r="D200" t="s">
        <v>772</v>
      </c>
    </row>
    <row r="201" spans="4:4">
      <c r="D201" t="s">
        <v>773</v>
      </c>
    </row>
    <row r="202" spans="4:4">
      <c r="D202" t="s">
        <v>774</v>
      </c>
    </row>
    <row r="203" spans="4:4">
      <c r="D203" t="s">
        <v>775</v>
      </c>
    </row>
    <row r="204" spans="4:4">
      <c r="D204" t="s">
        <v>776</v>
      </c>
    </row>
    <row r="205" spans="4:4">
      <c r="D205" t="s">
        <v>777</v>
      </c>
    </row>
    <row r="206" spans="4:4">
      <c r="D206" t="s">
        <v>778</v>
      </c>
    </row>
    <row r="207" spans="4:4">
      <c r="D207" t="s">
        <v>779</v>
      </c>
    </row>
    <row r="208" spans="4:4">
      <c r="D208" t="s">
        <v>780</v>
      </c>
    </row>
    <row r="209" spans="4:4">
      <c r="D209" t="s">
        <v>781</v>
      </c>
    </row>
    <row r="210" spans="4:4">
      <c r="D210" t="s">
        <v>782</v>
      </c>
    </row>
    <row r="211" spans="4:4">
      <c r="D211" t="s">
        <v>783</v>
      </c>
    </row>
    <row r="212" spans="4:4">
      <c r="D212" t="s">
        <v>784</v>
      </c>
    </row>
    <row r="213" spans="4:4">
      <c r="D213" t="s">
        <v>785</v>
      </c>
    </row>
    <row r="214" spans="4:4">
      <c r="D214" t="s">
        <v>786</v>
      </c>
    </row>
    <row r="215" spans="4:4">
      <c r="D215" t="s">
        <v>787</v>
      </c>
    </row>
    <row r="216" spans="4:4">
      <c r="D216" t="s">
        <v>788</v>
      </c>
    </row>
    <row r="217" spans="4:4">
      <c r="D217" t="s">
        <v>789</v>
      </c>
    </row>
    <row r="218" spans="4:4">
      <c r="D218" t="s">
        <v>790</v>
      </c>
    </row>
    <row r="219" spans="4:4">
      <c r="D219" t="s">
        <v>791</v>
      </c>
    </row>
    <row r="220" spans="4:4">
      <c r="D220" t="s">
        <v>792</v>
      </c>
    </row>
    <row r="221" spans="4:4">
      <c r="D221" t="s">
        <v>793</v>
      </c>
    </row>
    <row r="222" spans="4:4">
      <c r="D222" t="s">
        <v>794</v>
      </c>
    </row>
    <row r="223" spans="4:4">
      <c r="D223" t="s">
        <v>795</v>
      </c>
    </row>
    <row r="224" spans="4:4">
      <c r="D224" t="s">
        <v>796</v>
      </c>
    </row>
    <row r="225" spans="4:4">
      <c r="D225" t="s">
        <v>797</v>
      </c>
    </row>
    <row r="226" spans="4:4">
      <c r="D226" t="s">
        <v>798</v>
      </c>
    </row>
    <row r="227" spans="4:4">
      <c r="D227" t="s">
        <v>799</v>
      </c>
    </row>
    <row r="228" spans="4:4">
      <c r="D228" t="s">
        <v>800</v>
      </c>
    </row>
    <row r="229" spans="4:4">
      <c r="D229" t="s">
        <v>801</v>
      </c>
    </row>
    <row r="230" spans="4:4">
      <c r="D230" t="s">
        <v>802</v>
      </c>
    </row>
    <row r="231" spans="4:4">
      <c r="D231" t="s">
        <v>803</v>
      </c>
    </row>
    <row r="232" spans="4:4">
      <c r="D232" t="s">
        <v>804</v>
      </c>
    </row>
    <row r="233" spans="4:4">
      <c r="D233" t="s">
        <v>805</v>
      </c>
    </row>
    <row r="234" spans="4:4">
      <c r="D234" t="s">
        <v>806</v>
      </c>
    </row>
    <row r="235" spans="4:4">
      <c r="D235" t="s">
        <v>807</v>
      </c>
    </row>
    <row r="236" spans="4:4">
      <c r="D236" t="s">
        <v>808</v>
      </c>
    </row>
    <row r="237" spans="4:4">
      <c r="D237" t="s">
        <v>809</v>
      </c>
    </row>
    <row r="238" spans="4:4">
      <c r="D238" t="s">
        <v>810</v>
      </c>
    </row>
    <row r="239" spans="4:4">
      <c r="D239" t="s">
        <v>811</v>
      </c>
    </row>
    <row r="240" spans="4:4">
      <c r="D240" t="s">
        <v>812</v>
      </c>
    </row>
    <row r="241" spans="4:4">
      <c r="D241" t="s">
        <v>813</v>
      </c>
    </row>
    <row r="242" spans="4:4">
      <c r="D242" t="s">
        <v>814</v>
      </c>
    </row>
    <row r="243" spans="4:4">
      <c r="D243" t="s">
        <v>815</v>
      </c>
    </row>
    <row r="244" spans="4:4">
      <c r="D244" t="s">
        <v>816</v>
      </c>
    </row>
    <row r="245" spans="4:4">
      <c r="D245" t="s">
        <v>817</v>
      </c>
    </row>
    <row r="246" spans="4:4">
      <c r="D246" t="s">
        <v>818</v>
      </c>
    </row>
    <row r="247" spans="4:4">
      <c r="D247" t="s">
        <v>819</v>
      </c>
    </row>
    <row r="248" spans="4:4">
      <c r="D248" t="s">
        <v>820</v>
      </c>
    </row>
    <row r="249" spans="4:4">
      <c r="D249" t="s">
        <v>821</v>
      </c>
    </row>
    <row r="250" spans="4:4">
      <c r="D250" t="s">
        <v>822</v>
      </c>
    </row>
    <row r="251" spans="4:4">
      <c r="D251" t="s">
        <v>823</v>
      </c>
    </row>
    <row r="252" spans="4:4">
      <c r="D252" t="s">
        <v>824</v>
      </c>
    </row>
    <row r="253" spans="4:4">
      <c r="D253" t="s">
        <v>825</v>
      </c>
    </row>
    <row r="254" spans="4:4">
      <c r="D254" t="s">
        <v>826</v>
      </c>
    </row>
    <row r="255" spans="4:4">
      <c r="D255" t="s">
        <v>827</v>
      </c>
    </row>
    <row r="256" spans="4:4">
      <c r="D256" t="s">
        <v>828</v>
      </c>
    </row>
    <row r="257" spans="4:4">
      <c r="D257" t="s">
        <v>829</v>
      </c>
    </row>
    <row r="258" spans="4:4">
      <c r="D258" t="s">
        <v>830</v>
      </c>
    </row>
    <row r="259" spans="4:4">
      <c r="D259" t="s">
        <v>831</v>
      </c>
    </row>
    <row r="260" spans="4:4">
      <c r="D260" t="s">
        <v>832</v>
      </c>
    </row>
    <row r="261" spans="4:4">
      <c r="D261" t="s">
        <v>833</v>
      </c>
    </row>
    <row r="262" spans="4:4">
      <c r="D262" t="s">
        <v>834</v>
      </c>
    </row>
    <row r="263" spans="4:4">
      <c r="D263" t="s">
        <v>835</v>
      </c>
    </row>
    <row r="264" spans="4:4">
      <c r="D264" t="s">
        <v>836</v>
      </c>
    </row>
    <row r="265" spans="4:4">
      <c r="D265" t="s">
        <v>837</v>
      </c>
    </row>
    <row r="266" spans="4:4">
      <c r="D266" t="s">
        <v>838</v>
      </c>
    </row>
    <row r="267" spans="4:4">
      <c r="D267" t="s">
        <v>839</v>
      </c>
    </row>
    <row r="268" spans="4:4">
      <c r="D268" t="s">
        <v>840</v>
      </c>
    </row>
    <row r="269" spans="4:4">
      <c r="D269" t="s">
        <v>841</v>
      </c>
    </row>
    <row r="270" spans="4:4">
      <c r="D270" t="s">
        <v>842</v>
      </c>
    </row>
    <row r="271" spans="4:4">
      <c r="D271" t="s">
        <v>843</v>
      </c>
    </row>
    <row r="272" spans="4:4">
      <c r="D272" t="s">
        <v>844</v>
      </c>
    </row>
    <row r="273" spans="4:4">
      <c r="D273" t="s">
        <v>845</v>
      </c>
    </row>
    <row r="274" spans="4:4">
      <c r="D274" t="s">
        <v>425</v>
      </c>
    </row>
    <row r="275" spans="4:4">
      <c r="D275" t="s">
        <v>429</v>
      </c>
    </row>
    <row r="276" spans="4:4">
      <c r="D276" t="s">
        <v>846</v>
      </c>
    </row>
    <row r="277" spans="4:4">
      <c r="D277" t="s">
        <v>847</v>
      </c>
    </row>
    <row r="278" spans="4:4">
      <c r="D278" t="s">
        <v>421</v>
      </c>
    </row>
    <row r="279" spans="4:4">
      <c r="D279" t="s">
        <v>848</v>
      </c>
    </row>
    <row r="280" spans="4:4">
      <c r="D280" t="s">
        <v>849</v>
      </c>
    </row>
    <row r="281" spans="4:4">
      <c r="D281" t="s">
        <v>850</v>
      </c>
    </row>
    <row r="282" spans="4:4">
      <c r="D282" t="s">
        <v>851</v>
      </c>
    </row>
    <row r="283" spans="4:4">
      <c r="D283" t="s">
        <v>852</v>
      </c>
    </row>
    <row r="284" spans="4:4">
      <c r="D284" t="s">
        <v>853</v>
      </c>
    </row>
    <row r="285" spans="4:4">
      <c r="D285" t="s">
        <v>854</v>
      </c>
    </row>
    <row r="286" spans="4:4">
      <c r="D286" t="s">
        <v>855</v>
      </c>
    </row>
    <row r="287" spans="4:4">
      <c r="D287" t="s">
        <v>856</v>
      </c>
    </row>
    <row r="288" spans="4:4">
      <c r="D288" t="s">
        <v>857</v>
      </c>
    </row>
    <row r="289" spans="4:4">
      <c r="D289" t="s">
        <v>858</v>
      </c>
    </row>
    <row r="290" spans="4:4">
      <c r="D290" t="s">
        <v>859</v>
      </c>
    </row>
    <row r="291" spans="4:4">
      <c r="D291" t="s">
        <v>860</v>
      </c>
    </row>
    <row r="292" spans="4:4">
      <c r="D292" t="s">
        <v>861</v>
      </c>
    </row>
    <row r="293" spans="4:4">
      <c r="D293" t="s">
        <v>862</v>
      </c>
    </row>
    <row r="294" spans="4:4">
      <c r="D294" t="s">
        <v>863</v>
      </c>
    </row>
    <row r="295" spans="4:4">
      <c r="D295" t="s">
        <v>864</v>
      </c>
    </row>
    <row r="296" spans="4:4">
      <c r="D296" t="s">
        <v>865</v>
      </c>
    </row>
    <row r="297" spans="4:4">
      <c r="D297" t="s">
        <v>866</v>
      </c>
    </row>
    <row r="298" spans="4:4">
      <c r="D298" t="s">
        <v>867</v>
      </c>
    </row>
    <row r="299" spans="4:4">
      <c r="D299" t="s">
        <v>868</v>
      </c>
    </row>
    <row r="300" spans="4:4">
      <c r="D300" t="s">
        <v>869</v>
      </c>
    </row>
    <row r="301" spans="4:4">
      <c r="D301" t="s">
        <v>870</v>
      </c>
    </row>
    <row r="302" spans="4:4">
      <c r="D302" t="s">
        <v>871</v>
      </c>
    </row>
    <row r="303" spans="4:4">
      <c r="D303" t="s">
        <v>872</v>
      </c>
    </row>
    <row r="304" spans="4:4">
      <c r="D304" t="s">
        <v>873</v>
      </c>
    </row>
    <row r="305" spans="4:4">
      <c r="D305" t="s">
        <v>874</v>
      </c>
    </row>
    <row r="306" spans="4:4">
      <c r="D306" t="s">
        <v>875</v>
      </c>
    </row>
    <row r="307" spans="4:4">
      <c r="D307" t="s">
        <v>876</v>
      </c>
    </row>
    <row r="308" spans="4:4">
      <c r="D308" t="s">
        <v>877</v>
      </c>
    </row>
    <row r="309" spans="4:4">
      <c r="D309" t="s">
        <v>878</v>
      </c>
    </row>
    <row r="310" spans="4:4">
      <c r="D310" t="s">
        <v>879</v>
      </c>
    </row>
    <row r="311" spans="4:4">
      <c r="D311" t="s">
        <v>880</v>
      </c>
    </row>
    <row r="312" spans="4:4">
      <c r="D312" t="s">
        <v>881</v>
      </c>
    </row>
    <row r="313" spans="4:4">
      <c r="D313" t="s">
        <v>882</v>
      </c>
    </row>
    <row r="314" spans="4:4">
      <c r="D314" t="s">
        <v>883</v>
      </c>
    </row>
    <row r="315" spans="4:4">
      <c r="D315" t="s">
        <v>884</v>
      </c>
    </row>
    <row r="316" spans="4:4">
      <c r="D316" t="s">
        <v>885</v>
      </c>
    </row>
    <row r="317" spans="4:4">
      <c r="D317" t="s">
        <v>886</v>
      </c>
    </row>
    <row r="318" spans="4:4">
      <c r="D318" t="s">
        <v>887</v>
      </c>
    </row>
    <row r="319" spans="4:4">
      <c r="D319" t="s">
        <v>888</v>
      </c>
    </row>
    <row r="320" spans="4:4">
      <c r="D320" t="s">
        <v>889</v>
      </c>
    </row>
    <row r="321" spans="4:4">
      <c r="D321" t="s">
        <v>890</v>
      </c>
    </row>
    <row r="322" spans="4:4">
      <c r="D322" t="s">
        <v>891</v>
      </c>
    </row>
    <row r="323" spans="4:4">
      <c r="D323" t="s">
        <v>892</v>
      </c>
    </row>
    <row r="324" spans="4:4">
      <c r="D324" t="s">
        <v>893</v>
      </c>
    </row>
    <row r="325" spans="4:4">
      <c r="D325" t="s">
        <v>894</v>
      </c>
    </row>
    <row r="326" spans="4:4">
      <c r="D326" t="s">
        <v>895</v>
      </c>
    </row>
    <row r="327" spans="4:4">
      <c r="D327" t="s">
        <v>896</v>
      </c>
    </row>
    <row r="328" spans="4:4">
      <c r="D328" t="s">
        <v>897</v>
      </c>
    </row>
    <row r="329" spans="4:4">
      <c r="D329" t="s">
        <v>898</v>
      </c>
    </row>
    <row r="330" spans="4:4">
      <c r="D330" t="s">
        <v>899</v>
      </c>
    </row>
    <row r="331" spans="4:4">
      <c r="D331" t="s">
        <v>900</v>
      </c>
    </row>
    <row r="332" spans="4:4">
      <c r="D332" t="s">
        <v>901</v>
      </c>
    </row>
    <row r="333" spans="4:4">
      <c r="D333" t="s">
        <v>902</v>
      </c>
    </row>
    <row r="334" spans="4:4">
      <c r="D334" t="s">
        <v>903</v>
      </c>
    </row>
    <row r="335" spans="4:4">
      <c r="D335" t="s">
        <v>904</v>
      </c>
    </row>
    <row r="336" spans="4:4">
      <c r="D336" t="s">
        <v>905</v>
      </c>
    </row>
    <row r="337" spans="4:4">
      <c r="D337" t="s">
        <v>906</v>
      </c>
    </row>
    <row r="338" spans="4:4">
      <c r="D338" t="s">
        <v>907</v>
      </c>
    </row>
    <row r="339" spans="4:4">
      <c r="D339" t="s">
        <v>908</v>
      </c>
    </row>
    <row r="340" spans="4:4">
      <c r="D340" t="s">
        <v>909</v>
      </c>
    </row>
    <row r="341" spans="4:4">
      <c r="D341" t="s">
        <v>910</v>
      </c>
    </row>
    <row r="342" spans="4:4">
      <c r="D342" t="s">
        <v>911</v>
      </c>
    </row>
    <row r="343" spans="4:4">
      <c r="D343" t="s">
        <v>912</v>
      </c>
    </row>
    <row r="344" spans="4:4">
      <c r="D344" t="s">
        <v>913</v>
      </c>
    </row>
    <row r="345" spans="4:4">
      <c r="D345" t="s">
        <v>914</v>
      </c>
    </row>
  </sheetData>
  <pageMargins left="0.7" right="0.7" top="0.75" bottom="0.75" header="0.3" footer="0.3"/>
  <pageSetup orientation="portrait" r:id="rId1"/>
  <customProperties>
    <customPr name="_pios_id" r:id="rId2"/>
  </customProperti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7-8B62-4C15-B113-DAAB6CAC6F4F}">
  <sheetPr>
    <pageSetUpPr fitToPage="1"/>
  </sheetPr>
  <dimension ref="A1:I13"/>
  <sheetViews>
    <sheetView zoomScale="60" zoomScaleNormal="60" workbookViewId="0">
      <selection activeCell="A25" sqref="A25"/>
    </sheetView>
  </sheetViews>
  <sheetFormatPr defaultRowHeight="15"/>
  <cols>
    <col min="1" max="1" width="36" customWidth="1"/>
    <col min="2" max="2" width="37.7109375" customWidth="1"/>
    <col min="3" max="3" width="53.28515625" customWidth="1"/>
    <col min="4" max="4" width="23.42578125" customWidth="1"/>
    <col min="5" max="5" width="18.7109375" customWidth="1"/>
    <col min="6" max="6" width="31.7109375" customWidth="1"/>
    <col min="7" max="9" width="24.5703125" customWidth="1"/>
  </cols>
  <sheetData>
    <row r="1" spans="1:9" ht="21">
      <c r="A1" s="11" t="s">
        <v>21</v>
      </c>
    </row>
    <row r="2" spans="1:9" ht="21.75" thickBot="1">
      <c r="A2" s="11"/>
      <c r="D2" s="348" t="s">
        <v>22</v>
      </c>
      <c r="E2" s="348"/>
      <c r="F2" s="348"/>
      <c r="G2" s="348"/>
      <c r="H2" s="348"/>
      <c r="I2" s="348"/>
    </row>
    <row r="3" spans="1:9" ht="15.75" thickBot="1">
      <c r="A3" s="184"/>
      <c r="B3" s="185" t="s">
        <v>23</v>
      </c>
      <c r="C3" s="185" t="s">
        <v>4</v>
      </c>
      <c r="D3" s="185" t="s">
        <v>24</v>
      </c>
      <c r="E3" s="185" t="s">
        <v>25</v>
      </c>
      <c r="F3" s="185" t="s">
        <v>26</v>
      </c>
      <c r="G3" s="185" t="s">
        <v>27</v>
      </c>
      <c r="H3" s="185" t="s">
        <v>28</v>
      </c>
      <c r="I3" s="279" t="s">
        <v>29</v>
      </c>
    </row>
    <row r="4" spans="1:9" ht="60">
      <c r="A4" s="189" t="s">
        <v>30</v>
      </c>
      <c r="B4" s="170" t="s">
        <v>31</v>
      </c>
      <c r="C4" s="171" t="s">
        <v>32</v>
      </c>
      <c r="D4" s="172" t="s">
        <v>33</v>
      </c>
      <c r="E4" s="173" t="s">
        <v>34</v>
      </c>
      <c r="F4" s="172" t="s">
        <v>33</v>
      </c>
      <c r="G4" s="172" t="s">
        <v>33</v>
      </c>
      <c r="H4" s="172" t="s">
        <v>35</v>
      </c>
      <c r="I4" s="313" t="s">
        <v>36</v>
      </c>
    </row>
    <row r="5" spans="1:9" ht="45">
      <c r="A5" s="181" t="s">
        <v>30</v>
      </c>
      <c r="B5" s="174" t="s">
        <v>37</v>
      </c>
      <c r="C5" s="175" t="s">
        <v>38</v>
      </c>
      <c r="D5" s="138" t="s">
        <v>39</v>
      </c>
      <c r="E5" s="176" t="s">
        <v>40</v>
      </c>
      <c r="F5" s="234" t="s">
        <v>41</v>
      </c>
      <c r="G5" s="234" t="s">
        <v>42</v>
      </c>
      <c r="H5" s="234" t="s">
        <v>43</v>
      </c>
      <c r="I5" s="314" t="s">
        <v>44</v>
      </c>
    </row>
    <row r="6" spans="1:9" ht="45">
      <c r="A6" s="181" t="s">
        <v>30</v>
      </c>
      <c r="B6" s="174" t="s">
        <v>45</v>
      </c>
      <c r="C6" s="175" t="s">
        <v>46</v>
      </c>
      <c r="D6" s="153" t="s">
        <v>47</v>
      </c>
      <c r="E6" s="177" t="s">
        <v>48</v>
      </c>
      <c r="F6" s="138" t="s">
        <v>47</v>
      </c>
      <c r="G6" s="138" t="s">
        <v>47</v>
      </c>
      <c r="H6" s="138" t="s">
        <v>49</v>
      </c>
      <c r="I6" s="315" t="s">
        <v>49</v>
      </c>
    </row>
    <row r="7" spans="1:9" ht="90">
      <c r="A7" s="181" t="s">
        <v>30</v>
      </c>
      <c r="B7" s="174" t="s">
        <v>50</v>
      </c>
      <c r="C7" s="175" t="s">
        <v>51</v>
      </c>
      <c r="D7" s="138" t="s">
        <v>52</v>
      </c>
      <c r="E7" s="138" t="s">
        <v>53</v>
      </c>
      <c r="F7" s="138" t="s">
        <v>54</v>
      </c>
      <c r="G7" s="138" t="s">
        <v>55</v>
      </c>
      <c r="H7" s="138" t="s">
        <v>56</v>
      </c>
      <c r="I7" s="315" t="s">
        <v>57</v>
      </c>
    </row>
    <row r="8" spans="1:9" ht="30.75" thickBot="1">
      <c r="A8" s="190" t="s">
        <v>30</v>
      </c>
      <c r="B8" s="191" t="s">
        <v>58</v>
      </c>
      <c r="C8" s="178" t="s">
        <v>59</v>
      </c>
      <c r="D8" s="192">
        <v>0.75</v>
      </c>
      <c r="E8" s="179" t="s">
        <v>60</v>
      </c>
      <c r="F8" s="192">
        <v>0.75</v>
      </c>
      <c r="G8" s="192">
        <v>0.75</v>
      </c>
      <c r="H8" s="192">
        <v>0.75</v>
      </c>
      <c r="I8" s="318">
        <v>0.75</v>
      </c>
    </row>
    <row r="9" spans="1:9" ht="15.75" thickBot="1">
      <c r="A9" s="186"/>
      <c r="B9" s="187"/>
      <c r="C9" s="187"/>
      <c r="D9" s="185" t="s">
        <v>24</v>
      </c>
      <c r="E9" s="185" t="s">
        <v>25</v>
      </c>
      <c r="F9" s="188" t="s">
        <v>26</v>
      </c>
      <c r="G9" s="185" t="s">
        <v>27</v>
      </c>
      <c r="H9" s="185" t="s">
        <v>28</v>
      </c>
      <c r="I9" s="279" t="s">
        <v>29</v>
      </c>
    </row>
    <row r="10" spans="1:9" ht="30">
      <c r="A10" s="231" t="s">
        <v>61</v>
      </c>
      <c r="B10" s="180" t="s">
        <v>62</v>
      </c>
      <c r="C10" s="171" t="s">
        <v>63</v>
      </c>
      <c r="D10" s="172" t="s">
        <v>64</v>
      </c>
      <c r="E10" s="172" t="s">
        <v>65</v>
      </c>
      <c r="F10" s="235" t="s">
        <v>66</v>
      </c>
      <c r="G10" s="236" t="s">
        <v>66</v>
      </c>
      <c r="H10" s="236" t="s">
        <v>66</v>
      </c>
      <c r="I10" s="308" t="s">
        <v>66</v>
      </c>
    </row>
    <row r="11" spans="1:9" ht="45">
      <c r="A11" s="232" t="s">
        <v>61</v>
      </c>
      <c r="B11" s="181" t="s">
        <v>67</v>
      </c>
      <c r="C11" s="174" t="s">
        <v>68</v>
      </c>
      <c r="D11" s="138" t="s">
        <v>69</v>
      </c>
      <c r="E11" s="138" t="s">
        <v>70</v>
      </c>
      <c r="F11" s="237" t="s">
        <v>71</v>
      </c>
      <c r="G11" s="238" t="s">
        <v>72</v>
      </c>
      <c r="H11" s="238" t="s">
        <v>73</v>
      </c>
      <c r="I11" s="311" t="s">
        <v>74</v>
      </c>
    </row>
    <row r="12" spans="1:9" ht="31.35" customHeight="1">
      <c r="A12" s="349" t="s">
        <v>61</v>
      </c>
      <c r="B12" s="351" t="s">
        <v>75</v>
      </c>
      <c r="C12" s="174" t="s">
        <v>76</v>
      </c>
      <c r="D12" s="176">
        <v>0.05</v>
      </c>
      <c r="E12" s="176">
        <v>0.08</v>
      </c>
      <c r="F12" s="239">
        <v>0.05</v>
      </c>
      <c r="G12" s="239">
        <v>0.11</v>
      </c>
      <c r="H12" s="278">
        <v>0.11</v>
      </c>
      <c r="I12" s="312">
        <v>0.21</v>
      </c>
    </row>
    <row r="13" spans="1:9" ht="60.75" thickBot="1">
      <c r="A13" s="350"/>
      <c r="B13" s="352"/>
      <c r="C13" s="178" t="s">
        <v>77</v>
      </c>
      <c r="D13" s="179" t="s">
        <v>78</v>
      </c>
      <c r="E13" s="179" t="s">
        <v>79</v>
      </c>
      <c r="F13" s="240" t="s">
        <v>78</v>
      </c>
      <c r="G13" s="240" t="s">
        <v>80</v>
      </c>
      <c r="H13" s="179" t="s">
        <v>80</v>
      </c>
      <c r="I13" s="233" t="s">
        <v>81</v>
      </c>
    </row>
  </sheetData>
  <sheetProtection algorithmName="SHA-512" hashValue="ZiQQQAyKSOWRGZ3RbFN7C8ayIUtuUteCp62I8sA38ifKIxse2Pb6YLgDRiIT2up0YiMO0YYkFCyHyZJhZN1RdA==" saltValue="hO57R3/nxBDv8lO68o5HwQ==" spinCount="100000" sheet="1" objects="1" scenarios="1"/>
  <mergeCells count="3">
    <mergeCell ref="D2:I2"/>
    <mergeCell ref="A12:A13"/>
    <mergeCell ref="B12:B13"/>
  </mergeCells>
  <pageMargins left="0.70866141732283472" right="0.70866141732283472" top="0.74803149606299213" bottom="0.74803149606299213" header="0.31496062992125984" footer="0.31496062992125984"/>
  <pageSetup paperSize="9" scale="58"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0DB1B-12AA-4A99-A8E8-20996EFB802B}">
  <sheetPr>
    <pageSetUpPr fitToPage="1"/>
  </sheetPr>
  <dimension ref="A1:I13"/>
  <sheetViews>
    <sheetView topLeftCell="B1" zoomScale="70" zoomScaleNormal="70" workbookViewId="0">
      <selection activeCell="I6" sqref="I6"/>
    </sheetView>
  </sheetViews>
  <sheetFormatPr defaultRowHeight="15"/>
  <cols>
    <col min="1" max="1" width="22.7109375" customWidth="1"/>
    <col min="2" max="2" width="37.7109375" customWidth="1"/>
    <col min="3" max="3" width="53.28515625" customWidth="1"/>
    <col min="4" max="4" width="23.42578125" customWidth="1"/>
    <col min="5" max="5" width="18.7109375" customWidth="1"/>
    <col min="6" max="9" width="24.5703125" customWidth="1"/>
  </cols>
  <sheetData>
    <row r="1" spans="1:9" ht="21">
      <c r="A1" s="11" t="s">
        <v>21</v>
      </c>
    </row>
    <row r="2" spans="1:9" ht="21.75" thickBot="1">
      <c r="A2" s="11"/>
      <c r="D2" s="348" t="s">
        <v>82</v>
      </c>
      <c r="E2" s="348"/>
      <c r="F2" s="348"/>
      <c r="G2" s="348"/>
      <c r="H2" s="348"/>
      <c r="I2" s="348"/>
    </row>
    <row r="3" spans="1:9" ht="15.75" thickBot="1">
      <c r="A3" s="184"/>
      <c r="B3" s="185" t="s">
        <v>23</v>
      </c>
      <c r="C3" s="185" t="s">
        <v>4</v>
      </c>
      <c r="D3" s="185" t="s">
        <v>24</v>
      </c>
      <c r="E3" s="185" t="s">
        <v>25</v>
      </c>
      <c r="F3" s="185" t="s">
        <v>26</v>
      </c>
      <c r="G3" s="185" t="s">
        <v>27</v>
      </c>
      <c r="H3" s="185" t="s">
        <v>28</v>
      </c>
      <c r="I3" s="279" t="s">
        <v>29</v>
      </c>
    </row>
    <row r="4" spans="1:9" s="169" customFormat="1" ht="69.599999999999994" customHeight="1">
      <c r="A4" s="180" t="s">
        <v>30</v>
      </c>
      <c r="B4" s="171" t="s">
        <v>31</v>
      </c>
      <c r="C4" s="171" t="s">
        <v>83</v>
      </c>
      <c r="D4" s="171" t="s">
        <v>84</v>
      </c>
      <c r="E4" s="171" t="s">
        <v>85</v>
      </c>
      <c r="F4" s="171" t="s">
        <v>84</v>
      </c>
      <c r="G4" s="171" t="s">
        <v>86</v>
      </c>
      <c r="H4" s="171" t="s">
        <v>86</v>
      </c>
      <c r="I4" s="320" t="s">
        <v>87</v>
      </c>
    </row>
    <row r="5" spans="1:9" s="169" customFormat="1" ht="45">
      <c r="A5" s="181" t="s">
        <v>30</v>
      </c>
      <c r="B5" s="174" t="s">
        <v>37</v>
      </c>
      <c r="C5" s="174" t="s">
        <v>38</v>
      </c>
      <c r="D5" s="174" t="s">
        <v>39</v>
      </c>
      <c r="E5" s="174" t="s">
        <v>40</v>
      </c>
      <c r="F5" s="174" t="s">
        <v>39</v>
      </c>
      <c r="G5" s="174" t="s">
        <v>39</v>
      </c>
      <c r="H5" s="174" t="s">
        <v>88</v>
      </c>
      <c r="I5" s="321" t="s">
        <v>88</v>
      </c>
    </row>
    <row r="6" spans="1:9" s="169" customFormat="1" ht="45">
      <c r="A6" s="181" t="s">
        <v>30</v>
      </c>
      <c r="B6" s="174" t="s">
        <v>45</v>
      </c>
      <c r="C6" s="174" t="s">
        <v>89</v>
      </c>
      <c r="D6" s="174" t="s">
        <v>90</v>
      </c>
      <c r="E6" s="174" t="s">
        <v>91</v>
      </c>
      <c r="F6" s="174" t="s">
        <v>90</v>
      </c>
      <c r="G6" s="174" t="s">
        <v>92</v>
      </c>
      <c r="H6" s="174" t="s">
        <v>93</v>
      </c>
      <c r="I6" s="321" t="s">
        <v>94</v>
      </c>
    </row>
    <row r="7" spans="1:9" s="169" customFormat="1" ht="60">
      <c r="A7" s="181" t="s">
        <v>30</v>
      </c>
      <c r="B7" s="174" t="s">
        <v>50</v>
      </c>
      <c r="C7" s="174" t="s">
        <v>95</v>
      </c>
      <c r="D7" s="174" t="s">
        <v>96</v>
      </c>
      <c r="E7" s="174" t="s">
        <v>97</v>
      </c>
      <c r="F7" s="174" t="s">
        <v>96</v>
      </c>
      <c r="G7" s="174" t="s">
        <v>98</v>
      </c>
      <c r="H7" s="174" t="s">
        <v>98</v>
      </c>
      <c r="I7" s="321" t="s">
        <v>98</v>
      </c>
    </row>
    <row r="8" spans="1:9" s="169" customFormat="1" ht="30.75" thickBot="1">
      <c r="A8" s="183" t="s">
        <v>30</v>
      </c>
      <c r="B8" s="178" t="s">
        <v>58</v>
      </c>
      <c r="C8" s="178" t="s">
        <v>59</v>
      </c>
      <c r="D8" s="178">
        <v>0.75</v>
      </c>
      <c r="E8" s="178" t="s">
        <v>60</v>
      </c>
      <c r="F8" s="178">
        <v>0.75</v>
      </c>
      <c r="G8" s="178">
        <v>0.75</v>
      </c>
      <c r="H8" s="178">
        <v>0.75</v>
      </c>
      <c r="I8" s="322">
        <v>1</v>
      </c>
    </row>
    <row r="9" spans="1:9" ht="15.75" thickBot="1">
      <c r="A9" s="186"/>
      <c r="B9" s="187"/>
      <c r="C9" s="187"/>
      <c r="D9" s="185" t="s">
        <v>24</v>
      </c>
      <c r="E9" s="185" t="s">
        <v>25</v>
      </c>
      <c r="F9" s="188" t="s">
        <v>26</v>
      </c>
      <c r="G9" s="188" t="s">
        <v>27</v>
      </c>
      <c r="H9" s="188" t="s">
        <v>28</v>
      </c>
      <c r="I9" s="279" t="s">
        <v>29</v>
      </c>
    </row>
    <row r="10" spans="1:9" ht="30">
      <c r="A10" s="180" t="s">
        <v>61</v>
      </c>
      <c r="B10" s="171" t="s">
        <v>62</v>
      </c>
      <c r="C10" s="171" t="s">
        <v>63</v>
      </c>
      <c r="D10" s="171" t="s">
        <v>64</v>
      </c>
      <c r="E10" s="171" t="s">
        <v>65</v>
      </c>
      <c r="F10" s="171" t="s">
        <v>64</v>
      </c>
      <c r="G10" s="171" t="s">
        <v>64</v>
      </c>
      <c r="H10" s="171" t="s">
        <v>64</v>
      </c>
      <c r="I10" s="320" t="s">
        <v>64</v>
      </c>
    </row>
    <row r="11" spans="1:9" ht="45">
      <c r="A11" s="181" t="s">
        <v>61</v>
      </c>
      <c r="B11" s="174" t="s">
        <v>67</v>
      </c>
      <c r="C11" s="174" t="s">
        <v>68</v>
      </c>
      <c r="D11" s="174" t="s">
        <v>99</v>
      </c>
      <c r="E11" s="174" t="s">
        <v>99</v>
      </c>
      <c r="F11" s="174" t="s">
        <v>99</v>
      </c>
      <c r="G11" s="174" t="s">
        <v>99</v>
      </c>
      <c r="H11" s="174" t="s">
        <v>99</v>
      </c>
      <c r="I11" s="321" t="s">
        <v>99</v>
      </c>
    </row>
    <row r="12" spans="1:9" ht="34.35" customHeight="1">
      <c r="A12" s="351" t="s">
        <v>61</v>
      </c>
      <c r="B12" s="353" t="s">
        <v>75</v>
      </c>
      <c r="C12" s="174" t="s">
        <v>76</v>
      </c>
      <c r="D12" s="174">
        <v>0.05</v>
      </c>
      <c r="E12" s="174">
        <v>0.08</v>
      </c>
      <c r="F12" s="174">
        <v>0.05</v>
      </c>
      <c r="G12" s="174">
        <v>0.11</v>
      </c>
      <c r="H12" s="174">
        <v>0.11</v>
      </c>
      <c r="I12" s="93">
        <v>0.01</v>
      </c>
    </row>
    <row r="13" spans="1:9" ht="60.75" thickBot="1">
      <c r="A13" s="352"/>
      <c r="B13" s="354"/>
      <c r="C13" s="178" t="s">
        <v>77</v>
      </c>
      <c r="D13" s="178" t="s">
        <v>78</v>
      </c>
      <c r="E13" s="178" t="s">
        <v>79</v>
      </c>
      <c r="F13" s="178" t="s">
        <v>78</v>
      </c>
      <c r="G13" s="178" t="s">
        <v>78</v>
      </c>
      <c r="H13" s="178" t="s">
        <v>78</v>
      </c>
      <c r="I13" s="182" t="s">
        <v>81</v>
      </c>
    </row>
  </sheetData>
  <sheetProtection algorithmName="SHA-512" hashValue="9cnU9094wQlSS3T9fqvbcxhgIelsqtnp7baM8CgbrKCfGS+SP5LEYQvjjUbOx3d4AYYWQ57eq7b5RR8QFUzoPw==" saltValue="yt8Tdaz9m4YR2W/uUKoMcQ==" spinCount="100000" sheet="1" objects="1" scenarios="1"/>
  <mergeCells count="3">
    <mergeCell ref="D2:I2"/>
    <mergeCell ref="A12:A13"/>
    <mergeCell ref="B12:B13"/>
  </mergeCells>
  <pageMargins left="0.70866141732283472" right="0.70866141732283472" top="0.74803149606299213" bottom="0.74803149606299213" header="0.31496062992125984" footer="0.31496062992125984"/>
  <pageSetup paperSize="9" scale="63"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701D0-4BE6-43CA-9A56-660341F692CB}">
  <sheetPr>
    <pageSetUpPr fitToPage="1"/>
  </sheetPr>
  <dimension ref="A1:AF24"/>
  <sheetViews>
    <sheetView showGridLines="0" zoomScaleNormal="100" zoomScaleSheetLayoutView="90" workbookViewId="0">
      <selection activeCell="F8" sqref="F8"/>
    </sheetView>
  </sheetViews>
  <sheetFormatPr defaultColWidth="9.140625" defaultRowHeight="15" outlineLevelCol="1"/>
  <cols>
    <col min="1" max="1" width="4.28515625" style="2" customWidth="1"/>
    <col min="2" max="2" width="8.28515625" style="1" customWidth="1"/>
    <col min="3" max="3" width="28" style="1" customWidth="1"/>
    <col min="4" max="4" width="34.140625" style="2" customWidth="1"/>
    <col min="5" max="5" width="17.7109375" style="2" customWidth="1"/>
    <col min="6" max="6" width="112" style="2" customWidth="1"/>
    <col min="7" max="7" width="2.28515625" style="2" customWidth="1"/>
    <col min="8" max="8" width="8" style="2" customWidth="1"/>
    <col min="9" max="9" width="48.85546875" style="2" bestFit="1" customWidth="1"/>
    <col min="10" max="10" width="9.140625" style="2"/>
    <col min="11" max="11" width="36.85546875" style="2" customWidth="1"/>
    <col min="12" max="14" width="9.140625" style="2"/>
    <col min="15" max="15" width="48.85546875" style="2" hidden="1" customWidth="1" outlineLevel="1"/>
    <col min="16" max="31" width="8" style="2" hidden="1" customWidth="1" outlineLevel="1"/>
    <col min="32" max="32" width="9.140625" style="2" collapsed="1"/>
    <col min="33" max="16384" width="9.140625" style="2"/>
  </cols>
  <sheetData>
    <row r="1" spans="1:16" ht="15.75" thickBot="1">
      <c r="A1" s="9"/>
      <c r="D1" s="1"/>
      <c r="E1" s="193"/>
      <c r="F1" s="1"/>
    </row>
    <row r="2" spans="1:16" ht="15.75" thickBot="1">
      <c r="A2" s="9"/>
      <c r="B2" s="246" t="s">
        <v>100</v>
      </c>
      <c r="C2" s="247" t="s">
        <v>101</v>
      </c>
      <c r="D2" s="247" t="s">
        <v>102</v>
      </c>
      <c r="E2" s="248" t="s">
        <v>103</v>
      </c>
      <c r="F2" s="249" t="s">
        <v>104</v>
      </c>
    </row>
    <row r="3" spans="1:16" s="5" customFormat="1" ht="15" customHeight="1">
      <c r="A3" s="355" t="s">
        <v>105</v>
      </c>
      <c r="B3" s="241"/>
      <c r="C3" s="242" t="s">
        <v>106</v>
      </c>
      <c r="D3" s="243" t="s">
        <v>107</v>
      </c>
      <c r="E3" s="244">
        <v>120.38</v>
      </c>
      <c r="F3" s="245"/>
      <c r="O3" s="6"/>
      <c r="P3" s="7"/>
    </row>
    <row r="4" spans="1:16" ht="34.5" customHeight="1">
      <c r="A4" s="356"/>
      <c r="B4" s="27" t="s">
        <v>108</v>
      </c>
      <c r="C4" s="24" t="s">
        <v>109</v>
      </c>
      <c r="D4" s="42" t="s">
        <v>110</v>
      </c>
      <c r="E4" s="302">
        <v>-11.4</v>
      </c>
      <c r="F4" s="301" t="s">
        <v>111</v>
      </c>
      <c r="O4" s="4"/>
      <c r="P4" s="3"/>
    </row>
    <row r="5" spans="1:16" ht="36.6" customHeight="1">
      <c r="A5" s="356"/>
      <c r="B5" s="27" t="s">
        <v>112</v>
      </c>
      <c r="C5" s="24" t="s">
        <v>113</v>
      </c>
      <c r="D5" s="42" t="s">
        <v>114</v>
      </c>
      <c r="E5" s="303">
        <v>9.31</v>
      </c>
      <c r="F5" s="257" t="s">
        <v>115</v>
      </c>
    </row>
    <row r="6" spans="1:16" ht="44.45" customHeight="1">
      <c r="A6" s="356"/>
      <c r="B6" s="27" t="s">
        <v>116</v>
      </c>
      <c r="C6" s="24" t="s">
        <v>117</v>
      </c>
      <c r="D6" s="42" t="s">
        <v>118</v>
      </c>
      <c r="E6" s="303">
        <v>-96.87</v>
      </c>
      <c r="F6" s="257" t="s">
        <v>119</v>
      </c>
    </row>
    <row r="7" spans="1:16" ht="66.75" customHeight="1">
      <c r="A7" s="356"/>
      <c r="B7" s="27" t="s">
        <v>120</v>
      </c>
      <c r="C7" s="24" t="s">
        <v>121</v>
      </c>
      <c r="D7" s="54" t="s">
        <v>122</v>
      </c>
      <c r="E7" s="303">
        <v>-8.27</v>
      </c>
      <c r="F7" s="257" t="s">
        <v>123</v>
      </c>
    </row>
    <row r="8" spans="1:16" ht="45.75" customHeight="1">
      <c r="A8" s="356"/>
      <c r="B8" s="27" t="s">
        <v>120</v>
      </c>
      <c r="C8" s="24" t="s">
        <v>121</v>
      </c>
      <c r="D8" s="54" t="s">
        <v>124</v>
      </c>
      <c r="E8" s="303">
        <v>6.55</v>
      </c>
      <c r="F8" s="257" t="s">
        <v>125</v>
      </c>
    </row>
    <row r="9" spans="1:16" ht="30">
      <c r="A9" s="356"/>
      <c r="B9" s="27" t="s">
        <v>126</v>
      </c>
      <c r="C9" s="24" t="s">
        <v>127</v>
      </c>
      <c r="D9" s="25" t="s">
        <v>128</v>
      </c>
      <c r="E9" s="303">
        <v>-0.43</v>
      </c>
      <c r="F9" s="257" t="s">
        <v>129</v>
      </c>
    </row>
    <row r="10" spans="1:16" ht="24.75" customHeight="1">
      <c r="A10" s="356"/>
      <c r="B10" s="27" t="s">
        <v>130</v>
      </c>
      <c r="C10" s="24" t="s">
        <v>131</v>
      </c>
      <c r="D10" s="25" t="s">
        <v>132</v>
      </c>
      <c r="E10" s="303" t="s">
        <v>133</v>
      </c>
      <c r="F10" s="257" t="s">
        <v>133</v>
      </c>
    </row>
    <row r="11" spans="1:16" ht="30" customHeight="1">
      <c r="A11" s="356"/>
      <c r="B11" s="27" t="s">
        <v>134</v>
      </c>
      <c r="C11" s="24" t="s">
        <v>135</v>
      </c>
      <c r="D11" s="25" t="s">
        <v>136</v>
      </c>
      <c r="E11" s="303">
        <v>51.22</v>
      </c>
      <c r="F11" s="257" t="s">
        <v>137</v>
      </c>
    </row>
    <row r="12" spans="1:16" ht="24" customHeight="1" thickBot="1">
      <c r="A12" s="357"/>
      <c r="B12" s="32"/>
      <c r="C12" s="33" t="s">
        <v>138</v>
      </c>
      <c r="D12" s="29" t="s">
        <v>139</v>
      </c>
      <c r="E12" s="30">
        <f>SUM(E3:E11)</f>
        <v>70.489999999999981</v>
      </c>
      <c r="F12" s="31"/>
    </row>
    <row r="13" spans="1:16">
      <c r="O13" s="4"/>
      <c r="P13" s="3"/>
    </row>
    <row r="14" spans="1:16">
      <c r="O14" s="4"/>
      <c r="P14" s="3"/>
    </row>
    <row r="15" spans="1:16" ht="15.75" thickBot="1">
      <c r="E15" s="193"/>
      <c r="O15" s="4"/>
      <c r="P15" s="3"/>
    </row>
    <row r="16" spans="1:16" ht="17.25" customHeight="1" thickBot="1">
      <c r="A16" s="358" t="s">
        <v>140</v>
      </c>
      <c r="B16" s="359"/>
      <c r="C16" s="194" t="s">
        <v>101</v>
      </c>
      <c r="D16" s="195" t="s">
        <v>102</v>
      </c>
      <c r="E16" s="110" t="s">
        <v>103</v>
      </c>
      <c r="F16" s="196" t="s">
        <v>104</v>
      </c>
    </row>
    <row r="17" spans="1:16" s="5" customFormat="1" ht="15" customHeight="1">
      <c r="A17" s="360"/>
      <c r="B17" s="361"/>
      <c r="C17" s="41" t="s">
        <v>141</v>
      </c>
      <c r="D17" s="36" t="s">
        <v>142</v>
      </c>
      <c r="E17" s="37">
        <v>10.01</v>
      </c>
      <c r="F17" s="38"/>
      <c r="J17" s="2"/>
      <c r="O17" s="6"/>
      <c r="P17" s="7"/>
    </row>
    <row r="18" spans="1:16" ht="36.75" customHeight="1">
      <c r="A18" s="360"/>
      <c r="B18" s="361"/>
      <c r="C18" s="39" t="s">
        <v>143</v>
      </c>
      <c r="D18" s="40" t="s">
        <v>144</v>
      </c>
      <c r="E18" s="305">
        <v>0.65</v>
      </c>
      <c r="F18" s="306" t="s">
        <v>145</v>
      </c>
      <c r="O18" s="4"/>
      <c r="P18" s="3"/>
    </row>
    <row r="19" spans="1:16" ht="33.75" customHeight="1">
      <c r="A19" s="360"/>
      <c r="B19" s="361"/>
      <c r="C19" s="26" t="s">
        <v>146</v>
      </c>
      <c r="D19" s="25" t="s">
        <v>147</v>
      </c>
      <c r="E19" s="305">
        <v>0</v>
      </c>
      <c r="F19" s="307" t="s">
        <v>133</v>
      </c>
    </row>
    <row r="20" spans="1:16" ht="45.75" customHeight="1">
      <c r="A20" s="360"/>
      <c r="B20" s="361"/>
      <c r="C20" s="26" t="s">
        <v>148</v>
      </c>
      <c r="D20" s="25" t="s">
        <v>149</v>
      </c>
      <c r="E20" s="305">
        <v>-6.76</v>
      </c>
      <c r="F20" s="257" t="s">
        <v>150</v>
      </c>
    </row>
    <row r="21" spans="1:16" ht="45.75" customHeight="1">
      <c r="A21" s="360"/>
      <c r="B21" s="361"/>
      <c r="C21" s="26" t="s">
        <v>151</v>
      </c>
      <c r="D21" s="54" t="s">
        <v>122</v>
      </c>
      <c r="E21" s="305">
        <v>0</v>
      </c>
      <c r="F21" s="307" t="s">
        <v>133</v>
      </c>
    </row>
    <row r="22" spans="1:16" ht="34.5" customHeight="1">
      <c r="A22" s="360"/>
      <c r="B22" s="361"/>
      <c r="C22" s="26" t="s">
        <v>151</v>
      </c>
      <c r="D22" s="54" t="s">
        <v>124</v>
      </c>
      <c r="E22" s="305">
        <v>0</v>
      </c>
      <c r="F22" s="307" t="s">
        <v>133</v>
      </c>
    </row>
    <row r="23" spans="1:16" ht="30" customHeight="1">
      <c r="A23" s="360"/>
      <c r="B23" s="361"/>
      <c r="C23" s="26" t="s">
        <v>152</v>
      </c>
      <c r="D23" s="25" t="s">
        <v>153</v>
      </c>
      <c r="E23" s="305">
        <v>0</v>
      </c>
      <c r="F23" s="304" t="s">
        <v>133</v>
      </c>
    </row>
    <row r="24" spans="1:16" ht="22.5" customHeight="1" thickBot="1">
      <c r="A24" s="362"/>
      <c r="B24" s="363"/>
      <c r="C24" s="28" t="s">
        <v>154</v>
      </c>
      <c r="D24" s="29" t="s">
        <v>155</v>
      </c>
      <c r="E24" s="30">
        <f>SUM(E17:E23)</f>
        <v>3.9000000000000004</v>
      </c>
      <c r="F24" s="31"/>
    </row>
  </sheetData>
  <sheetProtection algorithmName="SHA-512" hashValue="RufhaXj8ENx+PQOHifZn6zmaiLzT8rYztoLXLHnavNdH0I67YTG1hlNOnIQiVRSg7XXls7wBBnYGqc3N6zDQfg==" saltValue="zNB/TV8AacvTdrDCEVRGnA==" spinCount="100000" sheet="1" formatCells="0"/>
  <mergeCells count="2">
    <mergeCell ref="A3:A12"/>
    <mergeCell ref="A16:B24"/>
  </mergeCells>
  <pageMargins left="0.23622047244094491" right="0.23622047244094491" top="0.74803149606299213" bottom="0.74803149606299213" header="0.31496062992125984" footer="0.31496062992125984"/>
  <pageSetup paperSize="9" scale="47" orientation="landscape" r:id="rId1"/>
  <customProperties>
    <customPr name="_pios_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FB57A-1E49-43D7-9769-EAE73B5F3F27}">
  <sheetPr>
    <pageSetUpPr fitToPage="1"/>
  </sheetPr>
  <dimension ref="A1:AF24"/>
  <sheetViews>
    <sheetView showGridLines="0" zoomScale="85" zoomScaleNormal="85" zoomScaleSheetLayoutView="90" workbookViewId="0">
      <selection activeCell="F8" sqref="F8"/>
    </sheetView>
  </sheetViews>
  <sheetFormatPr defaultColWidth="9.140625" defaultRowHeight="15" outlineLevelCol="1"/>
  <cols>
    <col min="1" max="1" width="4.28515625" style="2" customWidth="1"/>
    <col min="2" max="2" width="8.28515625" style="1" customWidth="1"/>
    <col min="3" max="3" width="28" style="1" customWidth="1"/>
    <col min="4" max="4" width="34.140625" style="2" customWidth="1"/>
    <col min="5" max="5" width="17.7109375" style="2" customWidth="1"/>
    <col min="6" max="6" width="112" style="2" customWidth="1"/>
    <col min="7" max="7" width="2.28515625" style="2" customWidth="1"/>
    <col min="8" max="8" width="8" style="2" customWidth="1"/>
    <col min="9" max="9" width="48.85546875" style="2" bestFit="1" customWidth="1"/>
    <col min="10" max="10" width="9.140625" style="2"/>
    <col min="11" max="11" width="36.85546875" style="2" customWidth="1"/>
    <col min="12" max="14" width="9.140625" style="2"/>
    <col min="15" max="15" width="48.85546875" style="2" hidden="1" customWidth="1" outlineLevel="1"/>
    <col min="16" max="31" width="8" style="2" hidden="1" customWidth="1" outlineLevel="1"/>
    <col min="32" max="32" width="9.140625" style="2" collapsed="1"/>
    <col min="33" max="16384" width="9.140625" style="2"/>
  </cols>
  <sheetData>
    <row r="1" spans="1:16" ht="15.75" thickBot="1">
      <c r="A1" s="9"/>
      <c r="D1" s="1"/>
      <c r="E1" s="193"/>
      <c r="F1" s="1"/>
    </row>
    <row r="2" spans="1:16" ht="15.75" thickBot="1">
      <c r="A2" s="9"/>
      <c r="B2" s="197" t="s">
        <v>100</v>
      </c>
      <c r="C2" s="195" t="s">
        <v>101</v>
      </c>
      <c r="D2" s="195" t="s">
        <v>102</v>
      </c>
      <c r="E2" s="110" t="s">
        <v>103</v>
      </c>
      <c r="F2" s="196" t="s">
        <v>104</v>
      </c>
    </row>
    <row r="3" spans="1:16" s="5" customFormat="1" ht="15" customHeight="1">
      <c r="A3" s="355" t="s">
        <v>105</v>
      </c>
      <c r="B3" s="34"/>
      <c r="C3" s="35" t="s">
        <v>106</v>
      </c>
      <c r="D3" s="36" t="s">
        <v>107</v>
      </c>
      <c r="E3" s="37">
        <v>118.07</v>
      </c>
      <c r="F3" s="38"/>
      <c r="O3" s="6"/>
      <c r="P3" s="7"/>
    </row>
    <row r="4" spans="1:16" ht="34.5" customHeight="1">
      <c r="A4" s="356"/>
      <c r="B4" s="27" t="s">
        <v>108</v>
      </c>
      <c r="C4" s="24" t="s">
        <v>109</v>
      </c>
      <c r="D4" s="42" t="s">
        <v>110</v>
      </c>
      <c r="E4" s="80">
        <v>1.42</v>
      </c>
      <c r="F4" s="101" t="s">
        <v>156</v>
      </c>
      <c r="O4" s="4"/>
      <c r="P4" s="3"/>
    </row>
    <row r="5" spans="1:16" ht="36.6" customHeight="1">
      <c r="A5" s="356"/>
      <c r="B5" s="27" t="s">
        <v>112</v>
      </c>
      <c r="C5" s="24" t="s">
        <v>113</v>
      </c>
      <c r="D5" s="42" t="s">
        <v>114</v>
      </c>
      <c r="E5" s="319">
        <v>49.47</v>
      </c>
      <c r="F5" s="257" t="s">
        <v>157</v>
      </c>
    </row>
    <row r="6" spans="1:16" ht="78" customHeight="1">
      <c r="A6" s="356"/>
      <c r="B6" s="27" t="s">
        <v>116</v>
      </c>
      <c r="C6" s="24" t="s">
        <v>117</v>
      </c>
      <c r="D6" s="42" t="s">
        <v>118</v>
      </c>
      <c r="E6" s="256">
        <v>-54</v>
      </c>
      <c r="F6" s="257" t="s">
        <v>158</v>
      </c>
    </row>
    <row r="7" spans="1:16" ht="43.5" customHeight="1">
      <c r="A7" s="356"/>
      <c r="B7" s="27" t="s">
        <v>120</v>
      </c>
      <c r="C7" s="24" t="s">
        <v>121</v>
      </c>
      <c r="D7" s="54" t="s">
        <v>122</v>
      </c>
      <c r="E7" s="80">
        <v>-6.9</v>
      </c>
      <c r="F7" s="323" t="s">
        <v>159</v>
      </c>
    </row>
    <row r="8" spans="1:16" ht="43.15" customHeight="1">
      <c r="A8" s="356"/>
      <c r="B8" s="27" t="s">
        <v>120</v>
      </c>
      <c r="C8" s="24" t="s">
        <v>121</v>
      </c>
      <c r="D8" s="54" t="s">
        <v>124</v>
      </c>
      <c r="E8" s="80">
        <v>16.600000000000001</v>
      </c>
      <c r="F8" s="255" t="s">
        <v>160</v>
      </c>
    </row>
    <row r="9" spans="1:16" ht="30">
      <c r="A9" s="356"/>
      <c r="B9" s="27" t="s">
        <v>126</v>
      </c>
      <c r="C9" s="24" t="s">
        <v>127</v>
      </c>
      <c r="D9" s="25" t="s">
        <v>128</v>
      </c>
      <c r="E9" s="80">
        <v>5.73</v>
      </c>
      <c r="F9" s="255" t="s">
        <v>161</v>
      </c>
    </row>
    <row r="10" spans="1:16" ht="24.75" customHeight="1">
      <c r="A10" s="356"/>
      <c r="B10" s="27" t="s">
        <v>130</v>
      </c>
      <c r="C10" s="24" t="s">
        <v>131</v>
      </c>
      <c r="D10" s="25" t="s">
        <v>132</v>
      </c>
      <c r="E10" s="80">
        <v>0</v>
      </c>
      <c r="F10" s="108"/>
    </row>
    <row r="11" spans="1:16" ht="30" customHeight="1">
      <c r="A11" s="356"/>
      <c r="B11" s="27" t="s">
        <v>134</v>
      </c>
      <c r="C11" s="24" t="s">
        <v>135</v>
      </c>
      <c r="D11" s="25" t="s">
        <v>136</v>
      </c>
      <c r="E11" s="80">
        <v>-31.64</v>
      </c>
      <c r="F11" s="255" t="s">
        <v>162</v>
      </c>
    </row>
    <row r="12" spans="1:16" ht="24" customHeight="1" thickBot="1">
      <c r="A12" s="357"/>
      <c r="B12" s="32"/>
      <c r="C12" s="33" t="s">
        <v>138</v>
      </c>
      <c r="D12" s="29" t="s">
        <v>139</v>
      </c>
      <c r="E12" s="30">
        <f>SUM(E3:E11)</f>
        <v>98.749999999999957</v>
      </c>
      <c r="F12" s="31"/>
    </row>
    <row r="13" spans="1:16">
      <c r="O13" s="4"/>
      <c r="P13" s="3"/>
    </row>
    <row r="14" spans="1:16">
      <c r="O14" s="4"/>
      <c r="P14" s="3"/>
    </row>
    <row r="15" spans="1:16" ht="15.75" thickBot="1">
      <c r="E15" s="193"/>
      <c r="O15" s="4"/>
      <c r="P15" s="3"/>
    </row>
    <row r="16" spans="1:16" ht="17.25" customHeight="1" thickBot="1">
      <c r="A16" s="358" t="s">
        <v>140</v>
      </c>
      <c r="B16" s="359"/>
      <c r="C16" s="194" t="s">
        <v>101</v>
      </c>
      <c r="D16" s="195" t="s">
        <v>102</v>
      </c>
      <c r="E16" s="110" t="s">
        <v>103</v>
      </c>
      <c r="F16" s="196" t="s">
        <v>104</v>
      </c>
    </row>
    <row r="17" spans="1:16" s="5" customFormat="1" ht="15" customHeight="1">
      <c r="A17" s="360"/>
      <c r="B17" s="361"/>
      <c r="C17" s="41" t="s">
        <v>141</v>
      </c>
      <c r="D17" s="36" t="s">
        <v>142</v>
      </c>
      <c r="E17" s="37">
        <v>4.57</v>
      </c>
      <c r="F17" s="38"/>
      <c r="J17" s="2"/>
      <c r="O17" s="6"/>
      <c r="P17" s="7"/>
    </row>
    <row r="18" spans="1:16" ht="36.75" customHeight="1">
      <c r="A18" s="360"/>
      <c r="B18" s="361"/>
      <c r="C18" s="39" t="s">
        <v>143</v>
      </c>
      <c r="D18" s="40" t="s">
        <v>144</v>
      </c>
      <c r="E18" s="81">
        <v>0</v>
      </c>
      <c r="F18" s="168"/>
      <c r="O18" s="4"/>
      <c r="P18" s="3"/>
    </row>
    <row r="19" spans="1:16" ht="33.75" customHeight="1">
      <c r="A19" s="360"/>
      <c r="B19" s="361"/>
      <c r="C19" s="26" t="s">
        <v>146</v>
      </c>
      <c r="D19" s="25" t="s">
        <v>147</v>
      </c>
      <c r="E19" s="81">
        <v>16.476959015000013</v>
      </c>
      <c r="F19" s="101" t="s">
        <v>163</v>
      </c>
    </row>
    <row r="20" spans="1:16" ht="45.75" customHeight="1">
      <c r="A20" s="360"/>
      <c r="B20" s="361"/>
      <c r="C20" s="26" t="s">
        <v>148</v>
      </c>
      <c r="D20" s="25" t="s">
        <v>149</v>
      </c>
      <c r="E20" s="81">
        <v>-4.57</v>
      </c>
      <c r="F20" s="101" t="s">
        <v>164</v>
      </c>
    </row>
    <row r="21" spans="1:16" ht="45.75" customHeight="1">
      <c r="A21" s="360"/>
      <c r="B21" s="361"/>
      <c r="C21" s="26" t="s">
        <v>151</v>
      </c>
      <c r="D21" s="54" t="s">
        <v>122</v>
      </c>
      <c r="E21" s="81">
        <v>0</v>
      </c>
      <c r="F21" s="102"/>
    </row>
    <row r="22" spans="1:16" ht="34.5" customHeight="1">
      <c r="A22" s="360"/>
      <c r="B22" s="361"/>
      <c r="C22" s="26" t="s">
        <v>151</v>
      </c>
      <c r="D22" s="54" t="s">
        <v>124</v>
      </c>
      <c r="E22" s="81">
        <v>0</v>
      </c>
      <c r="F22" s="103"/>
    </row>
    <row r="23" spans="1:16" ht="30" customHeight="1">
      <c r="A23" s="360"/>
      <c r="B23" s="361"/>
      <c r="C23" s="26" t="s">
        <v>152</v>
      </c>
      <c r="D23" s="25" t="s">
        <v>153</v>
      </c>
      <c r="E23" s="81">
        <v>0</v>
      </c>
      <c r="F23" s="53"/>
    </row>
    <row r="24" spans="1:16" ht="22.5" customHeight="1" thickBot="1">
      <c r="A24" s="362"/>
      <c r="B24" s="363"/>
      <c r="C24" s="28" t="s">
        <v>154</v>
      </c>
      <c r="D24" s="29" t="s">
        <v>155</v>
      </c>
      <c r="E24" s="30">
        <f>SUM(E17:E23)</f>
        <v>16.476959015000013</v>
      </c>
      <c r="F24" s="31"/>
    </row>
  </sheetData>
  <sheetProtection algorithmName="SHA-512" hashValue="V2CtDb6AGiRdy8yRILhMduhY1GZlCozDzmZSipAxn/LPIjeiAMp0C48HYg53k/2OdSSfXM+GCpsgo7RulQtfZg==" saltValue="7PDZBZL6TowSZEeN5ic7pQ==" spinCount="100000" sheet="1" formatCells="0"/>
  <mergeCells count="2">
    <mergeCell ref="A3:A12"/>
    <mergeCell ref="A16:B24"/>
  </mergeCells>
  <conditionalFormatting sqref="F23">
    <cfRule type="expression" dxfId="29" priority="5">
      <formula>ABS(E23)&gt;=10000000</formula>
    </cfRule>
  </conditionalFormatting>
  <conditionalFormatting sqref="F18">
    <cfRule type="expression" dxfId="28" priority="4">
      <formula>ABS(E18)&gt;=10000000</formula>
    </cfRule>
  </conditionalFormatting>
  <conditionalFormatting sqref="F19">
    <cfRule type="expression" dxfId="27" priority="3">
      <formula>ABS(E19)&gt;=10000000</formula>
    </cfRule>
  </conditionalFormatting>
  <conditionalFormatting sqref="F20">
    <cfRule type="expression" dxfId="26" priority="2">
      <formula>ABS(E20)&gt;=10000000</formula>
    </cfRule>
  </conditionalFormatting>
  <conditionalFormatting sqref="F4">
    <cfRule type="expression" dxfId="25" priority="1">
      <formula>ABS(E4)&gt;=10000000</formula>
    </cfRule>
  </conditionalFormatting>
  <pageMargins left="0.23622047244094491" right="0.23622047244094491" top="0.74803149606299213" bottom="0.74803149606299213" header="0.31496062992125984" footer="0.31496062992125984"/>
  <pageSetup paperSize="9" scale="47" orientation="landscape" r:id="rId1"/>
  <customProperties>
    <customPr name="_pios_id" r:id="rId2"/>
  </customPropertie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5DD1F-AB73-4504-B8EA-F8485242A426}">
  <sheetPr>
    <pageSetUpPr fitToPage="1"/>
  </sheetPr>
  <dimension ref="A2:J32"/>
  <sheetViews>
    <sheetView showGridLines="0" zoomScaleNormal="100" zoomScaleSheetLayoutView="145" workbookViewId="0">
      <selection activeCell="H17" sqref="H17"/>
    </sheetView>
  </sheetViews>
  <sheetFormatPr defaultColWidth="8.85546875" defaultRowHeight="15"/>
  <cols>
    <col min="1" max="1" width="3.28515625" customWidth="1"/>
    <col min="2" max="2" width="45.85546875" customWidth="1"/>
    <col min="3" max="3" width="4.42578125" customWidth="1"/>
    <col min="4" max="4" width="9.42578125" customWidth="1"/>
    <col min="5" max="5" width="10.140625" customWidth="1"/>
    <col min="6" max="6" width="9.85546875" customWidth="1"/>
    <col min="7" max="7" width="68.7109375" customWidth="1"/>
    <col min="8" max="8" width="59.7109375" customWidth="1"/>
  </cols>
  <sheetData>
    <row r="2" spans="1:10" ht="18.75">
      <c r="B2" s="258" t="s">
        <v>165</v>
      </c>
      <c r="C2" s="259"/>
      <c r="D2" s="259"/>
      <c r="E2" s="259"/>
      <c r="F2" s="259"/>
      <c r="G2" s="259"/>
      <c r="H2" s="260"/>
      <c r="I2" s="260"/>
      <c r="J2" s="260"/>
    </row>
    <row r="3" spans="1:10" ht="12" customHeight="1">
      <c r="B3" s="258"/>
      <c r="C3" s="259"/>
      <c r="D3" s="259"/>
      <c r="E3" s="259"/>
      <c r="F3" s="259"/>
      <c r="G3" s="259"/>
      <c r="H3" s="260"/>
      <c r="I3" s="260"/>
      <c r="J3" s="260"/>
    </row>
    <row r="4" spans="1:10" ht="18.75">
      <c r="B4" s="261" t="s">
        <v>166</v>
      </c>
      <c r="C4" s="259"/>
      <c r="D4" s="259"/>
      <c r="E4" s="259"/>
      <c r="F4" s="259"/>
      <c r="G4" s="259"/>
      <c r="H4" s="260"/>
      <c r="I4" s="260"/>
      <c r="J4" s="260"/>
    </row>
    <row r="5" spans="1:10" ht="8.25" customHeight="1">
      <c r="A5" s="262"/>
      <c r="B5" s="259"/>
      <c r="C5" s="259"/>
      <c r="D5" s="259"/>
      <c r="E5" s="259"/>
      <c r="F5" s="259"/>
      <c r="G5" s="259"/>
      <c r="H5" s="260"/>
      <c r="I5" s="260"/>
      <c r="J5" s="260"/>
    </row>
    <row r="6" spans="1:10" s="259" customFormat="1" ht="26.25">
      <c r="B6" s="263" t="s">
        <v>167</v>
      </c>
      <c r="D6" s="264" t="s">
        <v>168</v>
      </c>
      <c r="E6" s="265" t="s">
        <v>169</v>
      </c>
      <c r="F6" s="265" t="s">
        <v>170</v>
      </c>
      <c r="G6" s="264" t="s">
        <v>171</v>
      </c>
      <c r="H6" s="258" t="s">
        <v>172</v>
      </c>
    </row>
    <row r="7" spans="1:10" s="259" customFormat="1" ht="15.75">
      <c r="A7" s="266"/>
      <c r="B7" s="267" t="s">
        <v>173</v>
      </c>
      <c r="C7" s="268">
        <f>D8</f>
        <v>0</v>
      </c>
      <c r="D7" s="269">
        <f>E7*F7</f>
        <v>0</v>
      </c>
      <c r="E7" s="251"/>
      <c r="F7" s="251"/>
      <c r="G7" s="250"/>
    </row>
    <row r="8" spans="1:10" s="259" customFormat="1" ht="31.5">
      <c r="A8" s="266"/>
      <c r="B8" s="267" t="s">
        <v>174</v>
      </c>
      <c r="C8" s="268"/>
      <c r="D8" s="269">
        <f>E8*F8</f>
        <v>0</v>
      </c>
      <c r="E8" s="251"/>
      <c r="F8" s="251"/>
      <c r="G8" s="252"/>
      <c r="H8" s="270" t="s">
        <v>175</v>
      </c>
    </row>
    <row r="9" spans="1:10" s="259" customFormat="1" ht="15.75">
      <c r="A9" s="266"/>
      <c r="B9" s="266"/>
      <c r="C9" s="271"/>
    </row>
    <row r="10" spans="1:10" s="259" customFormat="1" ht="15.75">
      <c r="B10" s="272" t="s">
        <v>176</v>
      </c>
      <c r="C10" s="271"/>
    </row>
    <row r="11" spans="1:10" s="259" customFormat="1" ht="15.75">
      <c r="A11" s="273"/>
      <c r="B11" s="274" t="s">
        <v>177</v>
      </c>
      <c r="C11" s="268"/>
      <c r="D11" s="269">
        <f>E11*F11</f>
        <v>0</v>
      </c>
      <c r="E11" s="251"/>
      <c r="F11" s="251"/>
      <c r="G11" s="250"/>
      <c r="H11" s="364" t="s">
        <v>178</v>
      </c>
    </row>
    <row r="12" spans="1:10" s="259" customFormat="1" ht="15.75">
      <c r="A12" s="275"/>
      <c r="B12" s="276" t="s">
        <v>179</v>
      </c>
      <c r="C12" s="268"/>
      <c r="D12" s="269">
        <f>E12*F12</f>
        <v>0</v>
      </c>
      <c r="E12" s="251"/>
      <c r="F12" s="251"/>
      <c r="G12" s="250"/>
      <c r="H12" s="364"/>
    </row>
    <row r="13" spans="1:10" s="259" customFormat="1" ht="15.75">
      <c r="A13" s="273"/>
      <c r="B13" s="274" t="s">
        <v>180</v>
      </c>
      <c r="C13" s="268">
        <f>D12</f>
        <v>0</v>
      </c>
      <c r="D13" s="269">
        <f>E13*F13</f>
        <v>0</v>
      </c>
      <c r="E13" s="251"/>
      <c r="F13" s="251"/>
      <c r="G13" s="250"/>
    </row>
    <row r="14" spans="1:10" s="259" customFormat="1" ht="31.5">
      <c r="A14" s="273"/>
      <c r="B14" s="274" t="s">
        <v>181</v>
      </c>
      <c r="C14" s="268">
        <f>C13+D13</f>
        <v>0</v>
      </c>
      <c r="D14" s="269">
        <f>E14*F14</f>
        <v>0</v>
      </c>
      <c r="E14" s="251"/>
      <c r="F14" s="251"/>
      <c r="G14" s="250"/>
      <c r="H14" s="270" t="s">
        <v>182</v>
      </c>
    </row>
    <row r="15" spans="1:10" s="259" customFormat="1" ht="15.75">
      <c r="A15" s="273"/>
      <c r="B15" s="273"/>
      <c r="C15" s="273"/>
    </row>
    <row r="16" spans="1:10" s="259" customFormat="1" ht="15.75">
      <c r="B16" s="258" t="s">
        <v>183</v>
      </c>
      <c r="C16" s="258"/>
      <c r="D16" s="258">
        <f>SUM(D7:D8)+SUM(D12:D14)</f>
        <v>0</v>
      </c>
      <c r="E16" s="258"/>
      <c r="F16" s="258"/>
      <c r="G16" s="258" t="s">
        <v>184</v>
      </c>
    </row>
    <row r="17" spans="1:10" ht="18.75">
      <c r="A17" s="260"/>
      <c r="B17" s="260"/>
      <c r="C17" s="260"/>
      <c r="D17" s="260"/>
      <c r="E17" s="260"/>
      <c r="F17" s="260"/>
      <c r="G17" s="260"/>
      <c r="H17" s="260"/>
      <c r="I17" s="260"/>
      <c r="J17" s="260"/>
    </row>
    <row r="18" spans="1:10" ht="18.75">
      <c r="B18" s="262"/>
      <c r="C18" s="260"/>
      <c r="D18" s="260"/>
      <c r="E18" s="260"/>
      <c r="F18" s="260"/>
      <c r="G18" s="260"/>
      <c r="H18" s="260"/>
      <c r="I18" s="260"/>
      <c r="J18" s="260"/>
    </row>
    <row r="19" spans="1:10" ht="18.75">
      <c r="A19" s="277"/>
      <c r="B19" s="260"/>
      <c r="C19" s="260"/>
      <c r="D19" s="260"/>
      <c r="E19" s="260"/>
      <c r="F19" s="260"/>
      <c r="G19" s="260"/>
      <c r="H19" s="260"/>
      <c r="I19" s="260"/>
      <c r="J19" s="260"/>
    </row>
    <row r="20" spans="1:10" ht="18.75">
      <c r="A20" s="277"/>
      <c r="B20" s="260"/>
      <c r="C20" s="260"/>
      <c r="D20" s="260"/>
      <c r="E20" s="260"/>
      <c r="F20" s="260"/>
      <c r="G20" s="260"/>
      <c r="H20" s="260"/>
      <c r="I20" s="260"/>
      <c r="J20" s="260"/>
    </row>
    <row r="21" spans="1:10" ht="18.75">
      <c r="A21" s="260"/>
      <c r="B21" s="260"/>
      <c r="C21" s="260"/>
      <c r="D21" s="260"/>
      <c r="E21" s="260"/>
      <c r="F21" s="260"/>
      <c r="G21" s="260"/>
      <c r="H21" s="260"/>
      <c r="I21" s="260"/>
      <c r="J21" s="260"/>
    </row>
    <row r="22" spans="1:10" ht="18.75">
      <c r="A22" s="260"/>
      <c r="B22" s="260"/>
      <c r="C22" s="260"/>
      <c r="D22" s="260"/>
      <c r="E22" s="260"/>
      <c r="F22" s="260"/>
      <c r="G22" s="260"/>
      <c r="H22" s="260"/>
      <c r="I22" s="260"/>
      <c r="J22" s="260"/>
    </row>
    <row r="23" spans="1:10" ht="18.75">
      <c r="A23" s="260"/>
      <c r="B23" s="260"/>
      <c r="C23" s="260"/>
      <c r="D23" s="260"/>
      <c r="E23" s="260"/>
      <c r="F23" s="260"/>
      <c r="G23" s="260"/>
      <c r="H23" s="260"/>
      <c r="I23" s="260"/>
      <c r="J23" s="260"/>
    </row>
    <row r="24" spans="1:10" ht="18.75">
      <c r="A24" s="260"/>
      <c r="B24" s="260"/>
      <c r="C24" s="260"/>
      <c r="D24" s="260"/>
      <c r="E24" s="260"/>
      <c r="F24" s="260"/>
      <c r="G24" s="260"/>
      <c r="H24" s="260"/>
      <c r="I24" s="260"/>
      <c r="J24" s="260"/>
    </row>
    <row r="25" spans="1:10" ht="18.75">
      <c r="A25" s="260"/>
      <c r="B25" s="260"/>
      <c r="C25" s="260"/>
      <c r="D25" s="260"/>
      <c r="E25" s="260"/>
      <c r="F25" s="260"/>
      <c r="G25" s="260"/>
      <c r="H25" s="260"/>
      <c r="I25" s="260"/>
      <c r="J25" s="260"/>
    </row>
    <row r="26" spans="1:10" ht="18.75">
      <c r="A26" s="260"/>
      <c r="B26" s="260"/>
    </row>
    <row r="27" spans="1:10" ht="18.75">
      <c r="A27" s="260"/>
    </row>
    <row r="28" spans="1:10" ht="18.75">
      <c r="A28" s="260"/>
    </row>
    <row r="29" spans="1:10" ht="18.75">
      <c r="A29" s="260"/>
    </row>
    <row r="30" spans="1:10" ht="18.75">
      <c r="A30" s="260"/>
    </row>
    <row r="31" spans="1:10" ht="18.75">
      <c r="A31" s="260"/>
    </row>
    <row r="32" spans="1:10" ht="18.75">
      <c r="A32" s="260"/>
    </row>
  </sheetData>
  <sheetProtection algorithmName="SHA-512" hashValue="ZpfKMLMBPN4L/X7tARUJeRNkLugt7YfRzqR5Sty7f60pFywzq9Xz5esnG+4U3Itvjp6jqe/DitjqjhXKToyQJQ==" saltValue="eSDUWu+E+T+ZjXiGhiZK5g==" spinCount="100000" sheet="1" objects="1" scenarios="1"/>
  <mergeCells count="1">
    <mergeCell ref="H11:H12"/>
  </mergeCells>
  <pageMargins left="0.23622047244094491" right="0.23622047244094491" top="0.74803149606299213" bottom="0.74803149606299213" header="0.31496062992125984" footer="0.31496062992125984"/>
  <pageSetup paperSize="9" scale="9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5B5CD-4EB5-42D0-B67A-D81D23F057F9}">
  <sheetPr>
    <pageSetUpPr fitToPage="1"/>
  </sheetPr>
  <dimension ref="A2:J32"/>
  <sheetViews>
    <sheetView showGridLines="0" zoomScaleNormal="100" zoomScaleSheetLayoutView="145" workbookViewId="0">
      <selection activeCell="G19" sqref="G19"/>
    </sheetView>
  </sheetViews>
  <sheetFormatPr defaultColWidth="8.85546875" defaultRowHeight="15"/>
  <cols>
    <col min="1" max="1" width="3.28515625" customWidth="1"/>
    <col min="2" max="2" width="45.85546875" customWidth="1"/>
    <col min="3" max="3" width="4.42578125" customWidth="1"/>
    <col min="4" max="4" width="9.42578125" customWidth="1"/>
    <col min="5" max="5" width="10.140625" customWidth="1"/>
    <col min="6" max="6" width="9.85546875" customWidth="1"/>
    <col min="7" max="7" width="68.7109375" customWidth="1"/>
    <col min="8" max="8" width="59.7109375" customWidth="1"/>
  </cols>
  <sheetData>
    <row r="2" spans="1:10" ht="18.75">
      <c r="B2" s="258" t="s">
        <v>165</v>
      </c>
      <c r="C2" s="259"/>
      <c r="D2" s="259"/>
      <c r="E2" s="259"/>
      <c r="F2" s="259"/>
      <c r="G2" s="259"/>
      <c r="H2" s="260"/>
      <c r="I2" s="260"/>
      <c r="J2" s="260"/>
    </row>
    <row r="3" spans="1:10" ht="12" customHeight="1">
      <c r="B3" s="258"/>
      <c r="C3" s="259"/>
      <c r="D3" s="259"/>
      <c r="E3" s="259"/>
      <c r="F3" s="259"/>
      <c r="G3" s="259"/>
      <c r="H3" s="260"/>
      <c r="I3" s="260"/>
      <c r="J3" s="260"/>
    </row>
    <row r="4" spans="1:10" ht="18.75">
      <c r="B4" s="261" t="s">
        <v>166</v>
      </c>
      <c r="C4" s="259"/>
      <c r="D4" s="259"/>
      <c r="E4" s="259"/>
      <c r="F4" s="259"/>
      <c r="G4" s="259"/>
      <c r="H4" s="260"/>
      <c r="I4" s="260"/>
      <c r="J4" s="260"/>
    </row>
    <row r="5" spans="1:10" ht="8.25" customHeight="1">
      <c r="A5" s="262"/>
      <c r="B5" s="259"/>
      <c r="C5" s="259"/>
      <c r="D5" s="259"/>
      <c r="E5" s="259"/>
      <c r="F5" s="259"/>
      <c r="G5" s="259"/>
      <c r="H5" s="260"/>
      <c r="I5" s="260"/>
      <c r="J5" s="260"/>
    </row>
    <row r="6" spans="1:10" s="259" customFormat="1" ht="26.25">
      <c r="B6" s="263" t="s">
        <v>167</v>
      </c>
      <c r="D6" s="264" t="s">
        <v>168</v>
      </c>
      <c r="E6" s="265" t="s">
        <v>169</v>
      </c>
      <c r="F6" s="265" t="s">
        <v>170</v>
      </c>
      <c r="G6" s="264" t="s">
        <v>171</v>
      </c>
      <c r="H6" s="258" t="s">
        <v>172</v>
      </c>
    </row>
    <row r="7" spans="1:10" s="259" customFormat="1" ht="15.75">
      <c r="A7" s="266"/>
      <c r="B7" s="267" t="s">
        <v>173</v>
      </c>
      <c r="C7" s="268">
        <f>D8</f>
        <v>0</v>
      </c>
      <c r="D7" s="269">
        <f>E7*F7</f>
        <v>0</v>
      </c>
      <c r="E7" s="251"/>
      <c r="F7" s="251"/>
      <c r="G7" s="250"/>
    </row>
    <row r="8" spans="1:10" s="259" customFormat="1" ht="31.5">
      <c r="A8" s="266"/>
      <c r="B8" s="267" t="s">
        <v>174</v>
      </c>
      <c r="C8" s="268"/>
      <c r="D8" s="269">
        <f>E8*F8</f>
        <v>0</v>
      </c>
      <c r="E8" s="251"/>
      <c r="F8" s="251"/>
      <c r="G8" s="252"/>
      <c r="H8" s="270" t="s">
        <v>175</v>
      </c>
    </row>
    <row r="9" spans="1:10" s="259" customFormat="1" ht="15.75">
      <c r="A9" s="266"/>
      <c r="B9" s="266"/>
      <c r="C9" s="271"/>
    </row>
    <row r="10" spans="1:10" s="259" customFormat="1" ht="15.75">
      <c r="B10" s="272" t="s">
        <v>176</v>
      </c>
      <c r="C10" s="271"/>
    </row>
    <row r="11" spans="1:10" s="259" customFormat="1" ht="15.75">
      <c r="A11" s="273"/>
      <c r="B11" s="274" t="s">
        <v>177</v>
      </c>
      <c r="C11" s="268"/>
      <c r="D11" s="269">
        <f>E11*F11</f>
        <v>0</v>
      </c>
      <c r="E11" s="251"/>
      <c r="F11" s="251"/>
      <c r="G11" s="252"/>
      <c r="H11" s="364" t="s">
        <v>178</v>
      </c>
    </row>
    <row r="12" spans="1:10" s="259" customFormat="1" ht="15.75">
      <c r="A12" s="275"/>
      <c r="B12" s="276" t="s">
        <v>179</v>
      </c>
      <c r="C12" s="268"/>
      <c r="D12" s="269">
        <f>E12*F12</f>
        <v>0</v>
      </c>
      <c r="E12" s="251"/>
      <c r="F12" s="251"/>
      <c r="G12" s="252"/>
      <c r="H12" s="364"/>
    </row>
    <row r="13" spans="1:10" s="259" customFormat="1" ht="15.75">
      <c r="A13" s="273"/>
      <c r="B13" s="274" t="s">
        <v>180</v>
      </c>
      <c r="C13" s="268">
        <f>D12</f>
        <v>0</v>
      </c>
      <c r="D13" s="269">
        <f>E13*F13</f>
        <v>0</v>
      </c>
      <c r="E13" s="251"/>
      <c r="F13" s="251"/>
      <c r="G13" s="252"/>
    </row>
    <row r="14" spans="1:10" s="259" customFormat="1" ht="31.5">
      <c r="A14" s="273"/>
      <c r="B14" s="274" t="s">
        <v>181</v>
      </c>
      <c r="C14" s="268">
        <f>C13+D13</f>
        <v>0</v>
      </c>
      <c r="D14" s="269">
        <f>E14*F14</f>
        <v>0</v>
      </c>
      <c r="E14" s="251"/>
      <c r="F14" s="251"/>
      <c r="G14" s="252"/>
      <c r="H14" s="270" t="s">
        <v>182</v>
      </c>
    </row>
    <row r="15" spans="1:10" s="259" customFormat="1" ht="15.75">
      <c r="A15" s="273"/>
      <c r="B15" s="273"/>
      <c r="C15" s="273"/>
    </row>
    <row r="16" spans="1:10" s="259" customFormat="1" ht="15.75">
      <c r="B16" s="258" t="s">
        <v>183</v>
      </c>
      <c r="C16" s="258"/>
      <c r="D16" s="258">
        <f>SUM(D7:D8)+SUM(D12:D14)</f>
        <v>0</v>
      </c>
      <c r="E16" s="258"/>
      <c r="F16" s="258"/>
      <c r="G16" s="258" t="s">
        <v>184</v>
      </c>
    </row>
    <row r="17" spans="1:10" ht="18.75">
      <c r="A17" s="260"/>
      <c r="B17" s="260"/>
      <c r="C17" s="260"/>
      <c r="D17" s="260"/>
      <c r="E17" s="260"/>
      <c r="F17" s="260"/>
      <c r="G17" s="260"/>
      <c r="H17" s="260"/>
      <c r="I17" s="260"/>
      <c r="J17" s="260"/>
    </row>
    <row r="18" spans="1:10" ht="18.75">
      <c r="B18" s="262"/>
      <c r="C18" s="260"/>
      <c r="D18" s="260"/>
      <c r="E18" s="260"/>
      <c r="F18" s="260"/>
      <c r="G18" s="260"/>
      <c r="H18" s="260"/>
      <c r="I18" s="260"/>
      <c r="J18" s="260"/>
    </row>
    <row r="19" spans="1:10" ht="18.75">
      <c r="A19" s="277"/>
      <c r="B19" s="260"/>
      <c r="C19" s="260"/>
      <c r="D19" s="260"/>
      <c r="E19" s="260"/>
      <c r="F19" s="260"/>
      <c r="G19" s="260"/>
      <c r="H19" s="260"/>
      <c r="I19" s="260"/>
      <c r="J19" s="260"/>
    </row>
    <row r="20" spans="1:10" ht="18.75">
      <c r="A20" s="277"/>
      <c r="B20" s="260"/>
      <c r="C20" s="260"/>
      <c r="D20" s="260"/>
      <c r="E20" s="260"/>
      <c r="F20" s="260"/>
      <c r="G20" s="260"/>
      <c r="H20" s="260"/>
      <c r="I20" s="260"/>
      <c r="J20" s="260"/>
    </row>
    <row r="21" spans="1:10" ht="18.75">
      <c r="A21" s="260"/>
      <c r="B21" s="260"/>
      <c r="C21" s="260"/>
      <c r="D21" s="260"/>
      <c r="E21" s="260"/>
      <c r="F21" s="260"/>
      <c r="G21" s="260"/>
      <c r="H21" s="260"/>
      <c r="I21" s="260"/>
      <c r="J21" s="260"/>
    </row>
    <row r="22" spans="1:10" ht="18.75">
      <c r="A22" s="260"/>
      <c r="B22" s="260"/>
      <c r="C22" s="260"/>
      <c r="D22" s="260"/>
      <c r="E22" s="260"/>
      <c r="F22" s="260"/>
      <c r="G22" s="260"/>
      <c r="H22" s="260"/>
      <c r="I22" s="260"/>
      <c r="J22" s="260"/>
    </row>
    <row r="23" spans="1:10" ht="18.75">
      <c r="A23" s="260"/>
      <c r="B23" s="260"/>
      <c r="C23" s="260"/>
      <c r="D23" s="260"/>
      <c r="E23" s="260"/>
      <c r="F23" s="260"/>
      <c r="G23" s="260"/>
      <c r="H23" s="260"/>
      <c r="I23" s="260"/>
      <c r="J23" s="260"/>
    </row>
    <row r="24" spans="1:10" ht="18.75">
      <c r="A24" s="260"/>
      <c r="B24" s="260"/>
      <c r="C24" s="260"/>
      <c r="D24" s="260"/>
      <c r="E24" s="260"/>
      <c r="F24" s="260"/>
      <c r="G24" s="260"/>
      <c r="H24" s="260"/>
      <c r="I24" s="260"/>
      <c r="J24" s="260"/>
    </row>
    <row r="25" spans="1:10" ht="18.75">
      <c r="A25" s="260"/>
      <c r="B25" s="260"/>
      <c r="C25" s="260"/>
      <c r="D25" s="260"/>
      <c r="E25" s="260"/>
      <c r="F25" s="260"/>
      <c r="G25" s="260"/>
      <c r="H25" s="260"/>
      <c r="I25" s="260"/>
      <c r="J25" s="260"/>
    </row>
    <row r="26" spans="1:10" ht="18.75">
      <c r="A26" s="260"/>
      <c r="B26" s="260"/>
    </row>
    <row r="27" spans="1:10" ht="18.75">
      <c r="A27" s="260"/>
    </row>
    <row r="28" spans="1:10" ht="18.75">
      <c r="A28" s="260"/>
    </row>
    <row r="29" spans="1:10" ht="18.75">
      <c r="A29" s="260"/>
    </row>
    <row r="30" spans="1:10" ht="18.75">
      <c r="A30" s="260"/>
    </row>
    <row r="31" spans="1:10" ht="18.75">
      <c r="A31" s="260"/>
    </row>
    <row r="32" spans="1:10" ht="18.75">
      <c r="A32" s="260"/>
    </row>
  </sheetData>
  <sheetProtection algorithmName="SHA-512" hashValue="BjLeAbDMlhyRAf5vSZN0acRzqzMweGbPI0R2cxrfOZ4TvzzyQP7jXkCtAL6CVVBqI3ja7MP01xKgcTI47M2NKg==" saltValue="TUFE5vc1ge6n5ZUF3gbpEQ==" spinCount="100000" sheet="1" objects="1" scenarios="1"/>
  <mergeCells count="1">
    <mergeCell ref="H11:H12"/>
  </mergeCells>
  <pageMargins left="0.23622047244094491" right="0.23622047244094491" top="0.74803149606299213" bottom="0.74803149606299213" header="0.31496062992125984" footer="0.31496062992125984"/>
  <pageSetup paperSize="9" scale="9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C49AE-438C-4DAB-AAB3-944ACD3273FB}">
  <dimension ref="A1:U33"/>
  <sheetViews>
    <sheetView zoomScale="145" zoomScaleNormal="145" workbookViewId="0">
      <selection sqref="A1:U33"/>
    </sheetView>
  </sheetViews>
  <sheetFormatPr defaultRowHeight="15"/>
  <sheetData>
    <row r="1" spans="1:21">
      <c r="A1" s="365" t="s">
        <v>185</v>
      </c>
      <c r="B1" s="365"/>
      <c r="C1" s="365"/>
      <c r="D1" s="365"/>
      <c r="E1" s="365"/>
      <c r="F1" s="365"/>
      <c r="G1" s="365"/>
      <c r="H1" s="365"/>
      <c r="I1" s="365"/>
      <c r="J1" s="365"/>
      <c r="K1" s="365"/>
      <c r="L1" s="365"/>
      <c r="M1" s="365"/>
      <c r="N1" s="365"/>
      <c r="O1" s="365"/>
      <c r="P1" s="365"/>
      <c r="Q1" s="365"/>
      <c r="R1" s="365"/>
      <c r="S1" s="365"/>
      <c r="T1" s="365"/>
      <c r="U1" s="365"/>
    </row>
    <row r="2" spans="1:21">
      <c r="A2" s="365"/>
      <c r="B2" s="365"/>
      <c r="C2" s="365"/>
      <c r="D2" s="365"/>
      <c r="E2" s="365"/>
      <c r="F2" s="365"/>
      <c r="G2" s="365"/>
      <c r="H2" s="365"/>
      <c r="I2" s="365"/>
      <c r="J2" s="365"/>
      <c r="K2" s="365"/>
      <c r="L2" s="365"/>
      <c r="M2" s="365"/>
      <c r="N2" s="365"/>
      <c r="O2" s="365"/>
      <c r="P2" s="365"/>
      <c r="Q2" s="365"/>
      <c r="R2" s="365"/>
      <c r="S2" s="365"/>
      <c r="T2" s="365"/>
      <c r="U2" s="365"/>
    </row>
    <row r="3" spans="1:21">
      <c r="A3" s="365"/>
      <c r="B3" s="365"/>
      <c r="C3" s="365"/>
      <c r="D3" s="365"/>
      <c r="E3" s="365"/>
      <c r="F3" s="365"/>
      <c r="G3" s="365"/>
      <c r="H3" s="365"/>
      <c r="I3" s="365"/>
      <c r="J3" s="365"/>
      <c r="K3" s="365"/>
      <c r="L3" s="365"/>
      <c r="M3" s="365"/>
      <c r="N3" s="365"/>
      <c r="O3" s="365"/>
      <c r="P3" s="365"/>
      <c r="Q3" s="365"/>
      <c r="R3" s="365"/>
      <c r="S3" s="365"/>
      <c r="T3" s="365"/>
      <c r="U3" s="365"/>
    </row>
    <row r="4" spans="1:21">
      <c r="A4" s="365"/>
      <c r="B4" s="365"/>
      <c r="C4" s="365"/>
      <c r="D4" s="365"/>
      <c r="E4" s="365"/>
      <c r="F4" s="365"/>
      <c r="G4" s="365"/>
      <c r="H4" s="365"/>
      <c r="I4" s="365"/>
      <c r="J4" s="365"/>
      <c r="K4" s="365"/>
      <c r="L4" s="365"/>
      <c r="M4" s="365"/>
      <c r="N4" s="365"/>
      <c r="O4" s="365"/>
      <c r="P4" s="365"/>
      <c r="Q4" s="365"/>
      <c r="R4" s="365"/>
      <c r="S4" s="365"/>
      <c r="T4" s="365"/>
      <c r="U4" s="365"/>
    </row>
    <row r="5" spans="1:21">
      <c r="A5" s="365"/>
      <c r="B5" s="365"/>
      <c r="C5" s="365"/>
      <c r="D5" s="365"/>
      <c r="E5" s="365"/>
      <c r="F5" s="365"/>
      <c r="G5" s="365"/>
      <c r="H5" s="365"/>
      <c r="I5" s="365"/>
      <c r="J5" s="365"/>
      <c r="K5" s="365"/>
      <c r="L5" s="365"/>
      <c r="M5" s="365"/>
      <c r="N5" s="365"/>
      <c r="O5" s="365"/>
      <c r="P5" s="365"/>
      <c r="Q5" s="365"/>
      <c r="R5" s="365"/>
      <c r="S5" s="365"/>
      <c r="T5" s="365"/>
      <c r="U5" s="365"/>
    </row>
    <row r="6" spans="1:21">
      <c r="A6" s="365"/>
      <c r="B6" s="365"/>
      <c r="C6" s="365"/>
      <c r="D6" s="365"/>
      <c r="E6" s="365"/>
      <c r="F6" s="365"/>
      <c r="G6" s="365"/>
      <c r="H6" s="365"/>
      <c r="I6" s="365"/>
      <c r="J6" s="365"/>
      <c r="K6" s="365"/>
      <c r="L6" s="365"/>
      <c r="M6" s="365"/>
      <c r="N6" s="365"/>
      <c r="O6" s="365"/>
      <c r="P6" s="365"/>
      <c r="Q6" s="365"/>
      <c r="R6" s="365"/>
      <c r="S6" s="365"/>
      <c r="T6" s="365"/>
      <c r="U6" s="365"/>
    </row>
    <row r="7" spans="1:21">
      <c r="A7" s="365"/>
      <c r="B7" s="365"/>
      <c r="C7" s="365"/>
      <c r="D7" s="365"/>
      <c r="E7" s="365"/>
      <c r="F7" s="365"/>
      <c r="G7" s="365"/>
      <c r="H7" s="365"/>
      <c r="I7" s="365"/>
      <c r="J7" s="365"/>
      <c r="K7" s="365"/>
      <c r="L7" s="365"/>
      <c r="M7" s="365"/>
      <c r="N7" s="365"/>
      <c r="O7" s="365"/>
      <c r="P7" s="365"/>
      <c r="Q7" s="365"/>
      <c r="R7" s="365"/>
      <c r="S7" s="365"/>
      <c r="T7" s="365"/>
      <c r="U7" s="365"/>
    </row>
    <row r="8" spans="1:21">
      <c r="A8" s="365"/>
      <c r="B8" s="365"/>
      <c r="C8" s="365"/>
      <c r="D8" s="365"/>
      <c r="E8" s="365"/>
      <c r="F8" s="365"/>
      <c r="G8" s="365"/>
      <c r="H8" s="365"/>
      <c r="I8" s="365"/>
      <c r="J8" s="365"/>
      <c r="K8" s="365"/>
      <c r="L8" s="365"/>
      <c r="M8" s="365"/>
      <c r="N8" s="365"/>
      <c r="O8" s="365"/>
      <c r="P8" s="365"/>
      <c r="Q8" s="365"/>
      <c r="R8" s="365"/>
      <c r="S8" s="365"/>
      <c r="T8" s="365"/>
      <c r="U8" s="365"/>
    </row>
    <row r="9" spans="1:21">
      <c r="A9" s="365"/>
      <c r="B9" s="365"/>
      <c r="C9" s="365"/>
      <c r="D9" s="365"/>
      <c r="E9" s="365"/>
      <c r="F9" s="365"/>
      <c r="G9" s="365"/>
      <c r="H9" s="365"/>
      <c r="I9" s="365"/>
      <c r="J9" s="365"/>
      <c r="K9" s="365"/>
      <c r="L9" s="365"/>
      <c r="M9" s="365"/>
      <c r="N9" s="365"/>
      <c r="O9" s="365"/>
      <c r="P9" s="365"/>
      <c r="Q9" s="365"/>
      <c r="R9" s="365"/>
      <c r="S9" s="365"/>
      <c r="T9" s="365"/>
      <c r="U9" s="365"/>
    </row>
    <row r="10" spans="1:21">
      <c r="A10" s="365"/>
      <c r="B10" s="365"/>
      <c r="C10" s="365"/>
      <c r="D10" s="365"/>
      <c r="E10" s="365"/>
      <c r="F10" s="365"/>
      <c r="G10" s="365"/>
      <c r="H10" s="365"/>
      <c r="I10" s="365"/>
      <c r="J10" s="365"/>
      <c r="K10" s="365"/>
      <c r="L10" s="365"/>
      <c r="M10" s="365"/>
      <c r="N10" s="365"/>
      <c r="O10" s="365"/>
      <c r="P10" s="365"/>
      <c r="Q10" s="365"/>
      <c r="R10" s="365"/>
      <c r="S10" s="365"/>
      <c r="T10" s="365"/>
      <c r="U10" s="365"/>
    </row>
    <row r="11" spans="1:21">
      <c r="A11" s="365"/>
      <c r="B11" s="365"/>
      <c r="C11" s="365"/>
      <c r="D11" s="365"/>
      <c r="E11" s="365"/>
      <c r="F11" s="365"/>
      <c r="G11" s="365"/>
      <c r="H11" s="365"/>
      <c r="I11" s="365"/>
      <c r="J11" s="365"/>
      <c r="K11" s="365"/>
      <c r="L11" s="365"/>
      <c r="M11" s="365"/>
      <c r="N11" s="365"/>
      <c r="O11" s="365"/>
      <c r="P11" s="365"/>
      <c r="Q11" s="365"/>
      <c r="R11" s="365"/>
      <c r="S11" s="365"/>
      <c r="T11" s="365"/>
      <c r="U11" s="365"/>
    </row>
    <row r="12" spans="1:21">
      <c r="A12" s="365"/>
      <c r="B12" s="365"/>
      <c r="C12" s="365"/>
      <c r="D12" s="365"/>
      <c r="E12" s="365"/>
      <c r="F12" s="365"/>
      <c r="G12" s="365"/>
      <c r="H12" s="365"/>
      <c r="I12" s="365"/>
      <c r="J12" s="365"/>
      <c r="K12" s="365"/>
      <c r="L12" s="365"/>
      <c r="M12" s="365"/>
      <c r="N12" s="365"/>
      <c r="O12" s="365"/>
      <c r="P12" s="365"/>
      <c r="Q12" s="365"/>
      <c r="R12" s="365"/>
      <c r="S12" s="365"/>
      <c r="T12" s="365"/>
      <c r="U12" s="365"/>
    </row>
    <row r="13" spans="1:21">
      <c r="A13" s="365"/>
      <c r="B13" s="365"/>
      <c r="C13" s="365"/>
      <c r="D13" s="365"/>
      <c r="E13" s="365"/>
      <c r="F13" s="365"/>
      <c r="G13" s="365"/>
      <c r="H13" s="365"/>
      <c r="I13" s="365"/>
      <c r="J13" s="365"/>
      <c r="K13" s="365"/>
      <c r="L13" s="365"/>
      <c r="M13" s="365"/>
      <c r="N13" s="365"/>
      <c r="O13" s="365"/>
      <c r="P13" s="365"/>
      <c r="Q13" s="365"/>
      <c r="R13" s="365"/>
      <c r="S13" s="365"/>
      <c r="T13" s="365"/>
      <c r="U13" s="365"/>
    </row>
    <row r="14" spans="1:21">
      <c r="A14" s="365"/>
      <c r="B14" s="365"/>
      <c r="C14" s="365"/>
      <c r="D14" s="365"/>
      <c r="E14" s="365"/>
      <c r="F14" s="365"/>
      <c r="G14" s="365"/>
      <c r="H14" s="365"/>
      <c r="I14" s="365"/>
      <c r="J14" s="365"/>
      <c r="K14" s="365"/>
      <c r="L14" s="365"/>
      <c r="M14" s="365"/>
      <c r="N14" s="365"/>
      <c r="O14" s="365"/>
      <c r="P14" s="365"/>
      <c r="Q14" s="365"/>
      <c r="R14" s="365"/>
      <c r="S14" s="365"/>
      <c r="T14" s="365"/>
      <c r="U14" s="365"/>
    </row>
    <row r="15" spans="1:21">
      <c r="A15" s="365"/>
      <c r="B15" s="365"/>
      <c r="C15" s="365"/>
      <c r="D15" s="365"/>
      <c r="E15" s="365"/>
      <c r="F15" s="365"/>
      <c r="G15" s="365"/>
      <c r="H15" s="365"/>
      <c r="I15" s="365"/>
      <c r="J15" s="365"/>
      <c r="K15" s="365"/>
      <c r="L15" s="365"/>
      <c r="M15" s="365"/>
      <c r="N15" s="365"/>
      <c r="O15" s="365"/>
      <c r="P15" s="365"/>
      <c r="Q15" s="365"/>
      <c r="R15" s="365"/>
      <c r="S15" s="365"/>
      <c r="T15" s="365"/>
      <c r="U15" s="365"/>
    </row>
    <row r="16" spans="1:21">
      <c r="A16" s="365"/>
      <c r="B16" s="365"/>
      <c r="C16" s="365"/>
      <c r="D16" s="365"/>
      <c r="E16" s="365"/>
      <c r="F16" s="365"/>
      <c r="G16" s="365"/>
      <c r="H16" s="365"/>
      <c r="I16" s="365"/>
      <c r="J16" s="365"/>
      <c r="K16" s="365"/>
      <c r="L16" s="365"/>
      <c r="M16" s="365"/>
      <c r="N16" s="365"/>
      <c r="O16" s="365"/>
      <c r="P16" s="365"/>
      <c r="Q16" s="365"/>
      <c r="R16" s="365"/>
      <c r="S16" s="365"/>
      <c r="T16" s="365"/>
      <c r="U16" s="365"/>
    </row>
    <row r="17" spans="1:21">
      <c r="A17" s="365"/>
      <c r="B17" s="365"/>
      <c r="C17" s="365"/>
      <c r="D17" s="365"/>
      <c r="E17" s="365"/>
      <c r="F17" s="365"/>
      <c r="G17" s="365"/>
      <c r="H17" s="365"/>
      <c r="I17" s="365"/>
      <c r="J17" s="365"/>
      <c r="K17" s="365"/>
      <c r="L17" s="365"/>
      <c r="M17" s="365"/>
      <c r="N17" s="365"/>
      <c r="O17" s="365"/>
      <c r="P17" s="365"/>
      <c r="Q17" s="365"/>
      <c r="R17" s="365"/>
      <c r="S17" s="365"/>
      <c r="T17" s="365"/>
      <c r="U17" s="365"/>
    </row>
    <row r="18" spans="1:21">
      <c r="A18" s="365"/>
      <c r="B18" s="365"/>
      <c r="C18" s="365"/>
      <c r="D18" s="365"/>
      <c r="E18" s="365"/>
      <c r="F18" s="365"/>
      <c r="G18" s="365"/>
      <c r="H18" s="365"/>
      <c r="I18" s="365"/>
      <c r="J18" s="365"/>
      <c r="K18" s="365"/>
      <c r="L18" s="365"/>
      <c r="M18" s="365"/>
      <c r="N18" s="365"/>
      <c r="O18" s="365"/>
      <c r="P18" s="365"/>
      <c r="Q18" s="365"/>
      <c r="R18" s="365"/>
      <c r="S18" s="365"/>
      <c r="T18" s="365"/>
      <c r="U18" s="365"/>
    </row>
    <row r="19" spans="1:21">
      <c r="A19" s="365"/>
      <c r="B19" s="365"/>
      <c r="C19" s="365"/>
      <c r="D19" s="365"/>
      <c r="E19" s="365"/>
      <c r="F19" s="365"/>
      <c r="G19" s="365"/>
      <c r="H19" s="365"/>
      <c r="I19" s="365"/>
      <c r="J19" s="365"/>
      <c r="K19" s="365"/>
      <c r="L19" s="365"/>
      <c r="M19" s="365"/>
      <c r="N19" s="365"/>
      <c r="O19" s="365"/>
      <c r="P19" s="365"/>
      <c r="Q19" s="365"/>
      <c r="R19" s="365"/>
      <c r="S19" s="365"/>
      <c r="T19" s="365"/>
      <c r="U19" s="365"/>
    </row>
    <row r="20" spans="1:21">
      <c r="A20" s="365"/>
      <c r="B20" s="365"/>
      <c r="C20" s="365"/>
      <c r="D20" s="365"/>
      <c r="E20" s="365"/>
      <c r="F20" s="365"/>
      <c r="G20" s="365"/>
      <c r="H20" s="365"/>
      <c r="I20" s="365"/>
      <c r="J20" s="365"/>
      <c r="K20" s="365"/>
      <c r="L20" s="365"/>
      <c r="M20" s="365"/>
      <c r="N20" s="365"/>
      <c r="O20" s="365"/>
      <c r="P20" s="365"/>
      <c r="Q20" s="365"/>
      <c r="R20" s="365"/>
      <c r="S20" s="365"/>
      <c r="T20" s="365"/>
      <c r="U20" s="365"/>
    </row>
    <row r="21" spans="1:21">
      <c r="A21" s="365"/>
      <c r="B21" s="365"/>
      <c r="C21" s="365"/>
      <c r="D21" s="365"/>
      <c r="E21" s="365"/>
      <c r="F21" s="365"/>
      <c r="G21" s="365"/>
      <c r="H21" s="365"/>
      <c r="I21" s="365"/>
      <c r="J21" s="365"/>
      <c r="K21" s="365"/>
      <c r="L21" s="365"/>
      <c r="M21" s="365"/>
      <c r="N21" s="365"/>
      <c r="O21" s="365"/>
      <c r="P21" s="365"/>
      <c r="Q21" s="365"/>
      <c r="R21" s="365"/>
      <c r="S21" s="365"/>
      <c r="T21" s="365"/>
      <c r="U21" s="365"/>
    </row>
    <row r="22" spans="1:21">
      <c r="A22" s="365"/>
      <c r="B22" s="365"/>
      <c r="C22" s="365"/>
      <c r="D22" s="365"/>
      <c r="E22" s="365"/>
      <c r="F22" s="365"/>
      <c r="G22" s="365"/>
      <c r="H22" s="365"/>
      <c r="I22" s="365"/>
      <c r="J22" s="365"/>
      <c r="K22" s="365"/>
      <c r="L22" s="365"/>
      <c r="M22" s="365"/>
      <c r="N22" s="365"/>
      <c r="O22" s="365"/>
      <c r="P22" s="365"/>
      <c r="Q22" s="365"/>
      <c r="R22" s="365"/>
      <c r="S22" s="365"/>
      <c r="T22" s="365"/>
      <c r="U22" s="365"/>
    </row>
    <row r="23" spans="1:21">
      <c r="A23" s="365"/>
      <c r="B23" s="365"/>
      <c r="C23" s="365"/>
      <c r="D23" s="365"/>
      <c r="E23" s="365"/>
      <c r="F23" s="365"/>
      <c r="G23" s="365"/>
      <c r="H23" s="365"/>
      <c r="I23" s="365"/>
      <c r="J23" s="365"/>
      <c r="K23" s="365"/>
      <c r="L23" s="365"/>
      <c r="M23" s="365"/>
      <c r="N23" s="365"/>
      <c r="O23" s="365"/>
      <c r="P23" s="365"/>
      <c r="Q23" s="365"/>
      <c r="R23" s="365"/>
      <c r="S23" s="365"/>
      <c r="T23" s="365"/>
      <c r="U23" s="365"/>
    </row>
    <row r="24" spans="1:21">
      <c r="A24" s="365"/>
      <c r="B24" s="365"/>
      <c r="C24" s="365"/>
      <c r="D24" s="365"/>
      <c r="E24" s="365"/>
      <c r="F24" s="365"/>
      <c r="G24" s="365"/>
      <c r="H24" s="365"/>
      <c r="I24" s="365"/>
      <c r="J24" s="365"/>
      <c r="K24" s="365"/>
      <c r="L24" s="365"/>
      <c r="M24" s="365"/>
      <c r="N24" s="365"/>
      <c r="O24" s="365"/>
      <c r="P24" s="365"/>
      <c r="Q24" s="365"/>
      <c r="R24" s="365"/>
      <c r="S24" s="365"/>
      <c r="T24" s="365"/>
      <c r="U24" s="365"/>
    </row>
    <row r="25" spans="1:21">
      <c r="A25" s="365"/>
      <c r="B25" s="365"/>
      <c r="C25" s="365"/>
      <c r="D25" s="365"/>
      <c r="E25" s="365"/>
      <c r="F25" s="365"/>
      <c r="G25" s="365"/>
      <c r="H25" s="365"/>
      <c r="I25" s="365"/>
      <c r="J25" s="365"/>
      <c r="K25" s="365"/>
      <c r="L25" s="365"/>
      <c r="M25" s="365"/>
      <c r="N25" s="365"/>
      <c r="O25" s="365"/>
      <c r="P25" s="365"/>
      <c r="Q25" s="365"/>
      <c r="R25" s="365"/>
      <c r="S25" s="365"/>
      <c r="T25" s="365"/>
      <c r="U25" s="365"/>
    </row>
    <row r="26" spans="1:21">
      <c r="A26" s="365"/>
      <c r="B26" s="365"/>
      <c r="C26" s="365"/>
      <c r="D26" s="365"/>
      <c r="E26" s="365"/>
      <c r="F26" s="365"/>
      <c r="G26" s="365"/>
      <c r="H26" s="365"/>
      <c r="I26" s="365"/>
      <c r="J26" s="365"/>
      <c r="K26" s="365"/>
      <c r="L26" s="365"/>
      <c r="M26" s="365"/>
      <c r="N26" s="365"/>
      <c r="O26" s="365"/>
      <c r="P26" s="365"/>
      <c r="Q26" s="365"/>
      <c r="R26" s="365"/>
      <c r="S26" s="365"/>
      <c r="T26" s="365"/>
      <c r="U26" s="365"/>
    </row>
    <row r="27" spans="1:21">
      <c r="A27" s="365"/>
      <c r="B27" s="365"/>
      <c r="C27" s="365"/>
      <c r="D27" s="365"/>
      <c r="E27" s="365"/>
      <c r="F27" s="365"/>
      <c r="G27" s="365"/>
      <c r="H27" s="365"/>
      <c r="I27" s="365"/>
      <c r="J27" s="365"/>
      <c r="K27" s="365"/>
      <c r="L27" s="365"/>
      <c r="M27" s="365"/>
      <c r="N27" s="365"/>
      <c r="O27" s="365"/>
      <c r="P27" s="365"/>
      <c r="Q27" s="365"/>
      <c r="R27" s="365"/>
      <c r="S27" s="365"/>
      <c r="T27" s="365"/>
      <c r="U27" s="365"/>
    </row>
    <row r="28" spans="1:21">
      <c r="A28" s="365"/>
      <c r="B28" s="365"/>
      <c r="C28" s="365"/>
      <c r="D28" s="365"/>
      <c r="E28" s="365"/>
      <c r="F28" s="365"/>
      <c r="G28" s="365"/>
      <c r="H28" s="365"/>
      <c r="I28" s="365"/>
      <c r="J28" s="365"/>
      <c r="K28" s="365"/>
      <c r="L28" s="365"/>
      <c r="M28" s="365"/>
      <c r="N28" s="365"/>
      <c r="O28" s="365"/>
      <c r="P28" s="365"/>
      <c r="Q28" s="365"/>
      <c r="R28" s="365"/>
      <c r="S28" s="365"/>
      <c r="T28" s="365"/>
      <c r="U28" s="365"/>
    </row>
    <row r="29" spans="1:21">
      <c r="A29" s="365"/>
      <c r="B29" s="365"/>
      <c r="C29" s="365"/>
      <c r="D29" s="365"/>
      <c r="E29" s="365"/>
      <c r="F29" s="365"/>
      <c r="G29" s="365"/>
      <c r="H29" s="365"/>
      <c r="I29" s="365"/>
      <c r="J29" s="365"/>
      <c r="K29" s="365"/>
      <c r="L29" s="365"/>
      <c r="M29" s="365"/>
      <c r="N29" s="365"/>
      <c r="O29" s="365"/>
      <c r="P29" s="365"/>
      <c r="Q29" s="365"/>
      <c r="R29" s="365"/>
      <c r="S29" s="365"/>
      <c r="T29" s="365"/>
      <c r="U29" s="365"/>
    </row>
    <row r="30" spans="1:21">
      <c r="A30" s="365"/>
      <c r="B30" s="365"/>
      <c r="C30" s="365"/>
      <c r="D30" s="365"/>
      <c r="E30" s="365"/>
      <c r="F30" s="365"/>
      <c r="G30" s="365"/>
      <c r="H30" s="365"/>
      <c r="I30" s="365"/>
      <c r="J30" s="365"/>
      <c r="K30" s="365"/>
      <c r="L30" s="365"/>
      <c r="M30" s="365"/>
      <c r="N30" s="365"/>
      <c r="O30" s="365"/>
      <c r="P30" s="365"/>
      <c r="Q30" s="365"/>
      <c r="R30" s="365"/>
      <c r="S30" s="365"/>
      <c r="T30" s="365"/>
      <c r="U30" s="365"/>
    </row>
    <row r="31" spans="1:21">
      <c r="A31" s="365"/>
      <c r="B31" s="365"/>
      <c r="C31" s="365"/>
      <c r="D31" s="365"/>
      <c r="E31" s="365"/>
      <c r="F31" s="365"/>
      <c r="G31" s="365"/>
      <c r="H31" s="365"/>
      <c r="I31" s="365"/>
      <c r="J31" s="365"/>
      <c r="K31" s="365"/>
      <c r="L31" s="365"/>
      <c r="M31" s="365"/>
      <c r="N31" s="365"/>
      <c r="O31" s="365"/>
      <c r="P31" s="365"/>
      <c r="Q31" s="365"/>
      <c r="R31" s="365"/>
      <c r="S31" s="365"/>
      <c r="T31" s="365"/>
      <c r="U31" s="365"/>
    </row>
    <row r="32" spans="1:21">
      <c r="A32" s="365"/>
      <c r="B32" s="365"/>
      <c r="C32" s="365"/>
      <c r="D32" s="365"/>
      <c r="E32" s="365"/>
      <c r="F32" s="365"/>
      <c r="G32" s="365"/>
      <c r="H32" s="365"/>
      <c r="I32" s="365"/>
      <c r="J32" s="365"/>
      <c r="K32" s="365"/>
      <c r="L32" s="365"/>
      <c r="M32" s="365"/>
      <c r="N32" s="365"/>
      <c r="O32" s="365"/>
      <c r="P32" s="365"/>
      <c r="Q32" s="365"/>
      <c r="R32" s="365"/>
      <c r="S32" s="365"/>
      <c r="T32" s="365"/>
      <c r="U32" s="365"/>
    </row>
    <row r="33" spans="1:21">
      <c r="A33" s="365"/>
      <c r="B33" s="365"/>
      <c r="C33" s="365"/>
      <c r="D33" s="365"/>
      <c r="E33" s="365"/>
      <c r="F33" s="365"/>
      <c r="G33" s="365"/>
      <c r="H33" s="365"/>
      <c r="I33" s="365"/>
      <c r="J33" s="365"/>
      <c r="K33" s="365"/>
      <c r="L33" s="365"/>
      <c r="M33" s="365"/>
      <c r="N33" s="365"/>
      <c r="O33" s="365"/>
      <c r="P33" s="365"/>
      <c r="Q33" s="365"/>
      <c r="R33" s="365"/>
      <c r="S33" s="365"/>
      <c r="T33" s="365"/>
      <c r="U33" s="365"/>
    </row>
  </sheetData>
  <sheetProtection algorithmName="SHA-512" hashValue="tcoFl0UjfElbuA6YMv24V8UEPnFSJJ23rFLDhPtII6h9t6ElwxuXVys29FocoB+c7GpQhB4vWHs5B8zy0m8euA==" saltValue="R5IwOPq3MNZde8IKDA4gkA==" spinCount="100000" sheet="1" selectLockedCells="1"/>
  <mergeCells count="1">
    <mergeCell ref="A1:U33"/>
  </mergeCells>
  <pageMargins left="0.7" right="0.7" top="0.75" bottom="0.75" header="0.3" footer="0.3"/>
  <pageSetup paperSize="9" scale="6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7428C-1DEA-47DB-A250-132075DE831D}">
  <dimension ref="A1:U33"/>
  <sheetViews>
    <sheetView tabSelected="1" zoomScale="90" zoomScaleNormal="90" workbookViewId="0">
      <selection sqref="A1:U33"/>
    </sheetView>
  </sheetViews>
  <sheetFormatPr defaultRowHeight="15"/>
  <sheetData>
    <row r="1" spans="1:21">
      <c r="A1" s="365" t="s">
        <v>185</v>
      </c>
      <c r="B1" s="365"/>
      <c r="C1" s="365"/>
      <c r="D1" s="365"/>
      <c r="E1" s="365"/>
      <c r="F1" s="365"/>
      <c r="G1" s="365"/>
      <c r="H1" s="365"/>
      <c r="I1" s="365"/>
      <c r="J1" s="365"/>
      <c r="K1" s="365"/>
      <c r="L1" s="365"/>
      <c r="M1" s="365"/>
      <c r="N1" s="365"/>
      <c r="O1" s="365"/>
      <c r="P1" s="365"/>
      <c r="Q1" s="365"/>
      <c r="R1" s="365"/>
      <c r="S1" s="365"/>
      <c r="T1" s="365"/>
      <c r="U1" s="365"/>
    </row>
    <row r="2" spans="1:21">
      <c r="A2" s="365"/>
      <c r="B2" s="365"/>
      <c r="C2" s="365"/>
      <c r="D2" s="365"/>
      <c r="E2" s="365"/>
      <c r="F2" s="365"/>
      <c r="G2" s="365"/>
      <c r="H2" s="365"/>
      <c r="I2" s="365"/>
      <c r="J2" s="365"/>
      <c r="K2" s="365"/>
      <c r="L2" s="365"/>
      <c r="M2" s="365"/>
      <c r="N2" s="365"/>
      <c r="O2" s="365"/>
      <c r="P2" s="365"/>
      <c r="Q2" s="365"/>
      <c r="R2" s="365"/>
      <c r="S2" s="365"/>
      <c r="T2" s="365"/>
      <c r="U2" s="365"/>
    </row>
    <row r="3" spans="1:21">
      <c r="A3" s="365"/>
      <c r="B3" s="365"/>
      <c r="C3" s="365"/>
      <c r="D3" s="365"/>
      <c r="E3" s="365"/>
      <c r="F3" s="365"/>
      <c r="G3" s="365"/>
      <c r="H3" s="365"/>
      <c r="I3" s="365"/>
      <c r="J3" s="365"/>
      <c r="K3" s="365"/>
      <c r="L3" s="365"/>
      <c r="M3" s="365"/>
      <c r="N3" s="365"/>
      <c r="O3" s="365"/>
      <c r="P3" s="365"/>
      <c r="Q3" s="365"/>
      <c r="R3" s="365"/>
      <c r="S3" s="365"/>
      <c r="T3" s="365"/>
      <c r="U3" s="365"/>
    </row>
    <row r="4" spans="1:21">
      <c r="A4" s="365"/>
      <c r="B4" s="365"/>
      <c r="C4" s="365"/>
      <c r="D4" s="365"/>
      <c r="E4" s="365"/>
      <c r="F4" s="365"/>
      <c r="G4" s="365"/>
      <c r="H4" s="365"/>
      <c r="I4" s="365"/>
      <c r="J4" s="365"/>
      <c r="K4" s="365"/>
      <c r="L4" s="365"/>
      <c r="M4" s="365"/>
      <c r="N4" s="365"/>
      <c r="O4" s="365"/>
      <c r="P4" s="365"/>
      <c r="Q4" s="365"/>
      <c r="R4" s="365"/>
      <c r="S4" s="365"/>
      <c r="T4" s="365"/>
      <c r="U4" s="365"/>
    </row>
    <row r="5" spans="1:21">
      <c r="A5" s="365"/>
      <c r="B5" s="365"/>
      <c r="C5" s="365"/>
      <c r="D5" s="365"/>
      <c r="E5" s="365"/>
      <c r="F5" s="365"/>
      <c r="G5" s="365"/>
      <c r="H5" s="365"/>
      <c r="I5" s="365"/>
      <c r="J5" s="365"/>
      <c r="K5" s="365"/>
      <c r="L5" s="365"/>
      <c r="M5" s="365"/>
      <c r="N5" s="365"/>
      <c r="O5" s="365"/>
      <c r="P5" s="365"/>
      <c r="Q5" s="365"/>
      <c r="R5" s="365"/>
      <c r="S5" s="365"/>
      <c r="T5" s="365"/>
      <c r="U5" s="365"/>
    </row>
    <row r="6" spans="1:21">
      <c r="A6" s="365"/>
      <c r="B6" s="365"/>
      <c r="C6" s="365"/>
      <c r="D6" s="365"/>
      <c r="E6" s="365"/>
      <c r="F6" s="365"/>
      <c r="G6" s="365"/>
      <c r="H6" s="365"/>
      <c r="I6" s="365"/>
      <c r="J6" s="365"/>
      <c r="K6" s="365"/>
      <c r="L6" s="365"/>
      <c r="M6" s="365"/>
      <c r="N6" s="365"/>
      <c r="O6" s="365"/>
      <c r="P6" s="365"/>
      <c r="Q6" s="365"/>
      <c r="R6" s="365"/>
      <c r="S6" s="365"/>
      <c r="T6" s="365"/>
      <c r="U6" s="365"/>
    </row>
    <row r="7" spans="1:21">
      <c r="A7" s="365"/>
      <c r="B7" s="365"/>
      <c r="C7" s="365"/>
      <c r="D7" s="365"/>
      <c r="E7" s="365"/>
      <c r="F7" s="365"/>
      <c r="G7" s="365"/>
      <c r="H7" s="365"/>
      <c r="I7" s="365"/>
      <c r="J7" s="365"/>
      <c r="K7" s="365"/>
      <c r="L7" s="365"/>
      <c r="M7" s="365"/>
      <c r="N7" s="365"/>
      <c r="O7" s="365"/>
      <c r="P7" s="365"/>
      <c r="Q7" s="365"/>
      <c r="R7" s="365"/>
      <c r="S7" s="365"/>
      <c r="T7" s="365"/>
      <c r="U7" s="365"/>
    </row>
    <row r="8" spans="1:21">
      <c r="A8" s="365"/>
      <c r="B8" s="365"/>
      <c r="C8" s="365"/>
      <c r="D8" s="365"/>
      <c r="E8" s="365"/>
      <c r="F8" s="365"/>
      <c r="G8" s="365"/>
      <c r="H8" s="365"/>
      <c r="I8" s="365"/>
      <c r="J8" s="365"/>
      <c r="K8" s="365"/>
      <c r="L8" s="365"/>
      <c r="M8" s="365"/>
      <c r="N8" s="365"/>
      <c r="O8" s="365"/>
      <c r="P8" s="365"/>
      <c r="Q8" s="365"/>
      <c r="R8" s="365"/>
      <c r="S8" s="365"/>
      <c r="T8" s="365"/>
      <c r="U8" s="365"/>
    </row>
    <row r="9" spans="1:21">
      <c r="A9" s="365"/>
      <c r="B9" s="365"/>
      <c r="C9" s="365"/>
      <c r="D9" s="365"/>
      <c r="E9" s="365"/>
      <c r="F9" s="365"/>
      <c r="G9" s="365"/>
      <c r="H9" s="365"/>
      <c r="I9" s="365"/>
      <c r="J9" s="365"/>
      <c r="K9" s="365"/>
      <c r="L9" s="365"/>
      <c r="M9" s="365"/>
      <c r="N9" s="365"/>
      <c r="O9" s="365"/>
      <c r="P9" s="365"/>
      <c r="Q9" s="365"/>
      <c r="R9" s="365"/>
      <c r="S9" s="365"/>
      <c r="T9" s="365"/>
      <c r="U9" s="365"/>
    </row>
    <row r="10" spans="1:21">
      <c r="A10" s="365"/>
      <c r="B10" s="365"/>
      <c r="C10" s="365"/>
      <c r="D10" s="365"/>
      <c r="E10" s="365"/>
      <c r="F10" s="365"/>
      <c r="G10" s="365"/>
      <c r="H10" s="365"/>
      <c r="I10" s="365"/>
      <c r="J10" s="365"/>
      <c r="K10" s="365"/>
      <c r="L10" s="365"/>
      <c r="M10" s="365"/>
      <c r="N10" s="365"/>
      <c r="O10" s="365"/>
      <c r="P10" s="365"/>
      <c r="Q10" s="365"/>
      <c r="R10" s="365"/>
      <c r="S10" s="365"/>
      <c r="T10" s="365"/>
      <c r="U10" s="365"/>
    </row>
    <row r="11" spans="1:21">
      <c r="A11" s="365"/>
      <c r="B11" s="365"/>
      <c r="C11" s="365"/>
      <c r="D11" s="365"/>
      <c r="E11" s="365"/>
      <c r="F11" s="365"/>
      <c r="G11" s="365"/>
      <c r="H11" s="365"/>
      <c r="I11" s="365"/>
      <c r="J11" s="365"/>
      <c r="K11" s="365"/>
      <c r="L11" s="365"/>
      <c r="M11" s="365"/>
      <c r="N11" s="365"/>
      <c r="O11" s="365"/>
      <c r="P11" s="365"/>
      <c r="Q11" s="365"/>
      <c r="R11" s="365"/>
      <c r="S11" s="365"/>
      <c r="T11" s="365"/>
      <c r="U11" s="365"/>
    </row>
    <row r="12" spans="1:21">
      <c r="A12" s="365"/>
      <c r="B12" s="365"/>
      <c r="C12" s="365"/>
      <c r="D12" s="365"/>
      <c r="E12" s="365"/>
      <c r="F12" s="365"/>
      <c r="G12" s="365"/>
      <c r="H12" s="365"/>
      <c r="I12" s="365"/>
      <c r="J12" s="365"/>
      <c r="K12" s="365"/>
      <c r="L12" s="365"/>
      <c r="M12" s="365"/>
      <c r="N12" s="365"/>
      <c r="O12" s="365"/>
      <c r="P12" s="365"/>
      <c r="Q12" s="365"/>
      <c r="R12" s="365"/>
      <c r="S12" s="365"/>
      <c r="T12" s="365"/>
      <c r="U12" s="365"/>
    </row>
    <row r="13" spans="1:21">
      <c r="A13" s="365"/>
      <c r="B13" s="365"/>
      <c r="C13" s="365"/>
      <c r="D13" s="365"/>
      <c r="E13" s="365"/>
      <c r="F13" s="365"/>
      <c r="G13" s="365"/>
      <c r="H13" s="365"/>
      <c r="I13" s="365"/>
      <c r="J13" s="365"/>
      <c r="K13" s="365"/>
      <c r="L13" s="365"/>
      <c r="M13" s="365"/>
      <c r="N13" s="365"/>
      <c r="O13" s="365"/>
      <c r="P13" s="365"/>
      <c r="Q13" s="365"/>
      <c r="R13" s="365"/>
      <c r="S13" s="365"/>
      <c r="T13" s="365"/>
      <c r="U13" s="365"/>
    </row>
    <row r="14" spans="1:21">
      <c r="A14" s="365"/>
      <c r="B14" s="365"/>
      <c r="C14" s="365"/>
      <c r="D14" s="365"/>
      <c r="E14" s="365"/>
      <c r="F14" s="365"/>
      <c r="G14" s="365"/>
      <c r="H14" s="365"/>
      <c r="I14" s="365"/>
      <c r="J14" s="365"/>
      <c r="K14" s="365"/>
      <c r="L14" s="365"/>
      <c r="M14" s="365"/>
      <c r="N14" s="365"/>
      <c r="O14" s="365"/>
      <c r="P14" s="365"/>
      <c r="Q14" s="365"/>
      <c r="R14" s="365"/>
      <c r="S14" s="365"/>
      <c r="T14" s="365"/>
      <c r="U14" s="365"/>
    </row>
    <row r="15" spans="1:21">
      <c r="A15" s="365"/>
      <c r="B15" s="365"/>
      <c r="C15" s="365"/>
      <c r="D15" s="365"/>
      <c r="E15" s="365"/>
      <c r="F15" s="365"/>
      <c r="G15" s="365"/>
      <c r="H15" s="365"/>
      <c r="I15" s="365"/>
      <c r="J15" s="365"/>
      <c r="K15" s="365"/>
      <c r="L15" s="365"/>
      <c r="M15" s="365"/>
      <c r="N15" s="365"/>
      <c r="O15" s="365"/>
      <c r="P15" s="365"/>
      <c r="Q15" s="365"/>
      <c r="R15" s="365"/>
      <c r="S15" s="365"/>
      <c r="T15" s="365"/>
      <c r="U15" s="365"/>
    </row>
    <row r="16" spans="1:21">
      <c r="A16" s="365"/>
      <c r="B16" s="365"/>
      <c r="C16" s="365"/>
      <c r="D16" s="365"/>
      <c r="E16" s="365"/>
      <c r="F16" s="365"/>
      <c r="G16" s="365"/>
      <c r="H16" s="365"/>
      <c r="I16" s="365"/>
      <c r="J16" s="365"/>
      <c r="K16" s="365"/>
      <c r="L16" s="365"/>
      <c r="M16" s="365"/>
      <c r="N16" s="365"/>
      <c r="O16" s="365"/>
      <c r="P16" s="365"/>
      <c r="Q16" s="365"/>
      <c r="R16" s="365"/>
      <c r="S16" s="365"/>
      <c r="T16" s="365"/>
      <c r="U16" s="365"/>
    </row>
    <row r="17" spans="1:21">
      <c r="A17" s="365"/>
      <c r="B17" s="365"/>
      <c r="C17" s="365"/>
      <c r="D17" s="365"/>
      <c r="E17" s="365"/>
      <c r="F17" s="365"/>
      <c r="G17" s="365"/>
      <c r="H17" s="365"/>
      <c r="I17" s="365"/>
      <c r="J17" s="365"/>
      <c r="K17" s="365"/>
      <c r="L17" s="365"/>
      <c r="M17" s="365"/>
      <c r="N17" s="365"/>
      <c r="O17" s="365"/>
      <c r="P17" s="365"/>
      <c r="Q17" s="365"/>
      <c r="R17" s="365"/>
      <c r="S17" s="365"/>
      <c r="T17" s="365"/>
      <c r="U17" s="365"/>
    </row>
    <row r="18" spans="1:21">
      <c r="A18" s="365"/>
      <c r="B18" s="365"/>
      <c r="C18" s="365"/>
      <c r="D18" s="365"/>
      <c r="E18" s="365"/>
      <c r="F18" s="365"/>
      <c r="G18" s="365"/>
      <c r="H18" s="365"/>
      <c r="I18" s="365"/>
      <c r="J18" s="365"/>
      <c r="K18" s="365"/>
      <c r="L18" s="365"/>
      <c r="M18" s="365"/>
      <c r="N18" s="365"/>
      <c r="O18" s="365"/>
      <c r="P18" s="365"/>
      <c r="Q18" s="365"/>
      <c r="R18" s="365"/>
      <c r="S18" s="365"/>
      <c r="T18" s="365"/>
      <c r="U18" s="365"/>
    </row>
    <row r="19" spans="1:21">
      <c r="A19" s="365"/>
      <c r="B19" s="365"/>
      <c r="C19" s="365"/>
      <c r="D19" s="365"/>
      <c r="E19" s="365"/>
      <c r="F19" s="365"/>
      <c r="G19" s="365"/>
      <c r="H19" s="365"/>
      <c r="I19" s="365"/>
      <c r="J19" s="365"/>
      <c r="K19" s="365"/>
      <c r="L19" s="365"/>
      <c r="M19" s="365"/>
      <c r="N19" s="365"/>
      <c r="O19" s="365"/>
      <c r="P19" s="365"/>
      <c r="Q19" s="365"/>
      <c r="R19" s="365"/>
      <c r="S19" s="365"/>
      <c r="T19" s="365"/>
      <c r="U19" s="365"/>
    </row>
    <row r="20" spans="1:21">
      <c r="A20" s="365"/>
      <c r="B20" s="365"/>
      <c r="C20" s="365"/>
      <c r="D20" s="365"/>
      <c r="E20" s="365"/>
      <c r="F20" s="365"/>
      <c r="G20" s="365"/>
      <c r="H20" s="365"/>
      <c r="I20" s="365"/>
      <c r="J20" s="365"/>
      <c r="K20" s="365"/>
      <c r="L20" s="365"/>
      <c r="M20" s="365"/>
      <c r="N20" s="365"/>
      <c r="O20" s="365"/>
      <c r="P20" s="365"/>
      <c r="Q20" s="365"/>
      <c r="R20" s="365"/>
      <c r="S20" s="365"/>
      <c r="T20" s="365"/>
      <c r="U20" s="365"/>
    </row>
    <row r="21" spans="1:21">
      <c r="A21" s="365"/>
      <c r="B21" s="365"/>
      <c r="C21" s="365"/>
      <c r="D21" s="365"/>
      <c r="E21" s="365"/>
      <c r="F21" s="365"/>
      <c r="G21" s="365"/>
      <c r="H21" s="365"/>
      <c r="I21" s="365"/>
      <c r="J21" s="365"/>
      <c r="K21" s="365"/>
      <c r="L21" s="365"/>
      <c r="M21" s="365"/>
      <c r="N21" s="365"/>
      <c r="O21" s="365"/>
      <c r="P21" s="365"/>
      <c r="Q21" s="365"/>
      <c r="R21" s="365"/>
      <c r="S21" s="365"/>
      <c r="T21" s="365"/>
      <c r="U21" s="365"/>
    </row>
    <row r="22" spans="1:21">
      <c r="A22" s="365"/>
      <c r="B22" s="365"/>
      <c r="C22" s="365"/>
      <c r="D22" s="365"/>
      <c r="E22" s="365"/>
      <c r="F22" s="365"/>
      <c r="G22" s="365"/>
      <c r="H22" s="365"/>
      <c r="I22" s="365"/>
      <c r="J22" s="365"/>
      <c r="K22" s="365"/>
      <c r="L22" s="365"/>
      <c r="M22" s="365"/>
      <c r="N22" s="365"/>
      <c r="O22" s="365"/>
      <c r="P22" s="365"/>
      <c r="Q22" s="365"/>
      <c r="R22" s="365"/>
      <c r="S22" s="365"/>
      <c r="T22" s="365"/>
      <c r="U22" s="365"/>
    </row>
    <row r="23" spans="1:21">
      <c r="A23" s="365"/>
      <c r="B23" s="365"/>
      <c r="C23" s="365"/>
      <c r="D23" s="365"/>
      <c r="E23" s="365"/>
      <c r="F23" s="365"/>
      <c r="G23" s="365"/>
      <c r="H23" s="365"/>
      <c r="I23" s="365"/>
      <c r="J23" s="365"/>
      <c r="K23" s="365"/>
      <c r="L23" s="365"/>
      <c r="M23" s="365"/>
      <c r="N23" s="365"/>
      <c r="O23" s="365"/>
      <c r="P23" s="365"/>
      <c r="Q23" s="365"/>
      <c r="R23" s="365"/>
      <c r="S23" s="365"/>
      <c r="T23" s="365"/>
      <c r="U23" s="365"/>
    </row>
    <row r="24" spans="1:21">
      <c r="A24" s="365"/>
      <c r="B24" s="365"/>
      <c r="C24" s="365"/>
      <c r="D24" s="365"/>
      <c r="E24" s="365"/>
      <c r="F24" s="365"/>
      <c r="G24" s="365"/>
      <c r="H24" s="365"/>
      <c r="I24" s="365"/>
      <c r="J24" s="365"/>
      <c r="K24" s="365"/>
      <c r="L24" s="365"/>
      <c r="M24" s="365"/>
      <c r="N24" s="365"/>
      <c r="O24" s="365"/>
      <c r="P24" s="365"/>
      <c r="Q24" s="365"/>
      <c r="R24" s="365"/>
      <c r="S24" s="365"/>
      <c r="T24" s="365"/>
      <c r="U24" s="365"/>
    </row>
    <row r="25" spans="1:21">
      <c r="A25" s="365"/>
      <c r="B25" s="365"/>
      <c r="C25" s="365"/>
      <c r="D25" s="365"/>
      <c r="E25" s="365"/>
      <c r="F25" s="365"/>
      <c r="G25" s="365"/>
      <c r="H25" s="365"/>
      <c r="I25" s="365"/>
      <c r="J25" s="365"/>
      <c r="K25" s="365"/>
      <c r="L25" s="365"/>
      <c r="M25" s="365"/>
      <c r="N25" s="365"/>
      <c r="O25" s="365"/>
      <c r="P25" s="365"/>
      <c r="Q25" s="365"/>
      <c r="R25" s="365"/>
      <c r="S25" s="365"/>
      <c r="T25" s="365"/>
      <c r="U25" s="365"/>
    </row>
    <row r="26" spans="1:21">
      <c r="A26" s="365"/>
      <c r="B26" s="365"/>
      <c r="C26" s="365"/>
      <c r="D26" s="365"/>
      <c r="E26" s="365"/>
      <c r="F26" s="365"/>
      <c r="G26" s="365"/>
      <c r="H26" s="365"/>
      <c r="I26" s="365"/>
      <c r="J26" s="365"/>
      <c r="K26" s="365"/>
      <c r="L26" s="365"/>
      <c r="M26" s="365"/>
      <c r="N26" s="365"/>
      <c r="O26" s="365"/>
      <c r="P26" s="365"/>
      <c r="Q26" s="365"/>
      <c r="R26" s="365"/>
      <c r="S26" s="365"/>
      <c r="T26" s="365"/>
      <c r="U26" s="365"/>
    </row>
    <row r="27" spans="1:21">
      <c r="A27" s="365"/>
      <c r="B27" s="365"/>
      <c r="C27" s="365"/>
      <c r="D27" s="365"/>
      <c r="E27" s="365"/>
      <c r="F27" s="365"/>
      <c r="G27" s="365"/>
      <c r="H27" s="365"/>
      <c r="I27" s="365"/>
      <c r="J27" s="365"/>
      <c r="K27" s="365"/>
      <c r="L27" s="365"/>
      <c r="M27" s="365"/>
      <c r="N27" s="365"/>
      <c r="O27" s="365"/>
      <c r="P27" s="365"/>
      <c r="Q27" s="365"/>
      <c r="R27" s="365"/>
      <c r="S27" s="365"/>
      <c r="T27" s="365"/>
      <c r="U27" s="365"/>
    </row>
    <row r="28" spans="1:21">
      <c r="A28" s="365"/>
      <c r="B28" s="365"/>
      <c r="C28" s="365"/>
      <c r="D28" s="365"/>
      <c r="E28" s="365"/>
      <c r="F28" s="365"/>
      <c r="G28" s="365"/>
      <c r="H28" s="365"/>
      <c r="I28" s="365"/>
      <c r="J28" s="365"/>
      <c r="K28" s="365"/>
      <c r="L28" s="365"/>
      <c r="M28" s="365"/>
      <c r="N28" s="365"/>
      <c r="O28" s="365"/>
      <c r="P28" s="365"/>
      <c r="Q28" s="365"/>
      <c r="R28" s="365"/>
      <c r="S28" s="365"/>
      <c r="T28" s="365"/>
      <c r="U28" s="365"/>
    </row>
    <row r="29" spans="1:21">
      <c r="A29" s="365"/>
      <c r="B29" s="365"/>
      <c r="C29" s="365"/>
      <c r="D29" s="365"/>
      <c r="E29" s="365"/>
      <c r="F29" s="365"/>
      <c r="G29" s="365"/>
      <c r="H29" s="365"/>
      <c r="I29" s="365"/>
      <c r="J29" s="365"/>
      <c r="K29" s="365"/>
      <c r="L29" s="365"/>
      <c r="M29" s="365"/>
      <c r="N29" s="365"/>
      <c r="O29" s="365"/>
      <c r="P29" s="365"/>
      <c r="Q29" s="365"/>
      <c r="R29" s="365"/>
      <c r="S29" s="365"/>
      <c r="T29" s="365"/>
      <c r="U29" s="365"/>
    </row>
    <row r="30" spans="1:21">
      <c r="A30" s="365"/>
      <c r="B30" s="365"/>
      <c r="C30" s="365"/>
      <c r="D30" s="365"/>
      <c r="E30" s="365"/>
      <c r="F30" s="365"/>
      <c r="G30" s="365"/>
      <c r="H30" s="365"/>
      <c r="I30" s="365"/>
      <c r="J30" s="365"/>
      <c r="K30" s="365"/>
      <c r="L30" s="365"/>
      <c r="M30" s="365"/>
      <c r="N30" s="365"/>
      <c r="O30" s="365"/>
      <c r="P30" s="365"/>
      <c r="Q30" s="365"/>
      <c r="R30" s="365"/>
      <c r="S30" s="365"/>
      <c r="T30" s="365"/>
      <c r="U30" s="365"/>
    </row>
    <row r="31" spans="1:21">
      <c r="A31" s="365"/>
      <c r="B31" s="365"/>
      <c r="C31" s="365"/>
      <c r="D31" s="365"/>
      <c r="E31" s="365"/>
      <c r="F31" s="365"/>
      <c r="G31" s="365"/>
      <c r="H31" s="365"/>
      <c r="I31" s="365"/>
      <c r="J31" s="365"/>
      <c r="K31" s="365"/>
      <c r="L31" s="365"/>
      <c r="M31" s="365"/>
      <c r="N31" s="365"/>
      <c r="O31" s="365"/>
      <c r="P31" s="365"/>
      <c r="Q31" s="365"/>
      <c r="R31" s="365"/>
      <c r="S31" s="365"/>
      <c r="T31" s="365"/>
      <c r="U31" s="365"/>
    </row>
    <row r="32" spans="1:21">
      <c r="A32" s="365"/>
      <c r="B32" s="365"/>
      <c r="C32" s="365"/>
      <c r="D32" s="365"/>
      <c r="E32" s="365"/>
      <c r="F32" s="365"/>
      <c r="G32" s="365"/>
      <c r="H32" s="365"/>
      <c r="I32" s="365"/>
      <c r="J32" s="365"/>
      <c r="K32" s="365"/>
      <c r="L32" s="365"/>
      <c r="M32" s="365"/>
      <c r="N32" s="365"/>
      <c r="O32" s="365"/>
      <c r="P32" s="365"/>
      <c r="Q32" s="365"/>
      <c r="R32" s="365"/>
      <c r="S32" s="365"/>
      <c r="T32" s="365"/>
      <c r="U32" s="365"/>
    </row>
    <row r="33" spans="1:21">
      <c r="A33" s="365"/>
      <c r="B33" s="365"/>
      <c r="C33" s="365"/>
      <c r="D33" s="365"/>
      <c r="E33" s="365"/>
      <c r="F33" s="365"/>
      <c r="G33" s="365"/>
      <c r="H33" s="365"/>
      <c r="I33" s="365"/>
      <c r="J33" s="365"/>
      <c r="K33" s="365"/>
      <c r="L33" s="365"/>
      <c r="M33" s="365"/>
      <c r="N33" s="365"/>
      <c r="O33" s="365"/>
      <c r="P33" s="365"/>
      <c r="Q33" s="365"/>
      <c r="R33" s="365"/>
      <c r="S33" s="365"/>
      <c r="T33" s="365"/>
      <c r="U33" s="365"/>
    </row>
  </sheetData>
  <sheetProtection algorithmName="SHA-512" hashValue="tcoFl0UjfElbuA6YMv24V8UEPnFSJJ23rFLDhPtII6h9t6ElwxuXVys29FocoB+c7GpQhB4vWHs5B8zy0m8euA==" saltValue="R5IwOPq3MNZde8IKDA4gkA==" spinCount="100000" sheet="1" selectLockedCells="1"/>
  <mergeCells count="1">
    <mergeCell ref="A1:U33"/>
  </mergeCells>
  <pageMargins left="0.7" right="0.7" top="0.75" bottom="0.75" header="0.3" footer="0.3"/>
  <pageSetup paperSize="9" scale="68" orientation="landscape" r:id="rId1"/>
  <customProperties>
    <customPr name="_pios_id" r:id="rId2"/>
  </customPropertie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SAEFOwner xmlns="http://schemas.microsoft.com/sharepoint/v3" xsi:nil="true"/>
    <e2a11dace0e849ab948c5a9de7044388 xmlns="13618e70-4947-43ae-b3de-8dc1dee643a1">
      <Terms xmlns="http://schemas.microsoft.com/office/infopath/2007/PartnerControls">
        <TermInfo xmlns="http://schemas.microsoft.com/office/infopath/2007/PartnerControls">
          <TermName xmlns="http://schemas.microsoft.com/office/infopath/2007/PartnerControls">-</TermName>
          <TermId xmlns="http://schemas.microsoft.com/office/infopath/2007/PartnerControls">60e013bb-15bd-4f6a-9f64-c48190c9cc51</TermId>
        </TermInfo>
      </Terms>
    </e2a11dace0e849ab948c5a9de7044388>
    <SAEFIsRecord xmlns="13618e70-4947-43ae-b3de-8dc1dee643a1" xsi:nil="true"/>
    <SAEF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AEFLanguageTaxHTField0>
    <HideFromDelve xmlns="13618e70-4947-43ae-b3de-8dc1dee643a1">Yes</HideFromDelve>
    <SAEFDocumentTypeTaxHTField0 xmlns="http://schemas.microsoft.com/sharepoint/v3">
      <Terms xmlns="http://schemas.microsoft.com/office/infopath/2007/PartnerControls">
        <TermInfo xmlns="http://schemas.microsoft.com/office/infopath/2007/PartnerControls">
          <TermName xmlns="http://schemas.microsoft.com/office/infopath/2007/PartnerControls">_Information of Temporary Value (IoTV) [ARM]</TermName>
          <TermId xmlns="http://schemas.microsoft.com/office/infopath/2007/PartnerControls">dc22de30-e040-4f6f-a405-8651aa46b527</TermId>
        </TermInfo>
      </Terms>
    </SAEFDocumentTypeTaxHTField0>
    <n0171f8a042e420683a12b4ceb31a504 xmlns="13618e70-4947-43ae-b3de-8dc1dee643a1">
      <Terms xmlns="http://schemas.microsoft.com/office/infopath/2007/PartnerControls"/>
    </n0171f8a042e420683a12b4ceb31a504>
    <SISITDomainTaxHTField0 xmlns="13618e70-4947-43ae-b3de-8dc1dee643a1">
      <Terms xmlns="http://schemas.microsoft.com/office/infopath/2007/PartnerControls"/>
    </SISITDomainTaxHTField0>
    <Grouping xmlns="13618e70-4947-43ae-b3de-8dc1dee643a1">QPA_2022_Q4</Grouping>
    <Modified_x0020_Date xmlns="e2c93ace-acc0-4d99-a129-5e23587b87a5" xsi:nil="true"/>
    <RIM_x0020_Permission_x0020_Provisioning_x0020_on_x0020_Azure_x0020__x0028_20200520_x0029__x0028_1_x0029_ xmlns="e2c93ace-acc0-4d99-a129-5e23587b87a5">
      <Url xsi:nil="true"/>
      <Description xsi:nil="true"/>
    </RIM_x0020_Permission_x0020_Provisioning_x0020_on_x0020_Azure_x0020__x0028_20200520_x0029__x0028_1_x0029_>
    <SAEFCollection xmlns="http://schemas.microsoft.com/sharepoint/v3">false</SAEFCollection>
    <SAEFDocumentStatusTaxHTField0 xmlns="13618e70-4947-43ae-b3de-8dc1dee643a1">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AEFDocumentStatusTaxHTField0>
    <SISActivityTaxHTField0 xmlns="13618e70-4947-43ae-b3de-8dc1dee643a1">
      <Terms xmlns="http://schemas.microsoft.com/office/infopath/2007/PartnerControls"/>
    </SISActivityTaxHTField0>
    <g0a3c152105d42a1b078197ff9c0a22e xmlns="13618e70-4947-43ae-b3de-8dc1dee643a1">
      <Terms xmlns="http://schemas.microsoft.com/office/infopath/2007/PartnerControls">
        <TermInfo xmlns="http://schemas.microsoft.com/office/infopath/2007/PartnerControls">
          <TermName xmlns="http://schemas.microsoft.com/office/infopath/2007/PartnerControls">-</TermName>
          <TermId xmlns="http://schemas.microsoft.com/office/infopath/2007/PartnerControls">64380d34-697a-46a9-9222-d9c38af99fd3</TermId>
        </TermInfo>
      </Terms>
    </g0a3c152105d42a1b078197ff9c0a22e>
    <TaxCatchAll xmlns="13618e70-4947-43ae-b3de-8dc1dee643a1">
      <Value>29</Value>
      <Value>15</Value>
      <Value>14</Value>
      <Value>12</Value>
      <Value>11</Value>
      <Value>10</Value>
      <Value>9</Value>
      <Value>8</Value>
      <Value>7</Value>
      <Value>5</Value>
      <Value>52</Value>
      <Value>39</Value>
      <Value>1</Value>
      <Value>37</Value>
    </TaxCatchAll>
    <SAEFBusinessProcessTaxHTField0 xmlns="http://schemas.microsoft.com/sharepoint/v3">
      <Terms xmlns="http://schemas.microsoft.com/office/infopath/2007/PartnerControls">
        <TermInfo xmlns="http://schemas.microsoft.com/office/infopath/2007/PartnerControls">
          <TermName xmlns="http://schemas.microsoft.com/office/infopath/2007/PartnerControls">All - Records Management</TermName>
          <TermId xmlns="http://schemas.microsoft.com/office/infopath/2007/PartnerControls">1f68a0f2-47ab-4887-8df5-7c0616d5ad90</TermId>
        </TermInfo>
      </Terms>
    </SAEFBusinessProcessTaxHTField0>
    <SISITDMProcessTaxHTField0 xmlns="13618e70-4947-43ae-b3de-8dc1dee643a1">
      <Terms xmlns="http://schemas.microsoft.com/office/infopath/2007/PartnerControls"/>
    </SISITDMProcessTaxHTField0>
    <SAEFLegalEntityTaxHTField0 xmlns="http://schemas.microsoft.com/sharepoint/v3">
      <Terms xmlns="http://schemas.microsoft.com/office/infopath/2007/PartnerControls"/>
    </SAEFLegalEntityTaxHTField0>
    <SISPDFStageTaxHTField0 xmlns="13618e70-4947-43ae-b3de-8dc1dee643a1">
      <Terms xmlns="http://schemas.microsoft.com/office/infopath/2007/PartnerControls"/>
    </SISPDFStageTaxHTField0>
    <l89901caca9944b7b1207afb6f4d8086 xmlns="13618e70-4947-43ae-b3de-8dc1dee643a1">
      <Terms xmlns="http://schemas.microsoft.com/office/infopath/2007/PartnerControls">
        <TermInfo xmlns="http://schemas.microsoft.com/office/infopath/2007/PartnerControls">
          <TermName xmlns="http://schemas.microsoft.com/office/infopath/2007/PartnerControls">Open</TermName>
          <TermId xmlns="http://schemas.microsoft.com/office/infopath/2007/PartnerControls">0dab5a25-422f-4a61-8c7a-5ce6fc19f3da</TermId>
        </TermInfo>
      </Terms>
    </l89901caca9944b7b1207afb6f4d8086>
    <Lead xmlns="13618e70-4947-43ae-b3de-8dc1dee643a1">
      <UserInfo>
        <DisplayName>Mazur, Monika SSSC-FO/RUW</DisplayName>
        <AccountId>505</AccountId>
        <AccountType/>
      </UserInfo>
    </Lead>
    <SAEFBusinessTaxHTField0 xmlns="http://schemas.microsoft.com/sharepoint/v3">
      <Terms xmlns="http://schemas.microsoft.com/office/infopath/2007/PartnerControls">
        <TermInfo xmlns="http://schemas.microsoft.com/office/infopath/2007/PartnerControls">
          <TermName xmlns="http://schemas.microsoft.com/office/infopath/2007/PartnerControls">Projects and Technology (PT)</TermName>
          <TermId xmlns="http://schemas.microsoft.com/office/infopath/2007/PartnerControls">71ef976b-0896-446b-8541-fe6e77f226a6</TermId>
        </TermInfo>
      </Terms>
    </SAEFBusinessTaxHTField0>
    <SAEFTRIMRecordNumber xmlns="13618e70-4947-43ae-b3de-8dc1dee643a1" xsi:nil="true"/>
    <SAEFCountryOfJurisdictionTaxHTField0 xmlns="http://schemas.microsoft.com/sharepoint/v3">
      <Terms xmlns="http://schemas.microsoft.com/office/infopath/2007/PartnerControls"/>
    </SAEFCountryOfJurisdictionTaxHTField0>
    <SAEFGlobalFunctionTaxHTField0 xmlns="http://schemas.microsoft.com/sharepoint/v3">
      <Terms xmlns="http://schemas.microsoft.com/office/infopath/2007/PartnerControls">
        <TermInfo xmlns="http://schemas.microsoft.com/office/infopath/2007/PartnerControls">
          <TermName xmlns="http://schemas.microsoft.com/office/infopath/2007/PartnerControls">Global Technical Functions</TermName>
          <TermId xmlns="http://schemas.microsoft.com/office/infopath/2007/PartnerControls">58dbb438-1f88-44ec-b87f-bb5f85ba8df0</TermId>
        </TermInfo>
      </Terms>
    </SAEFGlobalFunctionTaxHTField0>
    <SAEF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US content - Non Controlled (EAR99)</TermName>
          <TermId xmlns="http://schemas.microsoft.com/office/infopath/2007/PartnerControls">28f925a0-3150-42d2-9202-9af8bad33ffa</TermId>
        </TermInfo>
      </Terms>
    </SAEFExportControlClassificationTaxHTField0>
    <SAEFBusinessUnitRegionTaxHTField0 xmlns="http://schemas.microsoft.com/sharepoint/v3">
      <Terms xmlns="http://schemas.microsoft.com/office/infopath/2007/PartnerControls"/>
    </SAEFBusinessUnitRegionTaxHTField0>
    <dc6b80b52d0a4848a2206074fc41717e xmlns="13618e70-4947-43ae-b3de-8dc1dee643a1">
      <Terms xmlns="http://schemas.microsoft.com/office/infopath/2007/PartnerControls">
        <TermInfo xmlns="http://schemas.microsoft.com/office/infopath/2007/PartnerControls">
          <TermName xmlns="http://schemas.microsoft.com/office/infopath/2007/PartnerControls">PTW</TermName>
          <TermId xmlns="http://schemas.microsoft.com/office/infopath/2007/PartnerControls">aa086bd2-267d-459d-9aa8-41bd5b31f686</TermId>
        </TermInfo>
      </Terms>
    </dc6b80b52d0a4848a2206074fc41717e>
    <Sub_x0020_Document_x0020_Grouping xmlns="13618e70-4947-43ae-b3de-8dc1dee643a1" xsi:nil="true"/>
    <SAEFSiteOwner xmlns="http://schemas.microsoft.com/sharepoint/v3">i:0#.w|americas\charlie.pham</SAEFSiteOwner>
    <SAEF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21aa7f98-4035-4019-a764-107acb7269af</TermId>
        </TermInfo>
      </Terms>
    </SAEFSecurityClassificationTaxHTField0>
    <SAEFSiteCollectionName xmlns="http://schemas.microsoft.com/sharepoint/v3">CIO Delivery Vertical</SAEFSiteCollectionName>
    <SAEFAssetIdentifier xmlns="13618e70-4947-43ae-b3de-8dc1dee643a1" xsi:nil="true"/>
    <je546f086b4a47e096c2ed47dd9862d3 xmlns="13618e70-4947-43ae-b3de-8dc1dee643a1">
      <Terms xmlns="http://schemas.microsoft.com/office/infopath/2007/PartnerControls"/>
    </je546f086b4a47e096c2ed47dd9862d3>
    <b97d0a5c042c4549a9de28c4d8e38527 xmlns="13618e70-4947-43ae-b3de-8dc1dee643a1">
      <Terms xmlns="http://schemas.microsoft.com/office/infopath/2007/PartnerControls">
        <TermInfo xmlns="http://schemas.microsoft.com/office/infopath/2007/PartnerControls">
          <TermName xmlns="http://schemas.microsoft.com/office/infopath/2007/PartnerControls">Intermediate File</TermName>
          <TermId xmlns="http://schemas.microsoft.com/office/infopath/2007/PartnerControls">13b49cc4-c20f-4aa1-989b-2cb695c8a643</TermId>
        </TermInfo>
      </Terms>
    </b97d0a5c042c4549a9de28c4d8e38527>
    <RIM_x0020_Permission_x0020_Provisioning_x0020_on_x0020_Azure_x0020__x0028_20200520_x0029_ xmlns="e2c93ace-acc0-4d99-a129-5e23587b87a5">
      <Url xsi:nil="true"/>
      <Description xsi:nil="true"/>
    </RIM_x0020_Permission_x0020_Provisioning_x0020_on_x0020_Azure_x0020__x0028_20200520_x0029_>
    <m3e5f758e27e48218e31b7f7ee049cdf xmlns="13618e70-4947-43ae-b3de-8dc1dee643a1">
      <Terms xmlns="http://schemas.microsoft.com/office/infopath/2007/PartnerControls">
        <TermInfo xmlns="http://schemas.microsoft.com/office/infopath/2007/PartnerControls">
          <TermName xmlns="http://schemas.microsoft.com/office/infopath/2007/PartnerControls">-</TermName>
          <TermId xmlns="http://schemas.microsoft.com/office/infopath/2007/PartnerControls">2ae2c579-cc6c-4dfd-baab-2e8ba15b7864</TermId>
        </TermInfo>
      </Terms>
    </m3e5f758e27e48218e31b7f7ee049cdf>
    <_dlc_DocId xmlns="13618e70-4947-43ae-b3de-8dc1dee643a1">AAFAA5545-265060688-30940</_dlc_DocId>
    <_dlc_DocIdUrl xmlns="13618e70-4947-43ae-b3de-8dc1dee643a1">
      <Url>https://eu001-sp.shell.com/sites/AAFAA5545/_layouts/15/DocIdRedir.aspx?ID=AAFAA5545-265060688-30940</Url>
      <Description>AAFAA5545-265060688-30940</Description>
    </_dlc_DocIdUrl>
    <sub_x0020_grouping xmlns="e2c93ace-acc0-4d99-a129-5e23587b87a5" xsi:nil="true"/>
    <Date xmlns="e2c93ace-acc0-4d99-a129-5e23587b87a5" xsi:nil="true"/>
    <_dlc_DocIdPersistId xmlns="13618e70-4947-43ae-b3de-8dc1dee643a1" xsi:nil="true"/>
    <TaxCatchAllLabel xmlns="13618e70-4947-43ae-b3de-8dc1dee643a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F2D2B6F860EE6048A31F58CAD272953C" ma:contentTypeVersion="77" ma:contentTypeDescription="Shell Document Content Type" ma:contentTypeScope="" ma:versionID="676aa0887b1e0c3613e285ed0ef89315">
  <xsd:schema xmlns:xsd="http://www.w3.org/2001/XMLSchema" xmlns:xs="http://www.w3.org/2001/XMLSchema" xmlns:p="http://schemas.microsoft.com/office/2006/metadata/properties" xmlns:ns1="http://schemas.microsoft.com/sharepoint/v3" xmlns:ns2="13618e70-4947-43ae-b3de-8dc1dee643a1" xmlns:ns3="e2c93ace-acc0-4d99-a129-5e23587b87a5" targetNamespace="http://schemas.microsoft.com/office/2006/metadata/properties" ma:root="true" ma:fieldsID="89e09663d35f3563ccb526a0744bbd23" ns1:_="" ns2:_="" ns3:_="">
    <xsd:import namespace="http://schemas.microsoft.com/sharepoint/v3"/>
    <xsd:import namespace="13618e70-4947-43ae-b3de-8dc1dee643a1"/>
    <xsd:import namespace="e2c93ace-acc0-4d99-a129-5e23587b87a5"/>
    <xsd:element name="properties">
      <xsd:complexType>
        <xsd:sequence>
          <xsd:element name="documentManagement">
            <xsd:complexType>
              <xsd:all>
                <xsd:element ref="ns2:_dlc_DocIdUrl" minOccurs="0"/>
                <xsd:element ref="ns2:Grouping" minOccurs="0"/>
                <xsd:element ref="ns2:Lead"/>
                <xsd:element ref="ns2:Sub_x0020_Document_x0020_Grouping" minOccurs="0"/>
                <xsd:element ref="ns3:Modified_x0020_Date" minOccurs="0"/>
                <xsd:element ref="ns3:sub_x0020_grouping" minOccurs="0"/>
                <xsd:element ref="ns3:Date" minOccurs="0"/>
                <xsd:element ref="ns1:SAEFLanguageTaxHTField0" minOccurs="0"/>
                <xsd:element ref="ns1:SAEFCountryOfJurisdictionTaxHTField0" minOccurs="0"/>
                <xsd:element ref="ns1:SAEFGlobalFunctionTaxHTField0" minOccurs="0"/>
                <xsd:element ref="ns1:SAEFExportControlClassificationTaxHTField0" minOccurs="0"/>
                <xsd:element ref="ns2:TaxCatchAll" minOccurs="0"/>
                <xsd:element ref="ns2:TaxCatchAllLabel" minOccurs="0"/>
                <xsd:element ref="ns2:_dlc_DocIdPersistId" minOccurs="0"/>
                <xsd:element ref="ns2:_dlc_DocId" minOccurs="0"/>
                <xsd:element ref="ns1:SAEFBusinessProcessTaxHTField0" minOccurs="0"/>
                <xsd:element ref="ns2:HideFromDelve" minOccurs="0"/>
                <xsd:element ref="ns2:SAEFDocumentStatusTaxHTField0" minOccurs="0"/>
                <xsd:element ref="ns2:SISActivityTaxHTField0" minOccurs="0"/>
                <xsd:element ref="ns2:SISPDFStageTaxHTField0" minOccurs="0"/>
                <xsd:element ref="ns2:SAEFAssetIdentifier" minOccurs="0"/>
                <xsd:element ref="ns2:SISITDMProcessTaxHTField0" minOccurs="0"/>
                <xsd:element ref="ns2:SISITDomainTaxHTField0" minOccurs="0"/>
                <xsd:element ref="ns1:SAEFSecurityClassificationTaxHTField0" minOccurs="0"/>
                <xsd:element ref="ns1:SAEFBusinessUnitRegionTaxHTField0" minOccurs="0"/>
                <xsd:element ref="ns1:SAEFDocumentTypeTaxHTField0" minOccurs="0"/>
                <xsd:element ref="ns1:SAEFLegalEntityTaxHTField0" minOccurs="0"/>
                <xsd:element ref="ns1:SAEFBusinessTaxHTField0" minOccurs="0"/>
                <xsd:element ref="ns2:l89901caca9944b7b1207afb6f4d8086" minOccurs="0"/>
                <xsd:element ref="ns2:b97d0a5c042c4549a9de28c4d8e38527" minOccurs="0"/>
                <xsd:element ref="ns1:SAEFSiteCollectionName" minOccurs="0"/>
                <xsd:element ref="ns2:n0171f8a042e420683a12b4ceb31a504" minOccurs="0"/>
                <xsd:element ref="ns1:SAEFSiteOwner" minOccurs="0"/>
                <xsd:element ref="ns2:e2a11dace0e849ab948c5a9de7044388" minOccurs="0"/>
                <xsd:element ref="ns2:g0a3c152105d42a1b078197ff9c0a22e" minOccurs="0"/>
                <xsd:element ref="ns2:dc6b80b52d0a4848a2206074fc41717e" minOccurs="0"/>
                <xsd:element ref="ns1:SAEFCollection"/>
                <xsd:element ref="ns3:MediaServiceDateTaken" minOccurs="0"/>
                <xsd:element ref="ns2:je546f086b4a47e096c2ed47dd9862d3" minOccurs="0"/>
                <xsd:element ref="ns2:SAEFIsRecord" minOccurs="0"/>
                <xsd:element ref="ns2:m3e5f758e27e48218e31b7f7ee049cdf" minOccurs="0"/>
                <xsd:element ref="ns2:SAEFTRIMRecordNumber" minOccurs="0"/>
                <xsd:element ref="ns3:MediaServiceAutoKeyPoints" minOccurs="0"/>
                <xsd:element ref="ns3:MediaServiceKeyPoints" minOccurs="0"/>
                <xsd:element ref="ns1:SAEFOwner" minOccurs="0"/>
                <xsd:element ref="ns3:MediaServiceAutoTags" minOccurs="0"/>
                <xsd:element ref="ns3:MediaServiceOCR" minOccurs="0"/>
                <xsd:element ref="ns3:MediaServiceGenerationTime" minOccurs="0"/>
                <xsd:element ref="ns3:MediaServiceEventHashCode" minOccurs="0"/>
                <xsd:element ref="ns3:RIM_x0020_Permission_x0020_Provisioning_x0020_on_x0020_Azure_x0020__x0028_20200520_x0029_" minOccurs="0"/>
                <xsd:element ref="ns3:RIM_x0020_Permission_x0020_Provisioning_x0020_on_x0020_Azure_x0020__x0028_20200520_x0029__x0028_1_x0029_"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AEFLanguageTaxHTField0" ma:index="23" nillable="true" ma:taxonomy="true" ma:internalName="SAEFLanguageTaxHTField0" ma:taxonomyFieldName="SAEFLanguage" ma:displayName="Language" ma:readOnly="false" ma:default="-1;#English|bd3ad5ee-f0c3-40aa-8cc8-36ef09940af3" ma:fieldId="{a99e316a-5158-4b34-9a98-5674ef8a1639}" ma:sspId="e3aebf70-341c-4d91-bdd3-aba9df361687" ma:termSetId="b2561cd2-09b2-4dce-b5be-021768df6dab" ma:anchorId="00000000-0000-0000-0000-000000000000" ma:open="false" ma:isKeyword="false">
      <xsd:complexType>
        <xsd:sequence>
          <xsd:element ref="pc:Terms" minOccurs="0" maxOccurs="1"/>
        </xsd:sequence>
      </xsd:complexType>
    </xsd:element>
    <xsd:element name="SAEFCountryOfJurisdictionTaxHTField0" ma:index="25" nillable="true" ma:taxonomy="true" ma:internalName="SAEFCountryOfJurisdictionTaxHTField0" ma:taxonomyFieldName="SAEFCountryOfJurisdiction" ma:displayName="Country of Jurisdiction" ma:indexed="true" ma:readOnly="false" ma:default="" ma:fieldId="{dc07035f-7987-48f5-ba88-2d29e2b62c9e}" ma:sspId="e3aebf70-341c-4d91-bdd3-aba9df361687" ma:termSetId="a560ecad-89fd-4dcd-adad-4e15e7baec58" ma:anchorId="00000000-0000-0000-0000-000000000000" ma:open="false" ma:isKeyword="false">
      <xsd:complexType>
        <xsd:sequence>
          <xsd:element ref="pc:Terms" minOccurs="0" maxOccurs="1"/>
        </xsd:sequence>
      </xsd:complexType>
    </xsd:element>
    <xsd:element name="SAEFGlobalFunctionTaxHTField0" ma:index="26" nillable="true" ma:taxonomy="true" ma:internalName="SAEFGlobalFunctionTaxHTField0" ma:taxonomyFieldName="SAEFGlobalFunction" ma:displayName="Business Function" ma:readOnly="false" ma:default="-1;#Global Technical Functions|58dbb438-1f88-44ec-b87f-bb5f85ba8df0" ma:fieldId="{1284211f-8330-48b1-a5cc-ec1f0d9b0f7a}" ma:sspId="e3aebf70-341c-4d91-bdd3-aba9df361687" ma:termSetId="354c4cc3-2d4b-4608-9bbd-a538d7fca2d9" ma:anchorId="00000000-0000-0000-0000-000000000000" ma:open="false" ma:isKeyword="false">
      <xsd:complexType>
        <xsd:sequence>
          <xsd:element ref="pc:Terms" minOccurs="0" maxOccurs="1"/>
        </xsd:sequence>
      </xsd:complexType>
    </xsd:element>
    <xsd:element name="SAEFExportControlClassificationTaxHTField0" ma:index="27" nillable="true" ma:taxonomy="true" ma:internalName="SAEFExportControlClassificationTaxHTField0" ma:taxonomyFieldName="SAEFExportControlClassification" ma:displayName="Export Control" ma:readOnly="false" ma:default="-1;#US content - Non Controlled (EAR99)|28f925a0-3150-42d2-9202-9af8bad33ffa" ma:fieldId="{334f96ae-8e6f-4bca-bd92-9698e8369ad6}" ma:sspId="e3aebf70-341c-4d91-bdd3-aba9df361687" ma:termSetId="0a37200c-155d-4bd2-8a71-6ee4023d1aad" ma:anchorId="00000000-0000-0000-0000-000000000000" ma:open="false" ma:isKeyword="false">
      <xsd:complexType>
        <xsd:sequence>
          <xsd:element ref="pc:Terms" minOccurs="0" maxOccurs="1"/>
        </xsd:sequence>
      </xsd:complexType>
    </xsd:element>
    <xsd:element name="SAEFBusinessProcessTaxHTField0" ma:index="39" nillable="true" ma:taxonomy="true" ma:internalName="SAEFBusinessProcessTaxHTField0" ma:taxonomyFieldName="SAEFBusinessProcess" ma:displayName="Business Process" ma:readOnly="false" ma:default="-1;#All - Records Management|1f68a0f2-47ab-4887-8df5-7c0616d5ad90" ma:fieldId="{f7493bb9-5348-44de-a787-5c9f505950a2}" ma:sspId="e3aebf70-341c-4d91-bdd3-aba9df361687" ma:termSetId="f105a133-66fc-4406-afa4-8b472c9cdbbb" ma:anchorId="00000000-0000-0000-0000-000000000000" ma:open="false" ma:isKeyword="false">
      <xsd:complexType>
        <xsd:sequence>
          <xsd:element ref="pc:Terms" minOccurs="0" maxOccurs="1"/>
        </xsd:sequence>
      </xsd:complexType>
    </xsd:element>
    <xsd:element name="SAEFSecurityClassificationTaxHTField0" ma:index="47" ma:taxonomy="true" ma:internalName="SAEFSecurityClassificationTaxHTField0" ma:taxonomyFieldName="SAEFSecurityClassification" ma:displayName="Security Classification" ma:indexed="true" ma:readOnly="false" ma:default="7;#Restricted|21aa7f98-4035-4019-a764-107acb7269af" ma:fieldId="{2ce2f798-4e95-48f9-a317-73f854109466}" ma:sspId="e3aebf70-341c-4d91-bdd3-aba9df361687" ma:termSetId="daf890f0-167e-4ee2-a9fd-a81536ed8167" ma:anchorId="00000000-0000-0000-0000-000000000000" ma:open="false" ma:isKeyword="false">
      <xsd:complexType>
        <xsd:sequence>
          <xsd:element ref="pc:Terms" minOccurs="0" maxOccurs="1"/>
        </xsd:sequence>
      </xsd:complexType>
    </xsd:element>
    <xsd:element name="SAEFBusinessUnitRegionTaxHTField0" ma:index="48" nillable="true" ma:taxonomy="true" ma:internalName="SAEFBusinessUnitRegionTaxHTField0" ma:taxonomyFieldName="SAEFBusinessUnitRegion" ma:displayName="Business Unit/Region" ma:readOnly="false" ma:fieldId="{98984985-015b-4079-8918-b5a01b45e4b3}" ma:sspId="e3aebf70-341c-4d91-bdd3-aba9df361687" ma:termSetId="f928660f-a52c-4d0d-a7a1-af45e8e16dc6" ma:anchorId="00000000-0000-0000-0000-000000000000" ma:open="false" ma:isKeyword="false">
      <xsd:complexType>
        <xsd:sequence>
          <xsd:element ref="pc:Terms" minOccurs="0" maxOccurs="1"/>
        </xsd:sequence>
      </xsd:complexType>
    </xsd:element>
    <xsd:element name="SAEFDocumentTypeTaxHTField0" ma:index="49" nillable="true" ma:taxonomy="true" ma:internalName="SAEFDocumentTypeTaxHTField0" ma:taxonomyFieldName="SAEFDocumentType" ma:displayName="Document Type" ma:readOnly="false" ma:default="-1;#_Information of Temporary Value (IoTV) [ARM]|dc22de30-e040-4f6f-a405-8651aa46b527" ma:fieldId="{566fdc14-b4fa-46ee-a88e-e2aac7ad2eac}" ma:sspId="e3aebf70-341c-4d91-bdd3-aba9df361687" ma:termSetId="c44bbaaa-530b-481e-814c-1a89fe9de40e" ma:anchorId="352dd3f6-c8ee-4c48-93af-e62c944275c3" ma:open="false" ma:isKeyword="false">
      <xsd:complexType>
        <xsd:sequence>
          <xsd:element ref="pc:Terms" minOccurs="0" maxOccurs="1"/>
        </xsd:sequence>
      </xsd:complexType>
    </xsd:element>
    <xsd:element name="SAEFLegalEntityTaxHTField0" ma:index="50" nillable="true" ma:taxonomy="true" ma:internalName="SAEFLegalEntityTaxHTField0" ma:taxonomyFieldName="SAEFLegalEntity" ma:displayName="Legal Entity" ma:readOnly="false" ma:default="" ma:fieldId="{529dd253-148e-4d10-9b8c-1444f6695d3b}" ma:sspId="e3aebf70-341c-4d91-bdd3-aba9df361687" ma:termSetId="c9dce908-c355-4c9c-8393-3e58ee9d39ba" ma:anchorId="00000000-0000-0000-0000-000000000000" ma:open="true" ma:isKeyword="false">
      <xsd:complexType>
        <xsd:sequence>
          <xsd:element ref="pc:Terms" minOccurs="0" maxOccurs="1"/>
        </xsd:sequence>
      </xsd:complexType>
    </xsd:element>
    <xsd:element name="SAEFBusinessTaxHTField0" ma:index="51" nillable="true" ma:taxonomy="true" ma:internalName="SAEFBusinessTaxHTField0" ma:taxonomyFieldName="SAEFBusiness" ma:displayName="Business" ma:readOnly="false" ma:default="-1;#Projects ＆ Technology|71ef976b-0896-446b-8541-fe6e77f226a6" ma:fieldId="{0d7acb72-5c17-4ee6-b184-d60d15597f6a}" ma:sspId="e3aebf70-341c-4d91-bdd3-aba9df361687" ma:termSetId="f928660f-a52c-4d0d-a7a1-af45e8e16dc6" ma:anchorId="00000000-0000-0000-0000-000000000000" ma:open="false" ma:isKeyword="false">
      <xsd:complexType>
        <xsd:sequence>
          <xsd:element ref="pc:Terms" minOccurs="0" maxOccurs="1"/>
        </xsd:sequence>
      </xsd:complexType>
    </xsd:element>
    <xsd:element name="SAEFSiteCollectionName" ma:index="57" nillable="true" ma:displayName="Site Collection Name" ma:default="CIO Delivery Vertical" ma:hidden="true" ma:internalName="SAEFSiteCollectionName" ma:readOnly="false">
      <xsd:simpleType>
        <xsd:restriction base="dms:Text"/>
      </xsd:simpleType>
    </xsd:element>
    <xsd:element name="SAEFSiteOwner" ma:index="59" nillable="true" ma:displayName="Site Owner" ma:default="i:0#.w|americas\charlie.pham" ma:hidden="true" ma:internalName="SAEFSiteOwner" ma:readOnly="false">
      <xsd:simpleType>
        <xsd:restriction base="dms:Text"/>
      </xsd:simpleType>
    </xsd:element>
    <xsd:element name="SAEFCollection" ma:index="65" ma:displayName="Collection" ma:default="0" ma:hidden="true" ma:internalName="SAEFCollection" ma:readOnly="false">
      <xsd:simpleType>
        <xsd:restriction base="dms:Boolean"/>
      </xsd:simpleType>
    </xsd:element>
    <xsd:element name="SAEFOwner" ma:index="73" nillable="true" ma:displayName="Owner" ma:hidden="true" ma:internalName="SAEFOwner"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618e70-4947-43ae-b3de-8dc1dee643a1" elementFormDefault="qualified">
    <xsd:import namespace="http://schemas.microsoft.com/office/2006/documentManagement/types"/>
    <xsd:import namespace="http://schemas.microsoft.com/office/infopath/2007/PartnerControls"/>
    <xsd:element name="_dlc_DocIdUrl" ma:index="8"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Grouping" ma:index="10" nillable="true" ma:displayName="Grouping" ma:format="Dropdown" ma:internalName="Grouping" ma:readOnly="false">
      <xsd:simpleType>
        <xsd:restriction base="dms:Text">
          <xsd:maxLength value="255"/>
        </xsd:restriction>
      </xsd:simpleType>
    </xsd:element>
    <xsd:element name="Lead" ma:index="12" ma:displayName="Content Owner" ma:indexed="true" ma:list="UserInfo" ma:SearchPeopleOnly="false" ma:SharePointGroup="0" ma:internalName="Lead"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Sub_x0020_Document_x0020_Grouping" ma:index="19" nillable="true" ma:displayName="Sub Document Grouping" ma:internalName="Sub_x0020_Document_x0020_Grouping" ma:readOnly="false">
      <xsd:simpleType>
        <xsd:restriction base="dms:Text">
          <xsd:maxLength value="255"/>
        </xsd:restriction>
      </xsd:simpleType>
    </xsd:element>
    <xsd:element name="TaxCatchAll" ma:index="28" nillable="true" ma:displayName="Taxonomy Catch All Column" ma:hidden="true" ma:list="{b836d8d5-cea3-48a7-af2e-e39c4cbffe2e}" ma:internalName="TaxCatchAll" ma:readOnly="false" ma:showField="CatchAllData" ma:web="13618e70-4947-43ae-b3de-8dc1dee643a1">
      <xsd:complexType>
        <xsd:complexContent>
          <xsd:extension base="dms:MultiChoiceLookup">
            <xsd:sequence>
              <xsd:element name="Value" type="dms:Lookup" maxOccurs="unbounded" minOccurs="0" nillable="true"/>
            </xsd:sequence>
          </xsd:extension>
        </xsd:complexContent>
      </xsd:complexType>
    </xsd:element>
    <xsd:element name="TaxCatchAllLabel" ma:index="29" nillable="true" ma:displayName="Taxonomy Catch All Column1" ma:hidden="true" ma:list="{b836d8d5-cea3-48a7-af2e-e39c4cbffe2e}" ma:internalName="TaxCatchAllLabel" ma:readOnly="false" ma:showField="CatchAllDataLabel" ma:web="13618e70-4947-43ae-b3de-8dc1dee643a1">
      <xsd:complexType>
        <xsd:complexContent>
          <xsd:extension base="dms:MultiChoiceLookup">
            <xsd:sequence>
              <xsd:element name="Value" type="dms:Lookup" maxOccurs="unbounded" minOccurs="0" nillable="true"/>
            </xsd:sequence>
          </xsd:extension>
        </xsd:complexContent>
      </xsd:complexType>
    </xsd:element>
    <xsd:element name="_dlc_DocIdPersistId" ma:index="31" nillable="true" ma:displayName="Persist ID" ma:description="Keep ID on add." ma:hidden="true" ma:internalName="_dlc_DocIdPersistId" ma:readOnly="false">
      <xsd:simpleType>
        <xsd:restriction base="dms:Boolean"/>
      </xsd:simpleType>
    </xsd:element>
    <xsd:element name="_dlc_DocId" ma:index="37" nillable="true" ma:displayName="Document ID Value" ma:description="The value of the document ID assigned to this item." ma:hidden="true" ma:internalName="_dlc_DocId" ma:readOnly="false">
      <xsd:simpleType>
        <xsd:restriction base="dms:Text"/>
      </xsd:simpleType>
    </xsd:element>
    <xsd:element name="HideFromDelve" ma:index="40" nillable="true" ma:displayName="HideFromDelve" ma:default="Yes" ma:format="Dropdown" ma:hidden="true" ma:internalName="HideFromDelve" ma:readOnly="false">
      <xsd:simpleType>
        <xsd:restriction base="dms:Choice">
          <xsd:enumeration value="Yes"/>
          <xsd:enumeration value="No"/>
        </xsd:restriction>
      </xsd:simpleType>
    </xsd:element>
    <xsd:element name="SAEFDocumentStatusTaxHTField0" ma:index="41" nillable="true" ma:taxonomy="true" ma:internalName="SAEFDocumentStatusTaxHTField0" ma:taxonomyFieldName="SAEFDocumentStatus" ma:displayName="Status" ma:indexed="true" ma:readOnly="false" ma:default="-1;#Draft|1c86f377-7d91-4c95-bd5b-c18c83fe0aa5" ma:fieldId="{627a77c6-2170-43dd-a0ef-eb6a3870ea75}" ma:sspId="e3aebf70-341c-4d91-bdd3-aba9df361687" ma:termSetId="935aba77-d2cb-414d-bb70-87b73a0515d8" ma:anchorId="00000000-0000-0000-0000-000000000000" ma:open="false" ma:isKeyword="false">
      <xsd:complexType>
        <xsd:sequence>
          <xsd:element ref="pc:Terms" minOccurs="0" maxOccurs="1"/>
        </xsd:sequence>
      </xsd:complexType>
    </xsd:element>
    <xsd:element name="SISActivityTaxHTField0" ma:index="42" nillable="true" ma:taxonomy="true" ma:internalName="SISActivityTaxHTField0" ma:taxonomyFieldName="SISActivity" ma:displayName="Activity" ma:readOnly="false" ma:fieldId="{c397bb36-ffcb-43ff-8a37-496735c38bf2}" ma:sspId="e3aebf70-341c-4d91-bdd3-aba9df361687" ma:termSetId="01e782f9-cf83-4185-8cc5-d1cba418be33" ma:anchorId="6cd5ae2c-8bef-4b52-8c61-41615b0c1c50" ma:open="false" ma:isKeyword="false">
      <xsd:complexType>
        <xsd:sequence>
          <xsd:element ref="pc:Terms" minOccurs="0" maxOccurs="1"/>
        </xsd:sequence>
      </xsd:complexType>
    </xsd:element>
    <xsd:element name="SISPDFStageTaxHTField0" ma:index="43" nillable="true" ma:taxonomy="true" ma:internalName="SISPDFStageTaxHTField0" ma:taxonomyFieldName="SISPDFStage" ma:displayName="PDF Stage" ma:readOnly="false" ma:fieldId="{4af72180-a197-4d34-8b28-1a736736f372}" ma:sspId="e3aebf70-341c-4d91-bdd3-aba9df361687" ma:termSetId="01e782f9-cf83-4185-8cc5-d1cba418be33" ma:anchorId="aacfb96a-8cf6-4b95-a014-0d0d3a7d5c5a" ma:open="false" ma:isKeyword="false">
      <xsd:complexType>
        <xsd:sequence>
          <xsd:element ref="pc:Terms" minOccurs="0" maxOccurs="1"/>
        </xsd:sequence>
      </xsd:complexType>
    </xsd:element>
    <xsd:element name="SAEFAssetIdentifier" ma:index="44" nillable="true" ma:displayName="Asset Identifier" ma:hidden="true" ma:internalName="SAEFAssetIdentifier" ma:readOnly="false">
      <xsd:simpleType>
        <xsd:restriction base="dms:Text"/>
      </xsd:simpleType>
    </xsd:element>
    <xsd:element name="SISITDMProcessTaxHTField0" ma:index="45" nillable="true" ma:taxonomy="true" ma:internalName="SISITDMProcessTaxHTField0" ma:taxonomyFieldName="SISITDMProcess" ma:displayName="ITDM Process" ma:readOnly="false" ma:fieldId="{8d646b70-c0a5-45bf-b877-8bd47686bed8}" ma:sspId="e3aebf70-341c-4d91-bdd3-aba9df361687" ma:termSetId="01e782f9-cf83-4185-8cc5-d1cba418be33" ma:anchorId="45492f64-f426-458c-8390-7e12cfda01f6" ma:open="false" ma:isKeyword="false">
      <xsd:complexType>
        <xsd:sequence>
          <xsd:element ref="pc:Terms" minOccurs="0" maxOccurs="1"/>
        </xsd:sequence>
      </xsd:complexType>
    </xsd:element>
    <xsd:element name="SISITDomainTaxHTField0" ma:index="46" nillable="true" ma:taxonomy="true" ma:internalName="SISITDomainTaxHTField0" ma:taxonomyFieldName="SISITDomain" ma:displayName="IT Domain" ma:readOnly="false" ma:fieldId="{3fe31c76-379c-41d8-b11e-fea7dd2126a6}" ma:sspId="e3aebf70-341c-4d91-bdd3-aba9df361687" ma:termSetId="01e782f9-cf83-4185-8cc5-d1cba418be33" ma:anchorId="96b25db2-f870-46de-95a3-b3445cf0973d" ma:open="false" ma:isKeyword="false">
      <xsd:complexType>
        <xsd:sequence>
          <xsd:element ref="pc:Terms" minOccurs="0" maxOccurs="1"/>
        </xsd:sequence>
      </xsd:complexType>
    </xsd:element>
    <xsd:element name="l89901caca9944b7b1207afb6f4d8086" ma:index="52" nillable="true" ma:taxonomy="true" ma:internalName="l89901caca9944b7b1207afb6f4d8086" ma:taxonomyFieldName="Collaboration_x0020_Status" ma:displayName="Collaboration Status" ma:indexed="true" ma:readOnly="false" ma:default="-1;#Open|0dab5a25-422f-4a61-8c7a-5ce6fc19f3da" ma:fieldId="{589901ca-ca99-44b7-b120-7afb6f4d8086}" ma:sspId="e3aebf70-341c-4d91-bdd3-aba9df361687" ma:termSetId="497b11cf-c92c-4a35-b752-28ea7df57854" ma:anchorId="00000000-0000-0000-0000-000000000000" ma:open="false" ma:isKeyword="false">
      <xsd:complexType>
        <xsd:sequence>
          <xsd:element ref="pc:Terms" minOccurs="0" maxOccurs="1"/>
        </xsd:sequence>
      </xsd:complexType>
    </xsd:element>
    <xsd:element name="b97d0a5c042c4549a9de28c4d8e38527" ma:index="55" nillable="true" ma:taxonomy="true" ma:internalName="b97d0a5c042c4549a9de28c4d8e38527" ma:taxonomyFieldName="Document_x0020_Purpose" ma:displayName="Document Purpose" ma:readOnly="false" ma:default="-1;#Intermediate File|13b49cc4-c20f-4aa1-989b-2cb695c8a643" ma:fieldId="{b97d0a5c-042c-4549-a9de-28c4d8e38527}" ma:sspId="e3aebf70-341c-4d91-bdd3-aba9df361687" ma:termSetId="72ab0a04-48d0-4972-8afe-de1b4be61507" ma:anchorId="00000000-0000-0000-0000-000000000000" ma:open="false" ma:isKeyword="false">
      <xsd:complexType>
        <xsd:sequence>
          <xsd:element ref="pc:Terms" minOccurs="0" maxOccurs="1"/>
        </xsd:sequence>
      </xsd:complexType>
    </xsd:element>
    <xsd:element name="n0171f8a042e420683a12b4ceb31a504" ma:index="58" nillable="true" ma:taxonomy="true" ma:internalName="n0171f8a042e420683a12b4ceb31a504" ma:taxonomyFieldName="Year" ma:displayName="Year" ma:indexed="true" ma:readOnly="false" ma:default="38;#-|50915a70-f261-4ffd-b460-58c32d8dcff4" ma:fieldId="{70171f8a-042e-4206-83a1-2b4ceb31a504}" ma:sspId="e3aebf70-341c-4d91-bdd3-aba9df361687" ma:termSetId="41861461-fedf-4856-bc57-137bc757992f" ma:anchorId="00000000-0000-0000-0000-000000000000" ma:open="true" ma:isKeyword="false">
      <xsd:complexType>
        <xsd:sequence>
          <xsd:element ref="pc:Terms" minOccurs="0" maxOccurs="1"/>
        </xsd:sequence>
      </xsd:complexType>
    </xsd:element>
    <xsd:element name="e2a11dace0e849ab948c5a9de7044388" ma:index="60" nillable="true" ma:taxonomy="true" ma:internalName="e2a11dace0e849ab948c5a9de7044388" ma:taxonomyFieldName="Month" ma:displayName="Month" ma:indexed="true" ma:readOnly="false" ma:default="37;#-|60e013bb-15bd-4f6a-9f64-c48190c9cc51" ma:fieldId="{e2a11dac-e0e8-49ab-948c-5a9de7044388}" ma:sspId="e3aebf70-341c-4d91-bdd3-aba9df361687" ma:termSetId="2681d34c-295f-4f65-a76b-f27701937a7b" ma:anchorId="00000000-0000-0000-0000-000000000000" ma:open="true" ma:isKeyword="false">
      <xsd:complexType>
        <xsd:sequence>
          <xsd:element ref="pc:Terms" minOccurs="0" maxOccurs="1"/>
        </xsd:sequence>
      </xsd:complexType>
    </xsd:element>
    <xsd:element name="g0a3c152105d42a1b078197ff9c0a22e" ma:index="62" nillable="true" ma:taxonomy="true" ma:internalName="g0a3c152105d42a1b078197ff9c0a22e" ma:taxonomyFieldName="Plan_x002d_Actuals" ma:displayName="Plan-Actuals" ma:indexed="true" ma:readOnly="false" ma:default="39;#-|64380d34-697a-46a9-9222-d9c38af99fd3" ma:fieldId="{00a3c152-105d-42a1-b078-197ff9c0a22e}" ma:sspId="e3aebf70-341c-4d91-bdd3-aba9df361687" ma:termSetId="499c9156-af98-4ee9-9b05-8614a9f5ca54" ma:anchorId="00000000-0000-0000-0000-000000000000" ma:open="true" ma:isKeyword="false">
      <xsd:complexType>
        <xsd:sequence>
          <xsd:element ref="pc:Terms" minOccurs="0" maxOccurs="1"/>
        </xsd:sequence>
      </xsd:complexType>
    </xsd:element>
    <xsd:element name="dc6b80b52d0a4848a2206074fc41717e" ma:index="64" nillable="true" ma:taxonomy="true" ma:internalName="dc6b80b52d0a4848a2206074fc41717e" ma:taxonomyFieldName="Technical_x0020_Directorate" ma:displayName="Technical Directorate" ma:indexed="true" ma:readOnly="false" ma:default="" ma:fieldId="{dc6b80b5-2d0a-4848-a220-6074fc41717e}" ma:sspId="e3aebf70-341c-4d91-bdd3-aba9df361687" ma:termSetId="054e511a-f3b8-4773-921f-2ae0d5cc6f6a" ma:anchorId="00000000-0000-0000-0000-000000000000" ma:open="true" ma:isKeyword="false">
      <xsd:complexType>
        <xsd:sequence>
          <xsd:element ref="pc:Terms" minOccurs="0" maxOccurs="1"/>
        </xsd:sequence>
      </xsd:complexType>
    </xsd:element>
    <xsd:element name="je546f086b4a47e096c2ed47dd9862d3" ma:index="67" nillable="true" ma:taxonomy="true" ma:internalName="je546f086b4a47e096c2ed47dd9862d3" ma:taxonomyFieldName="VP_x0020_Ship" ma:displayName="VP Ship" ma:indexed="true" ma:readOnly="false" ma:default="" ma:fieldId="{3e546f08-6b4a-47e0-96c2-ed47dd9862d3}" ma:sspId="e3aebf70-341c-4d91-bdd3-aba9df361687" ma:termSetId="c4938b83-062e-4aef-9e1f-cc0521f93198" ma:anchorId="00000000-0000-0000-0000-000000000000" ma:open="true" ma:isKeyword="false">
      <xsd:complexType>
        <xsd:sequence>
          <xsd:element ref="pc:Terms" minOccurs="0" maxOccurs="1"/>
        </xsd:sequence>
      </xsd:complexType>
    </xsd:element>
    <xsd:element name="SAEFIsRecord" ma:index="68" nillable="true" ma:displayName="Is Archived" ma:hidden="true" ma:internalName="SAEFIsRecord" ma:readOnly="false">
      <xsd:simpleType>
        <xsd:restriction base="dms:Text"/>
      </xsd:simpleType>
    </xsd:element>
    <xsd:element name="m3e5f758e27e48218e31b7f7ee049cdf" ma:index="69" nillable="true" ma:taxonomy="true" ma:internalName="m3e5f758e27e48218e31b7f7ee049cdf" ma:taxonomyFieldName="MI_x002f__x0020_Non_x0020_MI" ma:displayName="MI/ Non MI" ma:indexed="true" ma:readOnly="false" ma:default="52;#-|2ae2c579-cc6c-4dfd-baab-2e8ba15b7864" ma:fieldId="{63e5f758-e27e-4821-8e31-b7f7ee049cdf}" ma:sspId="e3aebf70-341c-4d91-bdd3-aba9df361687" ma:termSetId="efb8873f-4e05-4cc3-a1b9-b7b0e8086739" ma:anchorId="00000000-0000-0000-0000-000000000000" ma:open="true" ma:isKeyword="false">
      <xsd:complexType>
        <xsd:sequence>
          <xsd:element ref="pc:Terms" minOccurs="0" maxOccurs="1"/>
        </xsd:sequence>
      </xsd:complexType>
    </xsd:element>
    <xsd:element name="SAEFTRIMRecordNumber" ma:index="70" nillable="true" ma:displayName="TRIM Record Number" ma:hidden="true" ma:internalName="SAEFTRIMRecordNumber"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93ace-acc0-4d99-a129-5e23587b87a5" elementFormDefault="qualified">
    <xsd:import namespace="http://schemas.microsoft.com/office/2006/documentManagement/types"/>
    <xsd:import namespace="http://schemas.microsoft.com/office/infopath/2007/PartnerControls"/>
    <xsd:element name="Modified_x0020_Date" ma:index="20" nillable="true" ma:displayName="Modified Date" ma:format="DateOnly" ma:internalName="Modified_x0020_Date" ma:readOnly="false">
      <xsd:simpleType>
        <xsd:restriction base="dms:DateTime"/>
      </xsd:simpleType>
    </xsd:element>
    <xsd:element name="sub_x0020_grouping" ma:index="21" nillable="true" ma:displayName="sub grouping" ma:internalName="sub_x0020_grouping" ma:readOnly="false">
      <xsd:simpleType>
        <xsd:restriction base="dms:Text">
          <xsd:maxLength value="255"/>
        </xsd:restriction>
      </xsd:simpleType>
    </xsd:element>
    <xsd:element name="Date" ma:index="22" nillable="true" ma:displayName="Date" ma:format="DateOnly" ma:internalName="Date" ma:readOnly="false">
      <xsd:simpleType>
        <xsd:restriction base="dms:DateTime"/>
      </xsd:simpleType>
    </xsd:element>
    <xsd:element name="MediaServiceDateTaken" ma:index="66" nillable="true" ma:displayName="MediaServiceDateTaken" ma:hidden="true" ma:internalName="MediaServiceDateTaken" ma:readOnly="true">
      <xsd:simpleType>
        <xsd:restriction base="dms:Text"/>
      </xsd:simpleType>
    </xsd:element>
    <xsd:element name="MediaServiceAutoKeyPoints" ma:index="71" nillable="true" ma:displayName="MediaServiceAutoKeyPoints" ma:hidden="true" ma:internalName="MediaServiceAutoKeyPoints" ma:readOnly="true">
      <xsd:simpleType>
        <xsd:restriction base="dms:Note"/>
      </xsd:simpleType>
    </xsd:element>
    <xsd:element name="MediaServiceKeyPoints" ma:index="72" nillable="true" ma:displayName="KeyPoints" ma:hidden="true" ma:internalName="MediaServiceKeyPoints" ma:readOnly="true">
      <xsd:simpleType>
        <xsd:restriction base="dms:Note"/>
      </xsd:simpleType>
    </xsd:element>
    <xsd:element name="MediaServiceAutoTags" ma:index="74" nillable="true" ma:displayName="Tags" ma:hidden="true" ma:internalName="MediaServiceAutoTags" ma:readOnly="true">
      <xsd:simpleType>
        <xsd:restriction base="dms:Text"/>
      </xsd:simpleType>
    </xsd:element>
    <xsd:element name="MediaServiceOCR" ma:index="75" nillable="true" ma:displayName="Extracted Text" ma:hidden="true" ma:internalName="MediaServiceOCR" ma:readOnly="true">
      <xsd:simpleType>
        <xsd:restriction base="dms:Note"/>
      </xsd:simpleType>
    </xsd:element>
    <xsd:element name="MediaServiceGenerationTime" ma:index="76" nillable="true" ma:displayName="MediaServiceGenerationTime" ma:hidden="true" ma:internalName="MediaServiceGenerationTime" ma:readOnly="true">
      <xsd:simpleType>
        <xsd:restriction base="dms:Text"/>
      </xsd:simpleType>
    </xsd:element>
    <xsd:element name="MediaServiceEventHashCode" ma:index="77" nillable="true" ma:displayName="MediaServiceEventHashCode" ma:hidden="true" ma:internalName="MediaServiceEventHashCode" ma:readOnly="true">
      <xsd:simpleType>
        <xsd:restriction base="dms:Text"/>
      </xsd:simpleType>
    </xsd:element>
    <xsd:element name="RIM_x0020_Permission_x0020_Provisioning_x0020_on_x0020_Azure_x0020__x0028_20200520_x0029_" ma:index="78" nillable="true" ma:displayName="RIM Permission Provisioning on Azure (20200520)" ma:hidden="true" ma:internalName="RIM_x0020_Permission_x0020_Provisioning_x0020_on_x0020_Azure_x0020__x0028_20200520_x0029_"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RIM_x0020_Permission_x0020_Provisioning_x0020_on_x0020_Azure_x0020__x0028_20200520_x0029__x0028_1_x0029_" ma:index="79" nillable="true" ma:displayName="RIM Permission Provisioning on Azure (20200520)" ma:hidden="true" ma:internalName="RIM_x0020_Permission_x0020_Provisioning_x0020_on_x0020_Azure_x0020__x0028_20200520_x0029__x0028_1_x0029_"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Location" ma:index="80" nillable="true" ma:displayName="Location" ma:hidden="true" ma:internalName="MediaServiceLocation" ma:readOnly="true">
      <xsd:simpleType>
        <xsd:restriction base="dms:Text"/>
      </xsd:simpleType>
    </xsd:element>
    <xsd:element name="MediaLengthInSeconds" ma:index="83" nillable="true" ma:displayName="Length (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displayName="Author"/>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6AC0EB-D753-462F-8527-5B99E4B1F5E5}"/>
</file>

<file path=customXml/itemProps2.xml><?xml version="1.0" encoding="utf-8"?>
<ds:datastoreItem xmlns:ds="http://schemas.openxmlformats.org/officeDocument/2006/customXml" ds:itemID="{A4FE9F63-E152-4208-9F8B-3D5495C65804}"/>
</file>

<file path=customXml/itemProps3.xml><?xml version="1.0" encoding="utf-8"?>
<ds:datastoreItem xmlns:ds="http://schemas.openxmlformats.org/officeDocument/2006/customXml" ds:itemID="{340A3989-BE24-4BA6-8E56-366951B08756}"/>
</file>

<file path=customXml/itemProps4.xml><?xml version="1.0" encoding="utf-8"?>
<ds:datastoreItem xmlns:ds="http://schemas.openxmlformats.org/officeDocument/2006/customXml" ds:itemID="{3C126A53-9756-4BA9-8167-EE22BC2006C9}"/>
</file>

<file path=docMetadata/LabelInfo.xml><?xml version="1.0" encoding="utf-8"?>
<clbl:labelList xmlns:clbl="http://schemas.microsoft.com/office/2020/mipLabelMetadata">
  <clbl:label id="{db1e96a8-a3da-442a-930b-235cac24cd5c}" enabled="0" method="" siteId="{db1e96a8-a3da-442a-930b-235cac24cd5c}"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Kocon, Marzena K SSSC-FO/RPW</dc:creator>
  <cp:keywords/>
  <dc:description/>
  <cp:lastModifiedBy/>
  <cp:revision/>
  <dcterms:created xsi:type="dcterms:W3CDTF">2019-01-22T05:28:08Z</dcterms:created>
  <dcterms:modified xsi:type="dcterms:W3CDTF">2022-12-19T09:07:20Z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0x0101006F0A470EEB1140E7AA14F4CE8A50B54C0001CB1477F4DD432AA86DD56CC3887AF400F2D2B6F860EE6048A31F58CAD272953C</vt:lpwstr>
  </property>
  <property fmtid="{D5CDD505-2E9C-101B-9397-08002B2CF9AE}" pid="3" name="_dlc_DocIdItemGuid">
    <vt:lpwstr>977d4fe7-dffa-433f-9ed8-7f0cb8c386af</vt:lpwstr>
  </property>
  <property fmtid="{D5CDD505-2E9C-101B-9397-08002B2CF9AE}" pid="4" name="AuthorIds_UIVersion_44">
    <vt:lpwstr>2185</vt:lpwstr>
  </property>
  <property fmtid="{D5CDD505-2E9C-101B-9397-08002B2CF9AE}" pid="5" name="AuthorIds_UIVersion_4">
    <vt:lpwstr>2185</vt:lpwstr>
  </property>
  <property fmtid="{D5CDD505-2E9C-101B-9397-08002B2CF9AE}" pid="6" name="AuthorIds_UIVersion_14">
    <vt:lpwstr>2185</vt:lpwstr>
  </property>
  <property fmtid="{D5CDD505-2E9C-101B-9397-08002B2CF9AE}" pid="7" name="AuthorIds_UIVersion_21">
    <vt:lpwstr>2185</vt:lpwstr>
  </property>
  <property fmtid="{D5CDD505-2E9C-101B-9397-08002B2CF9AE}" pid="8" name="Information Type">
    <vt:lpwstr/>
  </property>
  <property fmtid="{D5CDD505-2E9C-101B-9397-08002B2CF9AE}" pid="9" name="Wells Functions">
    <vt:lpwstr>126;#Wells Governance|bb6835c7-52cf-445d-ac2b-555c1909a8a1</vt:lpwstr>
  </property>
  <property fmtid="{D5CDD505-2E9C-101B-9397-08002B2CF9AE}" pid="10" name="Team">
    <vt:lpwstr>127;#Wells Joint Ventures|30e2688b-b3a8-41a9-9304-2082cc9a6c50</vt:lpwstr>
  </property>
  <property fmtid="{D5CDD505-2E9C-101B-9397-08002B2CF9AE}" pid="11" name="SAEFDocumentStatusTaxHTField0">
    <vt:lpwstr>Draft|1c86f377-7d91-4c95-bd5b-c18c83fe0aa5</vt:lpwstr>
  </property>
  <property fmtid="{D5CDD505-2E9C-101B-9397-08002B2CF9AE}" pid="12" name="Collaboration Status">
    <vt:lpwstr>11</vt:lpwstr>
  </property>
  <property fmtid="{D5CDD505-2E9C-101B-9397-08002B2CF9AE}" pid="13" name="Supplier">
    <vt:lpwstr/>
  </property>
  <property fmtid="{D5CDD505-2E9C-101B-9397-08002B2CF9AE}" pid="14" name="SAEFSecurityClassification">
    <vt:lpwstr>7</vt:lpwstr>
  </property>
  <property fmtid="{D5CDD505-2E9C-101B-9397-08002B2CF9AE}" pid="15" name="h71bd48f399748cb8038d00fbf6e2f0d">
    <vt:lpwstr/>
  </property>
  <property fmtid="{D5CDD505-2E9C-101B-9397-08002B2CF9AE}" pid="16" name="_docset_NoMedatataSyncRequired">
    <vt:lpwstr>False</vt:lpwstr>
  </property>
  <property fmtid="{D5CDD505-2E9C-101B-9397-08002B2CF9AE}" pid="17" name="SAEFDocumentStatus">
    <vt:lpwstr>10;#Draft|1c86f377-7d91-4c95-bd5b-c18c83fe0aa5</vt:lpwstr>
  </property>
  <property fmtid="{D5CDD505-2E9C-101B-9397-08002B2CF9AE}" pid="18" name="kfda5f5b3e7e4a278d5ddd9663d4d2a0">
    <vt:lpwstr/>
  </property>
  <property fmtid="{D5CDD505-2E9C-101B-9397-08002B2CF9AE}" pid="19" name="Shell SharePoint SAEF SecurityClassification">
    <vt:lpwstr>10;#Confidential|e4bc29b2-6e76-48cc-b090-8b544c0802ae</vt:lpwstr>
  </property>
  <property fmtid="{D5CDD505-2E9C-101B-9397-08002B2CF9AE}" pid="20" name="_dlc_policyId">
    <vt:lpwstr/>
  </property>
  <property fmtid="{D5CDD505-2E9C-101B-9397-08002B2CF9AE}" pid="21" name="Assets / Projects">
    <vt:lpwstr>13;#Albania|7e56bb24-9284-4d6c-8ec9-cb59ecd94263</vt:lpwstr>
  </property>
  <property fmtid="{D5CDD505-2E9C-101B-9397-08002B2CF9AE}" pid="22" name="Shell SharePoint SAEF LegalEntity">
    <vt:lpwstr>4;#Shell International Exploration And Production B.V.|cbb4860b-b2d9-440c-a66e-143cae63fc13</vt:lpwstr>
  </property>
  <property fmtid="{D5CDD505-2E9C-101B-9397-08002B2CF9AE}" pid="23" name="Shell SharePoint SAEF BusinessUnitRegion">
    <vt:lpwstr>2;#Europe|56d28e8c-eb5c-48ee-9dd2-a4f318c63574</vt:lpwstr>
  </property>
  <property fmtid="{D5CDD505-2E9C-101B-9397-08002B2CF9AE}" pid="24" name="Shell SharePoint SAEF GlobalFunction">
    <vt:lpwstr>3;#Not Applicable|ddce64fb-3cb8-4cd9-8e3d-0fe554247fd1</vt:lpwstr>
  </property>
  <property fmtid="{D5CDD505-2E9C-101B-9397-08002B2CF9AE}" pid="25" name="Shell SharePoint SAEF CountryOfJurisdiction">
    <vt:lpwstr>7;#ALBANIA|53df8b82-f9e4-43a7-9bec-0bed9652cb1b</vt:lpwstr>
  </property>
  <property fmtid="{D5CDD505-2E9C-101B-9397-08002B2CF9AE}" pid="26" name="ItemRetentionFormula">
    <vt:lpwstr/>
  </property>
  <property fmtid="{D5CDD505-2E9C-101B-9397-08002B2CF9AE}" pid="27" name="Shell SharePoint SAEF ExportControlClassification">
    <vt:lpwstr>9;#Non-US content - Non Controlled|2ac8835e-0587-4096-a6e2-1f68da1e6cb3</vt:lpwstr>
  </property>
  <property fmtid="{D5CDD505-2E9C-101B-9397-08002B2CF9AE}" pid="28" name="Shell SharePoint SAEF DocumentStatus">
    <vt:lpwstr>11;#Draft|1c86f377-7d91-4c95-bd5b-c18c83fe0aa5</vt:lpwstr>
  </property>
  <property fmtid="{D5CDD505-2E9C-101B-9397-08002B2CF9AE}" pid="29" name="Shell SharePoint SAEF Language">
    <vt:lpwstr>6;#English|bd3ad5ee-f0c3-40aa-8cc8-36ef09940af3</vt:lpwstr>
  </property>
  <property fmtid="{D5CDD505-2E9C-101B-9397-08002B2CF9AE}" pid="30" name="Shell SharePoint SAEF Business">
    <vt:lpwstr>1;#Exploration|2ea7dca4-decb-4b1b-a086-a8e8f147567c</vt:lpwstr>
  </property>
  <property fmtid="{D5CDD505-2E9C-101B-9397-08002B2CF9AE}" pid="31" name="Shell SharePoint SAEF BusinessProcess">
    <vt:lpwstr>8;#Exploration|4b104701-70aa-492e-b97b-941a82900ebb</vt:lpwstr>
  </property>
  <property fmtid="{D5CDD505-2E9C-101B-9397-08002B2CF9AE}" pid="32" name="Shell SharePoint SAEF DocumentType">
    <vt:lpwstr>15;#Reports and Presentations [EXP]|c97e7700-21ef-4131-bac0-71ae5a701415</vt:lpwstr>
  </property>
  <property fmtid="{D5CDD505-2E9C-101B-9397-08002B2CF9AE}" pid="33" name="Exploration Keywords">
    <vt:lpwstr/>
  </property>
  <property fmtid="{D5CDD505-2E9C-101B-9397-08002B2CF9AE}" pid="34" name="SAEFExportControlClassification">
    <vt:lpwstr>14</vt:lpwstr>
  </property>
  <property fmtid="{D5CDD505-2E9C-101B-9397-08002B2CF9AE}" pid="35" name="Month">
    <vt:lpwstr>37</vt:lpwstr>
  </property>
  <property fmtid="{D5CDD505-2E9C-101B-9397-08002B2CF9AE}" pid="36" name="MI/ Non MI">
    <vt:lpwstr>52</vt:lpwstr>
  </property>
  <property fmtid="{D5CDD505-2E9C-101B-9397-08002B2CF9AE}" pid="37" name="SAEFLanguage">
    <vt:lpwstr>5</vt:lpwstr>
  </property>
  <property fmtid="{D5CDD505-2E9C-101B-9397-08002B2CF9AE}" pid="38" name="SAEFBusiness">
    <vt:lpwstr>1</vt:lpwstr>
  </property>
  <property fmtid="{D5CDD505-2E9C-101B-9397-08002B2CF9AE}" pid="39" name="SAEFBusinessProcess">
    <vt:lpwstr>8</vt:lpwstr>
  </property>
  <property fmtid="{D5CDD505-2E9C-101B-9397-08002B2CF9AE}" pid="40" name="SAEFGlobalFunction">
    <vt:lpwstr>15</vt:lpwstr>
  </property>
  <property fmtid="{D5CDD505-2E9C-101B-9397-08002B2CF9AE}" pid="41" name="Technical Directorate">
    <vt:lpwstr>29</vt:lpwstr>
  </property>
  <property fmtid="{D5CDD505-2E9C-101B-9397-08002B2CF9AE}" pid="42" name="Plan-Actuals">
    <vt:lpwstr>39</vt:lpwstr>
  </property>
  <property fmtid="{D5CDD505-2E9C-101B-9397-08002B2CF9AE}" pid="43" name="Document Purpose">
    <vt:lpwstr>12;#Intermediate File|13b49cc4-c20f-4aa1-989b-2cb695c8a643</vt:lpwstr>
  </property>
  <property fmtid="{D5CDD505-2E9C-101B-9397-08002B2CF9AE}" pid="44" name="SAEFDocumentType">
    <vt:lpwstr>9;#_Information of Temporary Value (IoTV) [ARM]|dc22de30-e040-4f6f-a405-8651aa46b527</vt:lpwstr>
  </property>
  <property fmtid="{D5CDD505-2E9C-101B-9397-08002B2CF9AE}" pid="45" name="SISActivity">
    <vt:lpwstr/>
  </property>
  <property fmtid="{D5CDD505-2E9C-101B-9397-08002B2CF9AE}" pid="46" name="VP Ship">
    <vt:lpwstr/>
  </property>
  <property fmtid="{D5CDD505-2E9C-101B-9397-08002B2CF9AE}" pid="47" name="SISITDMProcess">
    <vt:lpwstr/>
  </property>
  <property fmtid="{D5CDD505-2E9C-101B-9397-08002B2CF9AE}" pid="48" name="SISITDomain">
    <vt:lpwstr/>
  </property>
  <property fmtid="{D5CDD505-2E9C-101B-9397-08002B2CF9AE}" pid="49" name="SISPDFStage">
    <vt:lpwstr/>
  </property>
  <property fmtid="{D5CDD505-2E9C-101B-9397-08002B2CF9AE}" pid="50" name="CofWorkbookId">
    <vt:lpwstr>2bd011f9-93df-4b57-9e02-1a810b861270</vt:lpwstr>
  </property>
</Properties>
</file>