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8_{D9C699BE-3B0B-48E4-ACCC-F993C228C057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5" l="1"/>
  <c r="E22" i="5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<sst xmlns="http://schemas.openxmlformats.org/spreadsheetml/2006/main" count="307" uniqueCount="137">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</sst>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I26" sqref="I26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2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customHeight="1" thickBot="1" x14ac:dyDescent="0.35"/>
    <row r="2" spans="2:22" ht="41.25" customHeight="1" thickBot="1" x14ac:dyDescent="0.3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8"/>
      <c r="E21" s="169"/>
      <c r="F21" s="170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2350</v>
      </c>
    </row>
    <row r="23" spans="2:20" x14ac:dyDescent="0.3">
      <c r="C23" s="86" t="s">
        <v>42</v>
      </c>
      <c r="D23" s="144" t="s">
        <v>43</v>
      </c>
      <c r="E23" s="126"/>
      <c r="F23" s="138">
        <f>-J28</f>
        <v>0</v>
      </c>
      <c r="H23" s="164" t="s">
        <v>44</v>
      </c>
      <c r="I23" s="165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282</v>
      </c>
      <c r="H24" s="166"/>
      <c r="I24" s="167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/>
    </row>
    <row r="29" spans="2:20" x14ac:dyDescent="0.3">
      <c r="C29" s="85" t="s">
        <v>54</v>
      </c>
      <c r="D29" s="129" t="s">
        <v>55</v>
      </c>
      <c r="E29" s="111">
        <f>(VLOOKUP(D31,$C$5:$F$16,3,FALSE))</f>
        <v>0.55000000000000004</v>
      </c>
      <c r="F29" s="138"/>
    </row>
    <row r="30" spans="2:20" x14ac:dyDescent="0.3">
      <c r="C30" s="85" t="s">
        <v>56</v>
      </c>
      <c r="D30" s="125" t="s">
        <v>43</v>
      </c>
      <c r="E30" s="111">
        <f>(VLOOKUP(D31,$C$5:$F$16,4,FALSE))</f>
        <v>0.27</v>
      </c>
      <c r="F30" s="138"/>
    </row>
    <row r="31" spans="2:20" ht="27.6" thickBot="1" x14ac:dyDescent="0.35">
      <c r="C31" s="86" t="s">
        <v>57</v>
      </c>
      <c r="D31" s="128" t="s">
        <v>26</v>
      </c>
      <c r="E31" s="112">
        <f>VLOOKUP(D31,$O$4:$S$16,2,FALSE)</f>
        <v>1</v>
      </c>
      <c r="F31" s="130"/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E SPDC-UPO/G/PSI</cp:lastModifiedBy>
  <cp:revision/>
  <dcterms:created xsi:type="dcterms:W3CDTF">2019-03-08T09:08:42Z</dcterms:created>
  <dcterms:modified xsi:type="dcterms:W3CDTF">2022-03-02T11:08:31Z</dcterms:modified>
  <cp:category/>
  <cp:contentStatus/>
</cp:coreProperties>
</file>