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05979AC9-AFE7-4DAA-B60C-D9EFB10B0A27}" xr6:coauthVersionLast="36" xr6:coauthVersionMax="36" xr10:uidLastSave="{00000000-0000-0000-0000-000000000000}"/>
  <bookViews>
    <workbookView xWindow="0" yWindow="0" windowWidth="19200" windowHeight="8208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" i="2" l="1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K27" i="2"/>
  <c r="L19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6" i="2" l="1"/>
  <c r="K25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<sst xmlns="http://schemas.openxmlformats.org/spreadsheetml/2006/main" count="241" uniqueCount="46">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</sst>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>
        <row r="12">
          <cell r="F12">
            <v>0</v>
          </cell>
        </row>
      </sheetData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>
        <row r="12">
          <cell r="F12">
            <v>0</v>
          </cell>
        </row>
      </sheetData>
      <sheetData sheetId="177">
        <row r="12">
          <cell r="F12">
            <v>0</v>
          </cell>
        </row>
      </sheetData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>
        <row r="12">
          <cell r="F12">
            <v>0</v>
          </cell>
        </row>
      </sheetData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>
        <row r="12">
          <cell r="F12">
            <v>5.61</v>
          </cell>
        </row>
      </sheetData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>
        <row r="12">
          <cell r="F12">
            <v>0</v>
          </cell>
        </row>
      </sheetData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>
        <row r="12">
          <cell r="F12">
            <v>1218.1665773563388</v>
          </cell>
        </row>
      </sheetData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>
        <row r="12">
          <cell r="F12">
            <v>0</v>
          </cell>
        </row>
      </sheetData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>
        <row r="12">
          <cell r="F12">
            <v>0</v>
          </cell>
        </row>
      </sheetData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>
        <row r="12">
          <cell r="F12">
            <v>0</v>
          </cell>
        </row>
      </sheetData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>
        <row r="12">
          <cell r="F12">
            <v>0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>
        <row r="12">
          <cell r="F12">
            <v>0</v>
          </cell>
        </row>
      </sheetData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>
        <row r="12">
          <cell r="F12">
            <v>5.61</v>
          </cell>
        </row>
      </sheetData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>
        <row r="12">
          <cell r="F12">
            <v>0</v>
          </cell>
        </row>
      </sheetData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>
        <row r="12">
          <cell r="F12">
            <v>0</v>
          </cell>
        </row>
      </sheetData>
      <sheetData sheetId="543"/>
      <sheetData sheetId="544">
        <row r="12">
          <cell r="F12">
            <v>1218.1665773563388</v>
          </cell>
        </row>
      </sheetData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>
        <row r="12">
          <cell r="F12">
            <v>0</v>
          </cell>
        </row>
      </sheetData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>
        <row r="12">
          <cell r="F12">
            <v>0</v>
          </cell>
        </row>
      </sheetData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>
        <row r="12">
          <cell r="F12">
            <v>0</v>
          </cell>
        </row>
      </sheetData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>
        <row r="12">
          <cell r="F12">
            <v>0</v>
          </cell>
        </row>
      </sheetData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>
        <row r="12">
          <cell r="F12">
            <v>0</v>
          </cell>
        </row>
      </sheetData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>
        <row r="12">
          <cell r="F12">
            <v>0</v>
          </cell>
        </row>
      </sheetData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>
        <row r="12">
          <cell r="F12">
            <v>0</v>
          </cell>
        </row>
      </sheetData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>
        <row r="12">
          <cell r="F12">
            <v>0</v>
          </cell>
        </row>
      </sheetData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>
        <row r="12">
          <cell r="F12">
            <v>0</v>
          </cell>
        </row>
      </sheetData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>
        <row r="12">
          <cell r="F12">
            <v>0</v>
          </cell>
        </row>
      </sheetData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>
        <row r="12">
          <cell r="F12">
            <v>0</v>
          </cell>
        </row>
      </sheetData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>
        <row r="12">
          <cell r="F12">
            <v>0</v>
          </cell>
        </row>
      </sheetData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>
        <row r="12">
          <cell r="F12">
            <v>0</v>
          </cell>
        </row>
      </sheetData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>
        <row r="12">
          <cell r="F12">
            <v>1218.1665773563388</v>
          </cell>
        </row>
      </sheetData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>
        <row r="12">
          <cell r="F12">
            <v>0</v>
          </cell>
        </row>
      </sheetData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>
        <row r="12">
          <cell r="F12">
            <v>0</v>
          </cell>
        </row>
      </sheetData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>
        <row r="12">
          <cell r="F12">
            <v>0</v>
          </cell>
        </row>
      </sheetData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>
        <row r="12">
          <cell r="F12">
            <v>0</v>
          </cell>
        </row>
      </sheetData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>
        <row r="12">
          <cell r="F12">
            <v>0</v>
          </cell>
        </row>
      </sheetData>
      <sheetData sheetId="892">
        <row r="12">
          <cell r="F12">
            <v>1218.1665773563388</v>
          </cell>
        </row>
      </sheetData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>
        <row r="12">
          <cell r="F12">
            <v>0</v>
          </cell>
        </row>
      </sheetData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>
        <row r="12">
          <cell r="F12">
            <v>0</v>
          </cell>
        </row>
      </sheetData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>
        <row r="12">
          <cell r="F12">
            <v>0</v>
          </cell>
        </row>
      </sheetData>
      <sheetData sheetId="949"/>
      <sheetData sheetId="950"/>
      <sheetData sheetId="951"/>
      <sheetData sheetId="952">
        <row r="12">
          <cell r="F12">
            <v>1218.1665773563388</v>
          </cell>
        </row>
      </sheetData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>
        <row r="12">
          <cell r="F12">
            <v>1218.1665773563388</v>
          </cell>
        </row>
      </sheetData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>
        <row r="12">
          <cell r="F12">
            <v>0</v>
          </cell>
        </row>
      </sheetData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>
        <row r="12">
          <cell r="F12">
            <v>0</v>
          </cell>
        </row>
      </sheetData>
      <sheetData sheetId="1008"/>
      <sheetData sheetId="1009"/>
      <sheetData sheetId="1010"/>
      <sheetData sheetId="1011">
        <row r="12">
          <cell r="F12">
            <v>1218.1665773563388</v>
          </cell>
        </row>
      </sheetData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>
        <row r="12">
          <cell r="F12">
            <v>1218.1665773563388</v>
          </cell>
        </row>
      </sheetData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>
        <row r="12">
          <cell r="F12">
            <v>0</v>
          </cell>
        </row>
      </sheetData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>
        <row r="12">
          <cell r="F12">
            <v>0</v>
          </cell>
        </row>
      </sheetData>
      <sheetData sheetId="1067"/>
      <sheetData sheetId="1068"/>
      <sheetData sheetId="1069"/>
      <sheetData sheetId="1070">
        <row r="12">
          <cell r="F12">
            <v>1218.1665773563388</v>
          </cell>
        </row>
      </sheetData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>
        <row r="12">
          <cell r="F12">
            <v>1218.1665773563388</v>
          </cell>
        </row>
      </sheetData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do not Delete"/>
      <sheetName val="Indicators"/>
      <sheetName val="Automated Profit &amp; Loss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2007 perf-C&amp;C"/>
      <sheetName val="NGL DETAILS"/>
      <sheetName val="do not Delet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4" x14ac:dyDescent="0.3"/>
  <cols>
    <col min="1" max="1" width="49.77734375" customWidth="1"/>
    <col min="2" max="8" width="15" hidden="1" customWidth="1"/>
    <col min="9" max="9" width="15" customWidth="1"/>
    <col min="10" max="10" width="29.21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">
      <c r="I22" s="32"/>
      <c r="J22" s="33"/>
      <c r="K22" s="34"/>
      <c r="L22" s="35"/>
      <c r="O22"/>
      <c r="S22" s="34"/>
      <c r="T22" s="35"/>
    </row>
    <row r="23" spans="1:21" s="28" customFormat="1" x14ac:dyDescent="0.3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">
      <c r="I24" s="46" t="s">
        <v>38</v>
      </c>
      <c r="J24" s="46" t="s">
        <v>45</v>
      </c>
      <c r="K24" s="36"/>
      <c r="O24"/>
      <c r="S24" s="36"/>
    </row>
    <row r="25" spans="1:21" s="28" customFormat="1" x14ac:dyDescent="0.3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K21" sqref="K21"/>
    </sheetView>
  </sheetViews>
  <sheetFormatPr defaultRowHeight="14.4" x14ac:dyDescent="0.3"/>
  <cols>
    <col min="1" max="1" width="39.21875" customWidth="1"/>
    <col min="2" max="8" width="15" hidden="1" customWidth="1"/>
    <col min="9" max="9" width="20" customWidth="1"/>
    <col min="10" max="10" width="32.664062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2020</v>
      </c>
      <c r="J2" s="4"/>
      <c r="K2" s="2" t="s">
        <v>1</v>
      </c>
      <c r="L2" s="3">
        <f>I2</f>
        <v>2020</v>
      </c>
      <c r="O2" s="2" t="s">
        <v>2</v>
      </c>
      <c r="P2" s="3">
        <v>2017</v>
      </c>
      <c r="S2" s="2" t="s">
        <v>3</v>
      </c>
      <c r="T2" s="3">
        <f>L2</f>
        <v>2020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92</v>
      </c>
      <c r="K5" s="6" t="s">
        <v>9</v>
      </c>
      <c r="L5" s="10">
        <v>92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0.25</v>
      </c>
      <c r="J6" t="s">
        <v>11</v>
      </c>
      <c r="K6" s="6" t="s">
        <v>12</v>
      </c>
      <c r="L6" s="41">
        <v>20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23000</v>
      </c>
      <c r="K7" s="6" t="s">
        <v>15</v>
      </c>
      <c r="L7" s="13">
        <f>L6*L5*1000</f>
        <v>1840000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1523681</v>
      </c>
      <c r="K8" s="6" t="s">
        <v>18</v>
      </c>
      <c r="L8" s="15">
        <f>+L7*L4</f>
        <v>3012080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-304736.2</v>
      </c>
      <c r="J9" t="s">
        <v>21</v>
      </c>
      <c r="K9" s="6" t="s">
        <v>22</v>
      </c>
      <c r="L9" s="18">
        <f>-L8*0.07</f>
        <v>-210845.6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-998245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220699.80000000005</v>
      </c>
      <c r="K13" s="6" t="s">
        <v>30</v>
      </c>
      <c r="L13" s="19">
        <f>+L8+L9+L10+L11+L12</f>
        <v>2801234.4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-28139.224500000008</v>
      </c>
      <c r="J14" t="s">
        <v>32</v>
      </c>
      <c r="K14" s="6" t="s">
        <v>31</v>
      </c>
      <c r="L14" s="16">
        <f>-L13*0.3</f>
        <v>-840370.32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192560.57550000004</v>
      </c>
      <c r="K16" s="24" t="s">
        <v>34</v>
      </c>
      <c r="L16" s="14">
        <f t="shared" ref="L16" si="7">+L13+L14</f>
        <v>1960864.08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192560.57550000004</v>
      </c>
      <c r="K18" t="s">
        <v>35</v>
      </c>
      <c r="L18" s="26">
        <f>L16-L12</f>
        <v>1960864.08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">
      <c r="A19" t="s">
        <v>38</v>
      </c>
      <c r="I19" s="27">
        <f>I18*0.3</f>
        <v>57768.172650000008</v>
      </c>
      <c r="K19" t="s">
        <v>38</v>
      </c>
      <c r="L19" s="27">
        <f>L18*0.3</f>
        <v>588259.22400000005</v>
      </c>
      <c r="S19" t="s">
        <v>38</v>
      </c>
      <c r="T19" s="27">
        <f>T18*0.3</f>
        <v>180349.78499999997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K21" s="33">
        <f>(I19+L19)/3</f>
        <v>215342.46554999999</v>
      </c>
      <c r="L21" s="30"/>
      <c r="P21" s="30"/>
      <c r="T21" s="30"/>
    </row>
    <row r="22" spans="1:21" s="28" customFormat="1" x14ac:dyDescent="0.3">
      <c r="I22" s="44"/>
      <c r="J22" s="33"/>
      <c r="K22" s="34"/>
      <c r="L22" s="44"/>
      <c r="O22"/>
      <c r="S22" s="34"/>
      <c r="T22" s="44"/>
    </row>
    <row r="23" spans="1:21" s="28" customFormat="1" x14ac:dyDescent="0.3">
      <c r="I23" s="50"/>
      <c r="J23" s="50"/>
      <c r="K23" s="36"/>
      <c r="O23"/>
      <c r="S23" s="36"/>
    </row>
    <row r="24" spans="1:21" s="28" customFormat="1" x14ac:dyDescent="0.3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">
      <c r="I25" s="47"/>
      <c r="J25" s="43"/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">
      <c r="I26" s="48"/>
      <c r="J26" s="49"/>
      <c r="K26" s="43">
        <f t="shared" ref="K26:K27" si="10">J26*0.3-I26</f>
        <v>0</v>
      </c>
      <c r="O26"/>
      <c r="S26" s="43"/>
    </row>
    <row r="27" spans="1:21" s="28" customFormat="1" x14ac:dyDescent="0.3">
      <c r="I27" s="48"/>
      <c r="J27" s="43"/>
      <c r="K27" s="43">
        <f t="shared" si="10"/>
        <v>0</v>
      </c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4" x14ac:dyDescent="0.3"/>
  <cols>
    <col min="1" max="1" width="68.21875" customWidth="1"/>
    <col min="2" max="8" width="15" hidden="1" customWidth="1"/>
    <col min="9" max="9" width="15" customWidth="1"/>
    <col min="10" max="10" width="43.4414062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">
      <c r="J26" s="37"/>
      <c r="K26"/>
      <c r="O26"/>
      <c r="S26" s="43">
        <f>S25+K25+I25</f>
        <v>22.793103448275861</v>
      </c>
    </row>
    <row r="27" spans="1:21" s="28" customFormat="1" x14ac:dyDescent="0.3">
      <c r="J27"/>
      <c r="K27"/>
      <c r="O27"/>
      <c r="S27">
        <v>497</v>
      </c>
    </row>
    <row r="28" spans="1:21" s="28" customFormat="1" x14ac:dyDescent="0.3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2019-06-10T16:45:16Z</dcterms:modified>
</cp:coreProperties>
</file>