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3_ncr:1_{C9E1F653-92EC-4782-9FD2-02582ABA056A}" xr6:coauthVersionLast="36" xr6:coauthVersionMax="36" xr10:uidLastSave="{00000000-0000-0000-0000-000000000000}"/>
  <bookViews>
    <workbookView xWindow="0" yWindow="0" windowWidth="16800" windowHeight="6375" xr2:uid="{FF9B8E57-B727-43BB-A63A-A8696AA40007}"/>
  </bookViews>
  <sheets>
    <sheet name="FCF" sheetId="1" r:id="rId1"/>
    <sheet name="Details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 localSheetId="0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 localSheetId="0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 localSheetId="0">#REF!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6" i="1" l="1"/>
  <c r="F31" i="1" l="1"/>
  <c r="C31" i="1"/>
  <c r="C23" i="1" l="1"/>
  <c r="J14" i="1" l="1"/>
  <c r="J9" i="1"/>
  <c r="J10" i="1" s="1"/>
  <c r="F9" i="1"/>
  <c r="F10" i="1" s="1"/>
  <c r="F11" i="1" s="1"/>
  <c r="C9" i="1"/>
  <c r="C10" i="1" s="1"/>
  <c r="C11" i="1" s="1"/>
  <c r="C5" i="1"/>
  <c r="D4" i="1"/>
  <c r="J11" i="1" l="1"/>
  <c r="J15" i="1" s="1"/>
  <c r="C15" i="1"/>
  <c r="F15" i="1"/>
  <c r="C16" i="1" l="1"/>
  <c r="C18" i="1" s="1"/>
  <c r="C20" i="1" s="1"/>
  <c r="C24" i="1" s="1"/>
  <c r="C25" i="1" s="1"/>
  <c r="J16" i="1"/>
  <c r="J18" i="1" s="1"/>
  <c r="J20" i="1" s="1"/>
  <c r="J25" i="1" s="1"/>
  <c r="F16" i="1"/>
  <c r="F18" i="1" s="1"/>
  <c r="F20" i="1" s="1"/>
  <c r="F25" i="1" s="1"/>
  <c r="C27" i="1" l="1"/>
</calcChain>
</file>

<file path=xl/sharedStrings.xml><?xml version="1.0" encoding="utf-8"?>
<sst xmlns="http://schemas.openxmlformats.org/spreadsheetml/2006/main" count="67" uniqueCount="35">
  <si>
    <t>OIL</t>
  </si>
  <si>
    <t xml:space="preserve">Export Gas </t>
  </si>
  <si>
    <t>DOMGAS</t>
  </si>
  <si>
    <t>Oil Impact</t>
  </si>
  <si>
    <t>Capex</t>
  </si>
  <si>
    <t>Capital Allwce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</si>
  <si>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</si>
  <si>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</si>
  <si>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</si>
  <si>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</si>
  <si>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</si>
  <si>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</si>
  <si>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</si>
  <si>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</si>
  <si>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</si>
  <si>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</si>
  <si>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</si>
  <si>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</si>
  <si>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</si>
  <si>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</si>
  <si>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</si>
  <si>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</si>
  <si>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 xml:space="preserve">Pre-Tax impact </t>
  </si>
  <si>
    <t>Tax impact on Oil production</t>
  </si>
  <si>
    <t xml:space="preserve">Tax impact on Gas production </t>
  </si>
  <si>
    <t>NIBIAT Impact  (After Tax) in $</t>
  </si>
  <si>
    <t>CSD Impact( Nibiat + depreciation)</t>
  </si>
  <si>
    <t>(help)</t>
  </si>
  <si>
    <t>Capital Allwce tax shield</t>
  </si>
  <si>
    <t>CSD SS</t>
  </si>
  <si>
    <t>CSD Impact( SS)</t>
  </si>
  <si>
    <t>Based on SPDC Minimum tax rate of 12.75%</t>
  </si>
  <si>
    <t>Total (Oil + Gas) SS</t>
  </si>
  <si>
    <t>FCF 100%</t>
  </si>
  <si>
    <t>FCF 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</si>
</sst>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#,##0.00_ ;\-#,##0.0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43" fontId="0" fillId="0" borderId="0" xfId="0" applyNumberFormat="1"/>
    <xf numFmtId="0" fontId="3" fillId="0" borderId="0" xfId="0" applyFont="1"/>
    <xf numFmtId="3" fontId="0" fillId="0" borderId="0" xfId="0" applyNumberFormat="1"/>
    <xf numFmtId="0" fontId="0" fillId="0" borderId="1" xfId="0" applyBorder="1"/>
    <xf numFmtId="165" fontId="0" fillId="4" borderId="2" xfId="0" applyNumberFormat="1" applyFill="1" applyBorder="1"/>
    <xf numFmtId="43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43" fontId="0" fillId="4" borderId="1" xfId="2" applyFont="1" applyFill="1" applyBorder="1"/>
    <xf numFmtId="165" fontId="1" fillId="5" borderId="1" xfId="1" applyNumberFormat="1" applyFont="1" applyFill="1" applyBorder="1"/>
    <xf numFmtId="164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0" fontId="0" fillId="0" borderId="0" xfId="0" applyBorder="1"/>
    <xf numFmtId="167" fontId="0" fillId="5" borderId="4" xfId="0" applyNumberFormat="1" applyFill="1" applyBorder="1"/>
    <xf numFmtId="0" fontId="3" fillId="0" borderId="5" xfId="0" applyFont="1" applyBorder="1"/>
    <xf numFmtId="165" fontId="3" fillId="0" borderId="6" xfId="0" applyNumberFormat="1" applyFont="1" applyBorder="1"/>
    <xf numFmtId="164" fontId="0" fillId="0" borderId="0" xfId="0" applyNumberFormat="1"/>
    <xf numFmtId="164" fontId="0" fillId="0" borderId="0" xfId="0" applyNumberFormat="1" applyFill="1"/>
    <xf numFmtId="168" fontId="0" fillId="4" borderId="1" xfId="2" applyNumberFormat="1" applyFont="1" applyFill="1" applyBorder="1"/>
  </cellXfs>
  <cellStyles count="3">
    <cellStyle name="Comma 10 6" xfId="1" xr:uid="{52006BFE-9059-45E3-99D4-20161C221BFD}"/>
    <cellStyle name="Comma 2" xfId="2" xr:uid="{3F92C62A-CD5B-47EB-9B8B-45524428327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74878</xdr:colOff>
      <xdr:row>28</xdr:row>
      <xdr:rowOff>180309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977DD2-4DEE-457B-B940-5DB1F9F0F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0571428" cy="5323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JDD4B~1.EBO/AppData/Local/Temp/8c5875a2-2ec7-468f-808d-58e63ee170cf/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Titus.Udom/AppData/Local/Microsoft/Windows/Temporary%20Internet%20Files/Content.Outlook/KOED1PCX/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&amp;C Details"/>
      <sheetName val="NGL details"/>
      <sheetName val="5000 Common Costs "/>
      <sheetName val="Engine"/>
      <sheetName val="Input Sheet"/>
      <sheetName val="DATA INPUT"/>
      <sheetName val="Flowstream"/>
      <sheetName val="C&amp;C_Details"/>
      <sheetName val="NGL_details"/>
      <sheetName val="5000_Common_Costs_"/>
      <sheetName val="Input_Sheet"/>
      <sheetName val="DATA_INPUT"/>
      <sheetName val="R4O-P2 COMPLETION"/>
      <sheetName val="C&amp;C_Details1"/>
      <sheetName val="NGL_details1"/>
      <sheetName val="5000_Common_Costs_1"/>
      <sheetName val="Input_Sheet1"/>
      <sheetName val="DATA_INPUT1"/>
      <sheetName val="C&amp;C_Details3"/>
      <sheetName val="NGL_details3"/>
      <sheetName val="5000_Common_Costs_3"/>
      <sheetName val="Input_Sheet3"/>
      <sheetName val="DATA_INPUT3"/>
      <sheetName val="C&amp;C_Details2"/>
      <sheetName val="NGL_details2"/>
      <sheetName val="5000_Common_Costs_2"/>
      <sheetName val="Input_Sheet2"/>
      <sheetName val="DATA_INPUT2"/>
      <sheetName val="C&amp;C_Details4"/>
      <sheetName val="NGL_details4"/>
      <sheetName val="5000_Common_Costs_4"/>
      <sheetName val="Input_Sheet4"/>
      <sheetName val="DATA_INPUT4"/>
      <sheetName val="C&amp;C_Details5"/>
      <sheetName val="NGL_details5"/>
      <sheetName val="5000_Common_Costs_5"/>
      <sheetName val="Input_Sheet5"/>
      <sheetName val="DATA_INPUT5"/>
      <sheetName val="C&amp;C_Details6"/>
      <sheetName val="NGL_details6"/>
      <sheetName val="5000_Common_Costs_6"/>
      <sheetName val="Input_Sheet6"/>
      <sheetName val="DATA_INPUT6"/>
      <sheetName val="C&amp;C_Details7"/>
      <sheetName val="NGL_details7"/>
      <sheetName val="5000_Common_Costs_7"/>
      <sheetName val="Input_Sheet7"/>
      <sheetName val="DATA_INPU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  <sheetName val="2002_COMMITMENTS2"/>
      <sheetName val="Budget_Holder2"/>
      <sheetName val="EPBM_-_Activity_codes2"/>
      <sheetName val="asset_codes2"/>
      <sheetName val="Full_List2"/>
      <sheetName val="2002_COMMITMENTS3"/>
      <sheetName val="Budget_Holder3"/>
      <sheetName val="EPBM_-_Activity_codes3"/>
      <sheetName val="asset_codes3"/>
      <sheetName val="Full_List3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Eng Rate Summary (Primary)"/>
      <sheetName val="NGL OPEX"/>
      <sheetName val="values"/>
      <sheetName val="1997"/>
      <sheetName val="Overhead Summary"/>
      <sheetName val="Codes"/>
      <sheetName val="Final"/>
      <sheetName val="Sheet6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  <sheetName val="Rates"/>
      <sheetName val="Opening BS (Workings)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4"/>
      <sheetName val="EXP_PLAN4"/>
      <sheetName val="Accruals_mar034"/>
      <sheetName val="BUDGET_20034"/>
      <sheetName val="CD_Projects_od_20034"/>
      <sheetName val="LIST_STAFF4"/>
      <sheetName val="BALSHEET_TEMPLATE4"/>
      <sheetName val="LCY_BALSHEET_WKS4"/>
      <sheetName val="Accruals_2002_Dec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5"/>
      <sheetName val="EXP_PLAN5"/>
      <sheetName val="Accruals_mar035"/>
      <sheetName val="BUDGET_20035"/>
      <sheetName val="CD_Projects_od_20035"/>
      <sheetName val="LIST_STAFF5"/>
      <sheetName val="BALSHEET_TEMPLATE5"/>
      <sheetName val="LCY_BALSHEET_WKS5"/>
      <sheetName val="Accruals_2002_Dec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  <sheetName val="ALLOWANCE"/>
      <sheetName val="MH RATE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>
        <row r="1">
          <cell r="A1" t="str">
            <v>Short Item</v>
          </cell>
        </row>
      </sheetData>
      <sheetData sheetId="37">
        <row r="1">
          <cell r="A1" t="str">
            <v>Short Item</v>
          </cell>
        </row>
      </sheetData>
      <sheetData sheetId="38">
        <row r="1">
          <cell r="A1" t="str">
            <v>Short Item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>
        <row r="1">
          <cell r="A1" t="str">
            <v>Short Item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>
        <row r="1">
          <cell r="A1" t="str">
            <v>Short Item</v>
          </cell>
        </row>
      </sheetData>
      <sheetData sheetId="119">
        <row r="1">
          <cell r="A1" t="str">
            <v>Short Item</v>
          </cell>
        </row>
      </sheetData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>
        <row r="1">
          <cell r="A1" t="str">
            <v>Short Item</v>
          </cell>
        </row>
      </sheetData>
      <sheetData sheetId="137">
        <row r="1">
          <cell r="A1" t="str">
            <v>Short Item</v>
          </cell>
        </row>
      </sheetData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>
        <row r="1">
          <cell r="A1" t="str">
            <v>Short Item</v>
          </cell>
        </row>
      </sheetData>
      <sheetData sheetId="155">
        <row r="1">
          <cell r="A1" t="str">
            <v>Short Item</v>
          </cell>
        </row>
      </sheetData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>
        <row r="1">
          <cell r="A1" t="str">
            <v>Short Item</v>
          </cell>
        </row>
      </sheetData>
      <sheetData sheetId="173">
        <row r="1">
          <cell r="A1" t="str">
            <v>Short Item</v>
          </cell>
        </row>
      </sheetData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>
        <row r="1">
          <cell r="A1" t="str">
            <v>Short Item</v>
          </cell>
        </row>
      </sheetData>
      <sheetData sheetId="191">
        <row r="1">
          <cell r="A1" t="str">
            <v>Short Item</v>
          </cell>
        </row>
      </sheetData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>
        <row r="1">
          <cell r="A1" t="str">
            <v>Short Item</v>
          </cell>
        </row>
      </sheetData>
      <sheetData sheetId="211">
        <row r="1">
          <cell r="A1" t="str">
            <v>Short Item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  <sheetName val="TREND PAL"/>
      <sheetName val="Output Sheet Mapping"/>
      <sheetName val="Reports"/>
      <sheetName val="Grade Mapping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/>
      <sheetData sheetId="63"/>
      <sheetData sheetId="6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/>
      <sheetData sheetId="426"/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/>
      <sheetData sheetId="543"/>
      <sheetData sheetId="544"/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/>
      <sheetData sheetId="603"/>
      <sheetData sheetId="604">
        <row r="12">
          <cell r="F12">
            <v>5.61</v>
          </cell>
        </row>
      </sheetData>
      <sheetData sheetId="605">
        <row r="12">
          <cell r="F12">
            <v>0</v>
          </cell>
        </row>
      </sheetData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/>
      <sheetData sheetId="662"/>
      <sheetData sheetId="663">
        <row r="12">
          <cell r="F12">
            <v>5.61</v>
          </cell>
        </row>
      </sheetData>
      <sheetData sheetId="664">
        <row r="12">
          <cell r="F12">
            <v>0</v>
          </cell>
        </row>
      </sheetData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/>
      <sheetData sheetId="721"/>
      <sheetData sheetId="722">
        <row r="12">
          <cell r="F12">
            <v>5.61</v>
          </cell>
        </row>
      </sheetData>
      <sheetData sheetId="723">
        <row r="12">
          <cell r="F12">
            <v>0</v>
          </cell>
        </row>
      </sheetData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/>
      <sheetData sheetId="776"/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/>
      <sheetData sheetId="780"/>
      <sheetData sheetId="781">
        <row r="12">
          <cell r="F12">
            <v>1218.1665773563388</v>
          </cell>
        </row>
      </sheetData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/>
      <sheetData sheetId="835"/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/>
      <sheetData sheetId="892"/>
      <sheetData sheetId="893">
        <row r="12">
          <cell r="F12">
            <v>1218.1665773563388</v>
          </cell>
        </row>
      </sheetData>
      <sheetData sheetId="894"/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>
        <row r="1">
          <cell r="C1" t="str">
            <v>Fortum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>
        <row r="1">
          <cell r="C1" t="str">
            <v>Fortum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>
        <row r="1">
          <cell r="C1" t="str">
            <v>Fortum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>
        <row r="3">
          <cell r="C3">
            <v>0.36499999999999999</v>
          </cell>
        </row>
      </sheetData>
      <sheetData sheetId="106">
        <row r="1">
          <cell r="C1" t="str">
            <v>Fortum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>
        <row r="1">
          <cell r="C1" t="str">
            <v>Fortum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>
        <row r="1">
          <cell r="C1" t="str">
            <v>Fortum</v>
          </cell>
        </row>
      </sheetData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>
        <row r="1">
          <cell r="C1" t="str">
            <v>Fortum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  <sheetName val="AWARDED_(2)2"/>
      <sheetName val="NOT_AWARDED_2"/>
      <sheetName val="BUDGET_VS_COMMITMENT_2"/>
      <sheetName val="For_Weekly_highlight_2"/>
      <sheetName val="2004_COMMITMENTS_2"/>
      <sheetName val="EC_Project2"/>
      <sheetName val="WALKER_Q_2"/>
      <sheetName val="YEKINI_M_2"/>
      <sheetName val="LIFTING_EQUIP_INSPECTN2"/>
      <sheetName val="CD_CA_Activities2"/>
      <sheetName val="approved_CD_CA_2004_budget2"/>
      <sheetName val="Contract_Staff_Salaries2"/>
      <sheetName val="Budget_2004_$2_0bn2"/>
      <sheetName val="Budget_2004@_$2_3bn2"/>
      <sheetName val="Input_12"/>
      <sheetName val="Input_32"/>
      <sheetName val="2004_Commitment2"/>
      <sheetName val="AWARDED_(2)3"/>
      <sheetName val="NOT_AWARDED_3"/>
      <sheetName val="BUDGET_VS_COMMITMENT_3"/>
      <sheetName val="For_Weekly_highlight_3"/>
      <sheetName val="2004_COMMITMENTS_3"/>
      <sheetName val="EC_Project3"/>
      <sheetName val="WALKER_Q_3"/>
      <sheetName val="YEKINI_M_3"/>
      <sheetName val="LIFTING_EQUIP_INSPECTN3"/>
      <sheetName val="CD_CA_Activities3"/>
      <sheetName val="approved_CD_CA_2004_budget3"/>
      <sheetName val="Contract_Staff_Salaries3"/>
      <sheetName val="Budget_2004_$2_0bn3"/>
      <sheetName val="Budget_2004@_$2_3bn3"/>
      <sheetName val="Input_13"/>
      <sheetName val="Input_33"/>
      <sheetName val="2004_Commitment3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">
          <cell r="A5" t="str">
            <v>Ark Towers Facilities Mtce &amp; Tea services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5">
          <cell r="A5" t="str">
            <v>Ark Towers Facilities Mtce &amp; Tea services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  <sheetName val="Mapping_Fields_to_AGG_node3"/>
      <sheetName val="Budget_Data3"/>
      <sheetName val="Exp_List3"/>
      <sheetName val="AWARDED_(2)3"/>
      <sheetName val="Mapping_Fields_to_AGG_node2"/>
      <sheetName val="Budget_Data2"/>
      <sheetName val="Exp_List2"/>
      <sheetName val="AWARDED_(2)2"/>
      <sheetName val="Mapping_Fields_to_AGG_node6"/>
      <sheetName val="Budget_Data6"/>
      <sheetName val="Exp_List6"/>
      <sheetName val="AWARDED_(2)6"/>
      <sheetName val="Mapping_Fields_to_AGG_node4"/>
      <sheetName val="Budget_Data4"/>
      <sheetName val="Exp_List4"/>
      <sheetName val="AWARDED_(2)4"/>
      <sheetName val="Mapping_Fields_to_AGG_node5"/>
      <sheetName val="Budget_Data5"/>
      <sheetName val="Exp_List5"/>
      <sheetName val="AWARDED_(2)5"/>
      <sheetName val="Mapping_Fields_to_AGG_node7"/>
      <sheetName val="Budget_Data7"/>
      <sheetName val="Exp_List7"/>
      <sheetName val="AWARDED_(2)7"/>
      <sheetName val="Mapping_Fields_to_AGG_node8"/>
      <sheetName val="Budget_Data8"/>
      <sheetName val="Exp_List8"/>
      <sheetName val="AWARDED_(2)8"/>
      <sheetName val="Mapping_Fields_to_AGG_node9"/>
      <sheetName val="Budget_Data9"/>
      <sheetName val="Exp_List9"/>
      <sheetName val="AWARDED_(2)9"/>
      <sheetName val="Jul-99(1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  <sheetName val="CAPEX_OPEX_Summary2"/>
      <sheetName val="Budget,_Actual,_LEE_&amp;_Commitmt2"/>
      <sheetName val="DETAILED_OPEX_AUG2002-correct2"/>
      <sheetName val="CAPEX_DETAILS2"/>
      <sheetName val="Budget,_LEE_&amp;_Commitments2"/>
      <sheetName val="CAPEX_OPEX_Summary3"/>
      <sheetName val="Budget,_Actual,_LEE_&amp;_Commitmt3"/>
      <sheetName val="DETAILED_OPEX_AUG2002-correct3"/>
      <sheetName val="CAPEX_DETAILS3"/>
      <sheetName val="Budget,_LEE_&amp;_Commitments3"/>
      <sheetName val="Economics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>
        <row r="7">
          <cell r="A7" t="str">
            <v>Air Transport Logistics</v>
          </cell>
        </row>
      </sheetData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>
        <row r="7">
          <cell r="A7" t="str">
            <v>Air Transport Logistics</v>
          </cell>
        </row>
      </sheetData>
      <sheetData sheetId="16">
        <row r="7">
          <cell r="A7" t="str">
            <v>Air Transport Logistics</v>
          </cell>
        </row>
      </sheetData>
      <sheetData sheetId="17">
        <row r="7">
          <cell r="A7" t="str">
            <v>Air Transport Logistics</v>
          </cell>
        </row>
      </sheetData>
      <sheetData sheetId="18">
        <row r="9">
          <cell r="B9" t="str">
            <v>Business Travel (Local)</v>
          </cell>
        </row>
      </sheetData>
      <sheetData sheetId="19"/>
      <sheetData sheetId="20"/>
      <sheetData sheetId="21">
        <row r="7">
          <cell r="A7" t="str">
            <v>Air Transport Logistics</v>
          </cell>
        </row>
      </sheetData>
      <sheetData sheetId="22">
        <row r="7">
          <cell r="A7" t="str">
            <v>Air Transport Logistics</v>
          </cell>
        </row>
      </sheetData>
      <sheetData sheetId="23">
        <row r="9">
          <cell r="B9" t="str">
            <v>Business Travel (Local)</v>
          </cell>
        </row>
      </sheetData>
      <sheetData sheetId="24"/>
      <sheetData sheetId="25"/>
      <sheetData sheetId="26">
        <row r="7">
          <cell r="A7" t="str">
            <v>Air Transport Logistics</v>
          </cell>
        </row>
      </sheetData>
      <sheetData sheetId="2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  <sheetName val="Sheet1_(2)2"/>
      <sheetName val="Budget,_LEE_&amp;_Commitments2"/>
      <sheetName val="Sheet1_(2)3"/>
      <sheetName val="Budget,_LEE_&amp;_Commitments3"/>
      <sheetName val="WT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  <sheetName val="Data_Entry1"/>
      <sheetName val="Automated_Balance_Sheet1"/>
      <sheetName val="Assoc_Coy_PMaster_Data1"/>
      <sheetName val="Group_Coy_PMaster_Data1"/>
      <sheetName val="Automated_Profit_&amp;_Loss1"/>
      <sheetName val="Automated_Cashflow1"/>
      <sheetName val="Auto_Volumes_and_Supplementary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  <sheetName val="forinput"/>
      <sheetName val="#REF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  <sheetName val="2005_source_curr2"/>
      <sheetName val="PAO_OPEX_BUDGET_(2)2"/>
      <sheetName val="PAO_OPEX_BUDGET2"/>
      <sheetName val="GPO_OPEX_BUDGET2"/>
      <sheetName val="PSO_OPEX_BUDGET2"/>
      <sheetName val="PLO_OPEX_BUDGET2"/>
      <sheetName val="PLO_CAPEX_BUDGET_2"/>
      <sheetName val="PAO_CAPEX_BUDGET_2"/>
      <sheetName val="Capital_Allowance2"/>
      <sheetName val="Input_Validation_Lists2"/>
      <sheetName val="TARIFF_DATA2"/>
      <sheetName val="2005_source_curr3"/>
      <sheetName val="PAO_OPEX_BUDGET_(2)3"/>
      <sheetName val="PAO_OPEX_BUDGET3"/>
      <sheetName val="GPO_OPEX_BUDGET3"/>
      <sheetName val="PSO_OPEX_BUDGET3"/>
      <sheetName val="PLO_OPEX_BUDGET3"/>
      <sheetName val="PLO_CAPEX_BUDGET_3"/>
      <sheetName val="PAO_CAPEX_BUDGET_3"/>
      <sheetName val="Capital_Allowance3"/>
      <sheetName val="Input_Validation_Lists3"/>
      <sheetName val="TARIFF_DATA3"/>
      <sheetName val=""/>
      <sheetName val="#REF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68">
          <cell r="A168" t="str">
            <v>GPO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68">
          <cell r="A168" t="str">
            <v>GPO</v>
          </cell>
        </row>
      </sheetData>
      <sheetData sheetId="26">
        <row r="168">
          <cell r="A168" t="str">
            <v>GPO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168">
          <cell r="A168" t="str">
            <v>GPO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168">
          <cell r="A168" t="str">
            <v>GPO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  <sheetName val="DATA04"/>
      <sheetName val="Project_Data_Input2"/>
      <sheetName val="Project_Data_2"/>
      <sheetName val="Project_Data_Input3"/>
      <sheetName val="Project_Data_3"/>
      <sheetName val="Project_Data_Input6"/>
      <sheetName val="Project_Data_6"/>
      <sheetName val="Project_Data_Input4"/>
      <sheetName val="Project_Data_4"/>
      <sheetName val="Project_Data_Input5"/>
      <sheetName val="Project_Data_5"/>
      <sheetName val="Project_Data_Input7"/>
      <sheetName val="Project_Data_7"/>
      <sheetName val="Project_Data_Input8"/>
      <sheetName val="Project_Data_8"/>
      <sheetName val="Project_Data_Input9"/>
      <sheetName val="Project_Data_9"/>
      <sheetName val="Project_Data_Input10"/>
      <sheetName val="Project_Data_10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  <sheetName val="Within_OD2"/>
      <sheetName val="Invoice_summary2"/>
      <sheetName val="Sheet1_(2)2"/>
      <sheetName val="BASE_DATA2"/>
      <sheetName val="Scorecard_Processing_Days2"/>
      <sheetName val="Scorecard_Payment_Days2"/>
      <sheetName val="Status_At_a_glance2"/>
      <sheetName val="table_data2"/>
      <sheetName val="Payments_Jan-Date2"/>
      <sheetName val="Cancelled_invoices2"/>
      <sheetName val="With_Treasury2"/>
      <sheetName val="Invoices_within_OD2"/>
      <sheetName val="Scorecard_(2)2"/>
      <sheetName val="Invoice_Age_analysis2"/>
      <sheetName val="Project_Data2"/>
      <sheetName val="detail_by_class2"/>
      <sheetName val="Within_OD3"/>
      <sheetName val="Invoice_summary3"/>
      <sheetName val="Sheet1_(2)3"/>
      <sheetName val="BASE_DATA3"/>
      <sheetName val="Scorecard_Processing_Days3"/>
      <sheetName val="Scorecard_Payment_Days3"/>
      <sheetName val="Status_At_a_glance3"/>
      <sheetName val="table_data3"/>
      <sheetName val="Payments_Jan-Date3"/>
      <sheetName val="Cancelled_invoices3"/>
      <sheetName val="With_Treasury3"/>
      <sheetName val="Invoices_within_OD3"/>
      <sheetName val="Scorecard_(2)3"/>
      <sheetName val="Invoice_Age_analysis3"/>
      <sheetName val="Project_Data3"/>
      <sheetName val="detail_by_clas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A2" t="str">
            <v>At Bank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>
        <row r="2">
          <cell r="A2" t="str">
            <v>At Bank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  <sheetName val="Budget_Data_SAP2"/>
      <sheetName val="BASE_DATA2"/>
      <sheetName val="Budget_Data_SAP3"/>
      <sheetName val="BASE_DATA3"/>
      <sheetName val="Budget_Data_SAP6"/>
      <sheetName val="BASE_DATA6"/>
      <sheetName val="Budget_Data_SAP4"/>
      <sheetName val="BASE_DATA4"/>
      <sheetName val="Budget_Data_SAP5"/>
      <sheetName val="BASE_DATA5"/>
      <sheetName val="Budget_Data_SAP7"/>
      <sheetName val="BASE_DATA7"/>
      <sheetName val="Budget_Data_SAP8"/>
      <sheetName val="BASE_DATA8"/>
      <sheetName val="Budget_Data_SAP9"/>
      <sheetName val="BASE_DATA9"/>
      <sheetName val="Budget_Data_SAP10"/>
      <sheetName val="BASE_DATA10"/>
      <sheetName val="DTU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1">
          <cell r="A1" t="str">
            <v>Short Item (final)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  <sheetData sheetId="19">
        <row r="1">
          <cell r="A1" t="str">
            <v>Short Item (final)</v>
          </cell>
        </row>
      </sheetData>
      <sheetData sheetId="20"/>
      <sheetData sheetId="21">
        <row r="1">
          <cell r="A1" t="str">
            <v>Short Item (final)</v>
          </cell>
        </row>
      </sheetData>
      <sheetData sheetId="22"/>
      <sheetData sheetId="23">
        <row r="1">
          <cell r="A1" t="str">
            <v>Short Item (final)</v>
          </cell>
        </row>
      </sheetData>
      <sheetData sheetId="24">
        <row r="1">
          <cell r="A1" t="str">
            <v>Short Item (final)</v>
          </cell>
        </row>
      </sheetData>
      <sheetData sheetId="25">
        <row r="1">
          <cell r="A1" t="str">
            <v>Short Item (final)</v>
          </cell>
        </row>
      </sheetData>
      <sheetData sheetId="26">
        <row r="1">
          <cell r="A1" t="str">
            <v>Short Item (final)</v>
          </cell>
        </row>
      </sheetData>
      <sheetData sheetId="27" refreshError="1"/>
      <sheetData sheetId="28">
        <row r="1">
          <cell r="A1" t="str">
            <v>Short Item (final)</v>
          </cell>
        </row>
      </sheetData>
      <sheetData sheetId="29">
        <row r="1">
          <cell r="A1" t="str">
            <v>Short Item (final)</v>
          </cell>
        </row>
      </sheetData>
      <sheetData sheetId="30">
        <row r="1">
          <cell r="A1" t="str">
            <v>Short Item (final)</v>
          </cell>
        </row>
      </sheetData>
      <sheetData sheetId="31">
        <row r="1">
          <cell r="A1" t="str">
            <v>Short Item (final)</v>
          </cell>
        </row>
      </sheetData>
      <sheetData sheetId="32">
        <row r="1">
          <cell r="A1" t="str">
            <v>Short Item (final)</v>
          </cell>
        </row>
      </sheetData>
      <sheetData sheetId="33">
        <row r="1">
          <cell r="A1" t="str">
            <v>Short Item (final)</v>
          </cell>
        </row>
      </sheetData>
      <sheetData sheetId="34">
        <row r="1">
          <cell r="A1" t="str">
            <v>Short Item (final)</v>
          </cell>
        </row>
      </sheetData>
      <sheetData sheetId="35">
        <row r="1">
          <cell r="A1" t="str">
            <v>Short Item (final)</v>
          </cell>
        </row>
      </sheetData>
      <sheetData sheetId="36" refreshError="1"/>
      <sheetData sheetId="37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  <sheetName val="WIP Phasing"/>
      <sheetName val="PMT&amp;BTPO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 refreshError="1"/>
      <sheetData sheetId="113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  <sheetName val="do_not_Delete12"/>
      <sheetName val="Automated_Profit_&amp;_Loss12"/>
      <sheetName val="nieP03301_revised_4-612"/>
      <sheetName val="PH1_Facilty_Prev_Mtce12"/>
      <sheetName val="PH1_Facilty_Cor_Mtce_12"/>
      <sheetName val="prodprof_112"/>
      <sheetName val="Eng_Rate_Summary_(Primary)12"/>
      <sheetName val="do_not_Delete5"/>
      <sheetName val="Automated_Profit_&amp;_Loss5"/>
      <sheetName val="nieP03301_revised_4-65"/>
      <sheetName val="PH1_Facilty_Prev_Mtce5"/>
      <sheetName val="PH1_Facilty_Cor_Mtce_5"/>
      <sheetName val="prodprof_15"/>
      <sheetName val="Eng_Rate_Summary_(Primary)5"/>
      <sheetName val="Automated_Profit_&amp;_Loss4"/>
      <sheetName val="do_not_Delete4"/>
      <sheetName val="nieP03301_revised_4-64"/>
      <sheetName val="PH1_Facilty_Prev_Mtce4"/>
      <sheetName val="PH1_Facilty_Cor_Mtce_4"/>
      <sheetName val="prodprof_14"/>
      <sheetName val="Eng_Rate_Summary_(Primary)4"/>
      <sheetName val="do_not_Delete6"/>
      <sheetName val="Automated_Profit_&amp;_Loss6"/>
      <sheetName val="nieP03301_revised_4-66"/>
      <sheetName val="PH1_Facilty_Prev_Mtce6"/>
      <sheetName val="PH1_Facilty_Cor_Mtce_6"/>
      <sheetName val="prodprof_16"/>
      <sheetName val="Eng_Rate_Summary_(Primary)6"/>
      <sheetName val="do_not_Delete7"/>
      <sheetName val="Automated_Profit_&amp;_Loss7"/>
      <sheetName val="nieP03301_revised_4-67"/>
      <sheetName val="PH1_Facilty_Prev_Mtce7"/>
      <sheetName val="PH1_Facilty_Cor_Mtce_7"/>
      <sheetName val="prodprof_17"/>
      <sheetName val="Eng_Rate_Summary_(Primary)7"/>
      <sheetName val="do_not_Delete8"/>
      <sheetName val="Automated_Profit_&amp;_Loss8"/>
      <sheetName val="nieP03301_revised_4-68"/>
      <sheetName val="PH1_Facilty_Prev_Mtce8"/>
      <sheetName val="PH1_Facilty_Cor_Mtce_8"/>
      <sheetName val="prodprof_18"/>
      <sheetName val="Eng_Rate_Summary_(Primary)8"/>
      <sheetName val="do_not_Delete9"/>
      <sheetName val="Automated_Profit_&amp;_Loss9"/>
      <sheetName val="nieP03301_revised_4-69"/>
      <sheetName val="PH1_Facilty_Prev_Mtce9"/>
      <sheetName val="PH1_Facilty_Cor_Mtce_9"/>
      <sheetName val="prodprof_19"/>
      <sheetName val="Eng_Rate_Summary_(Primary)9"/>
      <sheetName val="do_not_Delete10"/>
      <sheetName val="Automated_Profit_&amp;_Loss10"/>
      <sheetName val="nieP03301_revised_4-610"/>
      <sheetName val="PH1_Facilty_Prev_Mtce10"/>
      <sheetName val="PH1_Facilty_Cor_Mtce_10"/>
      <sheetName val="prodprof_110"/>
      <sheetName val="Eng_Rate_Summary_(Primary)10"/>
      <sheetName val="do_not_Delete11"/>
      <sheetName val="Automated_Profit_&amp;_Loss11"/>
      <sheetName val="nieP03301_revised_4-611"/>
      <sheetName val="PH1_Facilty_Prev_Mtce11"/>
      <sheetName val="PH1_Facilty_Cor_Mtce_11"/>
      <sheetName val="prodprof_111"/>
      <sheetName val="Eng_Rate_Summary_(Primary)11"/>
      <sheetName val="do_not_Delete13"/>
      <sheetName val="Automated_Profit_&amp;_Loss13"/>
      <sheetName val="nieP03301_revised_4-613"/>
      <sheetName val="PH1_Facilty_Prev_Mtce13"/>
      <sheetName val="PH1_Facilty_Cor_Mtce_13"/>
      <sheetName val="prodprof_113"/>
      <sheetName val="Eng_Rate_Summary_(Primary)13"/>
      <sheetName val="do_not_Delete14"/>
      <sheetName val="Automated_Profit_&amp;_Loss14"/>
      <sheetName val="nieP03301_revised_4-614"/>
      <sheetName val="PH1_Facilty_Prev_Mtce14"/>
      <sheetName val="PH1_Facilty_Cor_Mtce_14"/>
      <sheetName val="prodprof_114"/>
      <sheetName val="Eng_Rate_Summary_(Primary)14"/>
      <sheetName val="do_not_Delete15"/>
      <sheetName val="Automated_Profit_&amp;_Loss15"/>
      <sheetName val="nieP03301_revised_4-615"/>
      <sheetName val="PH1_Facilty_Prev_Mtce15"/>
      <sheetName val="PH1_Facilty_Cor_Mtce_15"/>
      <sheetName val="prodprof_115"/>
      <sheetName val="Eng_Rate_Summary_(Primary)15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Monthly_Aggregates_(published)4"/>
      <sheetName val="RPI_Components_for_charts4"/>
      <sheetName val="Component_Monthly_Growth_Rates4"/>
      <sheetName val="Monthly_Aggregates_(published)2"/>
      <sheetName val="RPI_Components_for_charts2"/>
      <sheetName val="Component_Monthly_Growth_Rates2"/>
      <sheetName val="Monthly_Aggregates_(published)3"/>
      <sheetName val="RPI_Components_for_charts3"/>
      <sheetName val="Component_Monthly_Growth_Rates3"/>
      <sheetName val="Monthly_Aggregates_(published)5"/>
      <sheetName val="RPI_Components_for_charts5"/>
      <sheetName val="Component_Monthly_Growth_Rates5"/>
      <sheetName val="Monthly_Aggregates_(published)6"/>
      <sheetName val="RPI_Components_for_charts6"/>
      <sheetName val="Component_Monthly_Growth_Rates6"/>
      <sheetName val="Monthly_Aggregates_(published)7"/>
      <sheetName val="RPI_Components_for_charts7"/>
      <sheetName val="Component_Monthly_Growth_Rates7"/>
      <sheetName val="Monthly_Aggregates_(published)8"/>
      <sheetName val="RPI_Components_for_charts8"/>
      <sheetName val="Component_Monthly_Growth_Rates8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  <sheetName val="SNEPCO Training Plan 2006 02050"/>
      <sheetName val="Dec 04"/>
      <sheetName val="Feb 04"/>
      <sheetName val="Jan 04"/>
      <sheetName val="Nov 04"/>
      <sheetName val="do_not_Delete"/>
      <sheetName val="Final_List"/>
      <sheetName val="Budget_per_MGR"/>
      <sheetName val="Overhead_Summary"/>
      <sheetName val="SNEPCO_Training_Plan_2006_02050"/>
      <sheetName val="Dec_04"/>
      <sheetName val="Feb_04"/>
      <sheetName val="Jan_04"/>
      <sheetName val="Nov_04"/>
      <sheetName val="do_not_Delete1"/>
      <sheetName val="Final_List1"/>
      <sheetName val="Budget_per_MGR1"/>
      <sheetName val="Overhead_Summary1"/>
      <sheetName val="SNEPCO_Training_Plan_2006_02051"/>
      <sheetName val="Dec_041"/>
      <sheetName val="Feb_041"/>
      <sheetName val="Jan_041"/>
      <sheetName val="Nov_041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Technical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Technical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  <sheetName val="Rates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ALLOWANCE"/>
      <sheetName val="MH RATE"/>
      <sheetName val="Sheet1_(2)5"/>
      <sheetName val="EXP_PLAN5"/>
      <sheetName val="Accruals_mar035"/>
      <sheetName val="BUDGET_20035"/>
      <sheetName val="CD_Projects_od_20035"/>
      <sheetName val="LIST_STAFF5"/>
      <sheetName val="Accruals_2002_Dec5"/>
      <sheetName val="BALSHEET_TEMPLATE5"/>
      <sheetName val="LCY_BALSHEET_WKS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4"/>
      <sheetName val="EXP_PLAN4"/>
      <sheetName val="Accruals_mar034"/>
      <sheetName val="BUDGET_20034"/>
      <sheetName val="CD_Projects_od_20034"/>
      <sheetName val="LIST_STAFF4"/>
      <sheetName val="Accruals_2002_Dec4"/>
      <sheetName val="BALSHEET_TEMPLATE4"/>
      <sheetName val="LCY_BALSHEET_WKS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>
        <row r="1">
          <cell r="A1" t="str">
            <v>Short Item</v>
          </cell>
        </row>
      </sheetData>
      <sheetData sheetId="41">
        <row r="1">
          <cell r="A1" t="str">
            <v>Short Item</v>
          </cell>
        </row>
      </sheetData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>
        <row r="1">
          <cell r="A1" t="str">
            <v>Short Item</v>
          </cell>
        </row>
      </sheetData>
      <sheetData sheetId="57">
        <row r="1">
          <cell r="A1" t="str">
            <v>Short Item</v>
          </cell>
        </row>
      </sheetData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>
        <row r="1">
          <cell r="A1" t="str">
            <v>Short Item</v>
          </cell>
        </row>
      </sheetData>
      <sheetData sheetId="103">
        <row r="1">
          <cell r="A1" t="str">
            <v>Short Item</v>
          </cell>
        </row>
      </sheetData>
      <sheetData sheetId="104">
        <row r="1">
          <cell r="A1" t="str">
            <v>Short Item</v>
          </cell>
        </row>
      </sheetData>
      <sheetData sheetId="105">
        <row r="1">
          <cell r="A1" t="str">
            <v>Short Item</v>
          </cell>
        </row>
      </sheetData>
      <sheetData sheetId="106">
        <row r="1">
          <cell r="A1" t="str">
            <v>Short Item</v>
          </cell>
        </row>
      </sheetData>
      <sheetData sheetId="107">
        <row r="1">
          <cell r="A1" t="str">
            <v>Short Item</v>
          </cell>
        </row>
      </sheetData>
      <sheetData sheetId="108">
        <row r="1">
          <cell r="A1" t="str">
            <v>Short Item</v>
          </cell>
        </row>
      </sheetData>
      <sheetData sheetId="109">
        <row r="1">
          <cell r="A1" t="str">
            <v>Short Item</v>
          </cell>
        </row>
      </sheetData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>
        <row r="1">
          <cell r="A1" t="str">
            <v>Short Item</v>
          </cell>
        </row>
      </sheetData>
      <sheetData sheetId="127">
        <row r="1">
          <cell r="A1" t="str">
            <v>Short Item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>
        <row r="1">
          <cell r="A1" t="str">
            <v>Short Item</v>
          </cell>
        </row>
      </sheetData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>
        <row r="1">
          <cell r="A1" t="str">
            <v>Short Item</v>
          </cell>
        </row>
      </sheetData>
      <sheetData sheetId="163">
        <row r="1">
          <cell r="A1" t="str">
            <v>Short Item</v>
          </cell>
        </row>
      </sheetData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>
        <row r="1">
          <cell r="A1" t="str">
            <v>Short Item</v>
          </cell>
        </row>
      </sheetData>
      <sheetData sheetId="181">
        <row r="1">
          <cell r="A1" t="str">
            <v>Short Item</v>
          </cell>
        </row>
      </sheetData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>
        <row r="1">
          <cell r="A1" t="str">
            <v>Short Item</v>
          </cell>
        </row>
      </sheetData>
      <sheetData sheetId="199">
        <row r="1">
          <cell r="A1" t="str">
            <v>Short Item</v>
          </cell>
        </row>
      </sheetData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 refreshError="1"/>
      <sheetData sheetId="21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  <sheetName val="Mapping_Fields_to_AGG_node1"/>
      <sheetName val="BP05_LTDWS_BASE_CASE1"/>
      <sheetName val="Input_Data1"/>
      <sheetName val="July_2005_MT_IAP_MTDWS__1"/>
      <sheetName val="Q3_MT-IAP_BP1"/>
      <sheetName val="Example_location_Prep_Sequence1"/>
      <sheetName val="Example_flowline_hook_up_Seque1"/>
      <sheetName val="MT-IAP_MASTER1"/>
      <sheetName val="Scenario_Input1"/>
      <sheetName val="Well_count1"/>
      <sheetName val="Fac_Algorithms1"/>
      <sheetName val="Default_parameters1"/>
      <sheetName val="Unit_input1"/>
      <sheetName val="Excluded_Fields1"/>
      <sheetName val="AWARDED_(2)1"/>
      <sheetName val="OPL_2121"/>
      <sheetName val="jan_011"/>
      <sheetName val="DATA_INPUT1"/>
      <sheetName val="Cover_Page1"/>
      <sheetName val="Scenario_Input"/>
      <sheetName val="Well_count"/>
      <sheetName val="Fac_Algorithms"/>
      <sheetName val="Default_parameters"/>
      <sheetName val="Unit_input"/>
      <sheetName val="Excluded_Fields"/>
      <sheetName val="AWARDED_(2)"/>
      <sheetName val="OPL_212"/>
      <sheetName val="jan_01"/>
      <sheetName val="Cover_P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SetUp"/>
      <sheetName val="Mapping Fields to AGG node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  <sheetName val="Mapping_Fields_to_AGG_node2"/>
      <sheetName val="NON-CASH_C&amp;C2"/>
      <sheetName val="do_not_Delete2"/>
      <sheetName val="Drop_Down_List2"/>
      <sheetName val="Mapping_Fields_to_AGG_node3"/>
      <sheetName val="NON-CASH_C&amp;C3"/>
      <sheetName val="do_not_Delete3"/>
      <sheetName val="Drop_Down_List3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  <sheetName val="NON-LIFE_RAW2"/>
      <sheetName val="NON-LIFE_RAW"/>
      <sheetName val="NON-LIFE_RAW1"/>
      <sheetName val="NON-LIFE_RAW3"/>
      <sheetName val="NON-LIFE_RAW4"/>
      <sheetName val="NON-LIFE_RAW5"/>
      <sheetName val="NON-LIFE_RAW6"/>
      <sheetName val="Ac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  <sheetName val="Reservoir Summary Data"/>
      <sheetName val="Vivaldi Hub 1.3 tcf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  <sheetData sheetId="2" refreshError="1"/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ITC Computation"/>
      <sheetName val="Other Tariffs"/>
      <sheetName val="Sal Tariff"/>
      <sheetName val="Capital Allowance"/>
      <sheetName val="Definitions"/>
      <sheetName val="Installation Case"/>
      <sheetName val="ActivityData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  <sheetName val="Monthly source Currency"/>
      <sheetName val="Accrual_Guide2"/>
      <sheetName val="Apr_May_Estimates2"/>
      <sheetName val="check_cost_centre2"/>
      <sheetName val="ITC_Computation2"/>
      <sheetName val="Other_Tariffs2"/>
      <sheetName val="Sal_Tariff2"/>
      <sheetName val="Capital_Allowance2"/>
      <sheetName val="Installation_Case2"/>
      <sheetName val="Accrual_Guide3"/>
      <sheetName val="Apr_May_Estimates3"/>
      <sheetName val="check_cost_centre3"/>
      <sheetName val="ITC_Computation3"/>
      <sheetName val="Other_Tariffs3"/>
      <sheetName val="Sal_Tariff3"/>
      <sheetName val="Capital_Allowance3"/>
      <sheetName val="Installation_Case3"/>
      <sheetName val="Vivaldi Hub 1.3 tcf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/>
      <sheetData sheetId="35"/>
      <sheetData sheetId="36">
        <row r="6">
          <cell r="G6" t="str">
            <v>Accomodation EA Techinicans training SO1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>
        <row r="6">
          <cell r="G6" t="str">
            <v>Accomodation EA Techinicans training SO1</v>
          </cell>
        </row>
      </sheetData>
      <sheetData sheetId="45"/>
      <sheetData sheetId="46"/>
      <sheetData sheetId="47"/>
      <sheetData sheetId="48"/>
      <sheetData sheetId="49"/>
      <sheetData sheetId="50"/>
      <sheetData sheetId="5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LE BUDGET"/>
      <sheetName val="Sheet1"/>
      <sheetName val="July-99"/>
      <sheetName val="June-99"/>
      <sheetName val="June"/>
      <sheetName val="do not Delete"/>
      <sheetName val="ITC Computation"/>
      <sheetName val="mar"/>
      <sheetName val="Pipeline Oil"/>
      <sheetName val="Working Back-up from 7-12"/>
      <sheetName val="Sal Tariff"/>
      <sheetName val="Links"/>
      <sheetName val="Lead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  <sheetName val="LE_BUDGET2"/>
      <sheetName val="do_not_Delete2"/>
      <sheetName val="ITC_Computation2"/>
      <sheetName val="Pipeline_Oil2"/>
      <sheetName val="Working_Back-up_from_7-122"/>
      <sheetName val="Sal_Tariff2"/>
      <sheetName val="SM2-MS2_leavers2"/>
      <sheetName val="16109_(2)2"/>
      <sheetName val="C&amp;C_Operating_Highlights2"/>
      <sheetName val="Levels_1_&amp;_2_Insp2"/>
      <sheetName val="K__InputResult-Field-FacAlloc2"/>
      <sheetName val="LE_BUDGET3"/>
      <sheetName val="do_not_Delete3"/>
      <sheetName val="ITC_Computation3"/>
      <sheetName val="Pipeline_Oil3"/>
      <sheetName val="Working_Back-up_from_7-123"/>
      <sheetName val="Sal_Tariff3"/>
      <sheetName val="SM2-MS2_leavers3"/>
      <sheetName val="16109_(2)3"/>
      <sheetName val="C&amp;C_Operating_Highlights3"/>
      <sheetName val="Levels_1_&amp;_2_Insp3"/>
      <sheetName val="K__InputResult-Field-FacAlloc3"/>
      <sheetName val="LE_BUDGET6"/>
      <sheetName val="do_not_Delete6"/>
      <sheetName val="ITC_Computation6"/>
      <sheetName val="Pipeline_Oil6"/>
      <sheetName val="Working_Back-up_from_7-126"/>
      <sheetName val="Sal_Tariff6"/>
      <sheetName val="SM2-MS2_leavers6"/>
      <sheetName val="16109_(2)6"/>
      <sheetName val="C&amp;C_Operating_Highlights6"/>
      <sheetName val="Levels_1_&amp;_2_Insp6"/>
      <sheetName val="K__InputResult-Field-FacAlloc6"/>
      <sheetName val="LE_BUDGET4"/>
      <sheetName val="do_not_Delete4"/>
      <sheetName val="ITC_Computation4"/>
      <sheetName val="Pipeline_Oil4"/>
      <sheetName val="Working_Back-up_from_7-124"/>
      <sheetName val="Sal_Tariff4"/>
      <sheetName val="SM2-MS2_leavers4"/>
      <sheetName val="16109_(2)4"/>
      <sheetName val="C&amp;C_Operating_Highlights4"/>
      <sheetName val="Levels_1_&amp;_2_Insp4"/>
      <sheetName val="K__InputResult-Field-FacAlloc4"/>
      <sheetName val="LE_BUDGET5"/>
      <sheetName val="do_not_Delete5"/>
      <sheetName val="ITC_Computation5"/>
      <sheetName val="Pipeline_Oil5"/>
      <sheetName val="Working_Back-up_from_7-125"/>
      <sheetName val="Sal_Tariff5"/>
      <sheetName val="SM2-MS2_leavers5"/>
      <sheetName val="16109_(2)5"/>
      <sheetName val="C&amp;C_Operating_Highlights5"/>
      <sheetName val="Levels_1_&amp;_2_Insp5"/>
      <sheetName val="K__InputResult-Field-FacAlloc5"/>
      <sheetName val="LE_BUDGET7"/>
      <sheetName val="do_not_Delete7"/>
      <sheetName val="ITC_Computation7"/>
      <sheetName val="Pipeline_Oil7"/>
      <sheetName val="Working_Back-up_from_7-127"/>
      <sheetName val="Sal_Tariff7"/>
      <sheetName val="SM2-MS2_leavers7"/>
      <sheetName val="16109_(2)7"/>
      <sheetName val="C&amp;C_Operating_Highlights7"/>
      <sheetName val="Levels_1_&amp;_2_Insp7"/>
      <sheetName val="K__InputResult-Field-FacAlloc7"/>
      <sheetName val="LE_BUDGET8"/>
      <sheetName val="do_not_Delete8"/>
      <sheetName val="ITC_Computation8"/>
      <sheetName val="Pipeline_Oil8"/>
      <sheetName val="Working_Back-up_from_7-128"/>
      <sheetName val="Sal_Tariff8"/>
      <sheetName val="SM2-MS2_leavers8"/>
      <sheetName val="16109_(2)8"/>
      <sheetName val="C&amp;C_Operating_Highlights8"/>
      <sheetName val="Levels_1_&amp;_2_Insp8"/>
      <sheetName val="K__InputResult-Field-FacAlloc8"/>
      <sheetName val="LE_BUDGET9"/>
      <sheetName val="do_not_Delete9"/>
      <sheetName val="ITC_Computation9"/>
      <sheetName val="Pipeline_Oil9"/>
      <sheetName val="Working_Back-up_from_7-129"/>
      <sheetName val="Sal_Tariff9"/>
      <sheetName val="SM2-MS2_leavers9"/>
      <sheetName val="16109_(2)9"/>
      <sheetName val="C&amp;C_Operating_Highlights9"/>
      <sheetName val="Levels_1_&amp;_2_Insp9"/>
      <sheetName val="K__InputResult-Field-FacAlloc9"/>
      <sheetName val="flash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Links"/>
      <sheetName val="Lead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2003_COMMITMENTS_2"/>
      <sheetName val="WALKER_Q_2"/>
      <sheetName val="YEKINI_M_2"/>
      <sheetName val="LIFTING_EQUIP_INSPECTN2"/>
      <sheetName val="2003_COMMITMENTS_3"/>
      <sheetName val="WALKER_Q_3"/>
      <sheetName val="YEKINI_M_3"/>
      <sheetName val="LIFTING_EQUIP_INSPECTN3"/>
      <sheetName val="2003_COMMITMENTS_6"/>
      <sheetName val="WALKER_Q_6"/>
      <sheetName val="YEKINI_M_6"/>
      <sheetName val="LIFTING_EQUIP_INSPECTN6"/>
      <sheetName val="2003_COMMITMENTS_4"/>
      <sheetName val="WALKER_Q_4"/>
      <sheetName val="YEKINI_M_4"/>
      <sheetName val="LIFTING_EQUIP_INSPECTN4"/>
      <sheetName val="2003_COMMITMENTS_5"/>
      <sheetName val="WALKER_Q_5"/>
      <sheetName val="YEKINI_M_5"/>
      <sheetName val="LIFTING_EQUIP_INSPECTN5"/>
      <sheetName val="2003_COMMITMENTS_7"/>
      <sheetName val="WALKER_Q_7"/>
      <sheetName val="YEKINI_M_7"/>
      <sheetName val="LIFTING_EQUIP_INSPECTN7"/>
      <sheetName val="2003_COMMITMENTS_8"/>
      <sheetName val="WALKER_Q_8"/>
      <sheetName val="YEKINI_M_8"/>
      <sheetName val="LIFTING_EQUIP_INSPECTN8"/>
      <sheetName val="2003_COMMITMENTS_9"/>
      <sheetName val="WALKER_Q_9"/>
      <sheetName val="YEKINI_M_9"/>
      <sheetName val="LIFTING_EQUIP_INSPECTN9"/>
      <sheetName val="2003_COMMITMENTS_10"/>
      <sheetName val="WALKER_Q_10"/>
      <sheetName val="YEKINI_M_10"/>
      <sheetName val="LIFTING_EQUIP_INSPECTN10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NAPIMS"/>
      <sheetName val="Lookup Sheet"/>
      <sheetName val="MBR3-340"/>
      <sheetName val="NNPC"/>
      <sheetName val="SetUp"/>
      <sheetName val="Project Data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  <sheetName val="Budget_Reload_Required2"/>
      <sheetName val="Lookup_Sheet2"/>
      <sheetName val="Project_Data2"/>
      <sheetName val="Config_-_Master_Lists2"/>
      <sheetName val="MPN_Project_SCSA2"/>
      <sheetName val="NGL_DETAILS2"/>
      <sheetName val="Budget_Reload_Required3"/>
      <sheetName val="Lookup_Sheet3"/>
      <sheetName val="Project_Data3"/>
      <sheetName val="Config_-_Master_Lists3"/>
      <sheetName val="MPN_Project_SCSA3"/>
      <sheetName val="NGL_DETAILS3"/>
      <sheetName val="MASTER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PROFIT RECONCIL"/>
      <sheetName val="SetUp"/>
      <sheetName val="Project Data "/>
      <sheetName val="PERFOR"/>
      <sheetName val="TRANSFER_(2)"/>
      <sheetName val="Project_Data_"/>
      <sheetName val="PROFIT_RECONCIL"/>
      <sheetName val="TRANSFER_(2)1"/>
      <sheetName val="Project_Data_1"/>
      <sheetName val="PROFIT_RECONCIL1"/>
      <sheetName val="TRANSFER_(2)2"/>
      <sheetName val="Project_Data_2"/>
      <sheetName val="PROFIT_RECONCIL2"/>
      <sheetName val="TRANSFER_(2)3"/>
      <sheetName val="Project_Data_3"/>
      <sheetName val="PROFIT_RECONCIL3"/>
      <sheetName val="TRANSFER_(2)4"/>
      <sheetName val="Project_Data_4"/>
      <sheetName val="PROFIT_RECONCIL4"/>
      <sheetName val="DATA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  <sheetName val="SetUp"/>
      <sheetName val="DropDowns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flora"/>
      <sheetName val="Sheet2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Mapping Fields to AGG node"/>
      <sheetName val="itemized cost"/>
      <sheetName val="Sheet2"/>
      <sheetName val="DATABANK"/>
      <sheetName val="report"/>
      <sheetName val="values"/>
      <sheetName val="Data Entry"/>
      <sheetName val="28151COR06"/>
      <sheetName val="do not Delete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  <sheetName val="Mapping_Fields_to_AGG_node2"/>
      <sheetName val="itemized_cost2"/>
      <sheetName val="do_not_Delete2"/>
      <sheetName val="Data_Entry2"/>
      <sheetName val="Revised_Sheet_WBS_and_CC2"/>
      <sheetName val="Mapping_Fields_to_AGG_node3"/>
      <sheetName val="itemized_cost3"/>
      <sheetName val="do_not_Delete3"/>
      <sheetName val="Data_Entry3"/>
      <sheetName val="Revised_Sheet_WBS_and_CC3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>
        <row r="1">
          <cell r="A1" t="str">
            <v>CENTRE</v>
          </cell>
        </row>
      </sheetData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  <sheetName val="BIA PTS 2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  <sheetName val="OLD VOLVO (T&amp;B SEPARATE)"/>
      <sheetName val="Loc_Ph1"/>
      <sheetName val="Const_Equip1"/>
      <sheetName val="2017_Budget_OPCOM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  <sheetName val="TOTAL_Qtrly_Incentive2"/>
      <sheetName val="TOTAL_Qtrly_Incentive1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  <sheetName val="do not Delet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7">
          <cell r="B17">
            <v>0.54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>
        <row r="17">
          <cell r="B17">
            <v>0.54</v>
          </cell>
        </row>
      </sheetData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>
        <row r="17">
          <cell r="B17">
            <v>0.54</v>
          </cell>
        </row>
      </sheetData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>
        <row r="17">
          <cell r="B17">
            <v>0.54</v>
          </cell>
        </row>
      </sheetData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>
        <row r="17">
          <cell r="B17">
            <v>0.54</v>
          </cell>
        </row>
      </sheetData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  <sheetName val="Budget_Data_(2)2"/>
      <sheetName val="AP_ACCRUALS2"/>
      <sheetName val="Sheet1_(3)2"/>
      <sheetName val="Budget_Data2"/>
      <sheetName val="Sheet1_(2)2"/>
      <sheetName val="Exp_List2"/>
      <sheetName val="BASE_DATABASE2"/>
      <sheetName val="comm_final2"/>
      <sheetName val="for_PDD2"/>
      <sheetName val="AWARDED_(2)2"/>
      <sheetName val="OPEX_Forecast_Inputs2"/>
      <sheetName val="Budget_Data_(2)3"/>
      <sheetName val="AP_ACCRUALS3"/>
      <sheetName val="Sheet1_(3)3"/>
      <sheetName val="Budget_Data3"/>
      <sheetName val="Sheet1_(2)3"/>
      <sheetName val="Exp_List3"/>
      <sheetName val="BASE_DATABASE3"/>
      <sheetName val="comm_final3"/>
      <sheetName val="for_PDD3"/>
      <sheetName val="AWARDED_(2)3"/>
      <sheetName val="OPEX_Forecast_Input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2">
          <cell r="A2" t="str">
            <v>Dispersant/ Absorbent L/S</v>
          </cell>
        </row>
      </sheetData>
      <sheetData sheetId="43"/>
      <sheetData sheetId="44">
        <row r="2">
          <cell r="A2" t="str">
            <v>Ark Towers Facilities Mtce &amp; Tea services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2">
          <cell r="A2" t="str">
            <v>Dispersant/ Absorbent L/S</v>
          </cell>
        </row>
      </sheetData>
      <sheetData sheetId="54"/>
      <sheetData sheetId="55">
        <row r="2">
          <cell r="A2" t="str">
            <v>Ark Towers Facilities Mtce &amp; Tea services</v>
          </cell>
        </row>
      </sheetData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D2DC-F758-4286-9E8F-D1618991EBEA}">
  <dimension ref="B1:K42"/>
  <sheetViews>
    <sheetView tabSelected="1" zoomScale="85" zoomScaleNormal="85" workbookViewId="0">
      <selection activeCell="B33" sqref="B33"/>
    </sheetView>
  </sheetViews>
  <sheetFormatPr defaultRowHeight="15" x14ac:dyDescent="0.25"/>
  <cols>
    <col min="2" max="2" width="44.28515625" customWidth="1"/>
    <col min="3" max="3" width="15.85546875" customWidth="1"/>
    <col min="4" max="4" width="56.5703125" customWidth="1"/>
    <col min="5" max="5" width="60.140625" customWidth="1"/>
    <col min="6" max="6" width="19.5703125" bestFit="1" customWidth="1"/>
    <col min="7" max="7" width="16.85546875" customWidth="1"/>
    <col min="8" max="8" width="9.140625" customWidth="1"/>
    <col min="9" max="9" width="60.140625" customWidth="1"/>
    <col min="10" max="10" width="15.28515625" customWidth="1"/>
    <col min="11" max="11" width="31.85546875" customWidth="1"/>
    <col min="13" max="13" width="5.5703125" customWidth="1"/>
    <col min="14" max="14" width="10.5703125" customWidth="1"/>
  </cols>
  <sheetData>
    <row r="1" spans="2:11" ht="22.5" customHeight="1" x14ac:dyDescent="0.25">
      <c r="C1" s="1"/>
      <c r="F1" s="1"/>
      <c r="J1" s="1"/>
    </row>
    <row r="2" spans="2:11" ht="18.75" x14ac:dyDescent="0.3">
      <c r="B2" s="2" t="s">
        <v>0</v>
      </c>
      <c r="C2" s="3">
        <v>2019</v>
      </c>
      <c r="D2" s="4"/>
      <c r="E2" s="2" t="s">
        <v>1</v>
      </c>
      <c r="F2" s="3">
        <v>2019</v>
      </c>
      <c r="I2" s="2" t="s">
        <v>2</v>
      </c>
      <c r="J2" s="3">
        <v>2019</v>
      </c>
    </row>
    <row r="3" spans="2:11" x14ac:dyDescent="0.25">
      <c r="B3" s="5" t="s">
        <v>3</v>
      </c>
      <c r="E3" s="5" t="s">
        <v>3</v>
      </c>
      <c r="G3" s="4"/>
      <c r="I3" s="5" t="s">
        <v>3</v>
      </c>
    </row>
    <row r="4" spans="2:11" x14ac:dyDescent="0.25">
      <c r="B4" s="5" t="s">
        <v>4</v>
      </c>
      <c r="C4" s="6">
        <v>0</v>
      </c>
      <c r="D4">
        <f>680000*0.15*0.3</f>
        <v>30600</v>
      </c>
      <c r="E4" s="5"/>
      <c r="F4" s="6"/>
      <c r="G4" s="4"/>
      <c r="I4" s="5"/>
    </row>
    <row r="5" spans="2:11" x14ac:dyDescent="0.25">
      <c r="B5" s="5" t="s">
        <v>5</v>
      </c>
      <c r="C5" s="6">
        <f>C4*0.2</f>
        <v>0</v>
      </c>
      <c r="E5" s="5"/>
      <c r="F5" s="6"/>
      <c r="G5" s="4"/>
      <c r="I5" s="5"/>
    </row>
    <row r="6" spans="2:11" x14ac:dyDescent="0.25">
      <c r="B6" s="7" t="s">
        <v>6</v>
      </c>
      <c r="C6" s="8">
        <v>66.247</v>
      </c>
      <c r="D6" t="s">
        <v>7</v>
      </c>
      <c r="E6" s="7" t="s">
        <v>8</v>
      </c>
      <c r="F6" s="9">
        <v>1.637</v>
      </c>
      <c r="G6" t="s">
        <v>7</v>
      </c>
      <c r="I6" s="7" t="s">
        <v>8</v>
      </c>
      <c r="J6" s="10">
        <v>2.5299999999999998</v>
      </c>
      <c r="K6" t="s">
        <v>7</v>
      </c>
    </row>
    <row r="7" spans="2:11" x14ac:dyDescent="0.25">
      <c r="B7" s="7" t="s">
        <v>9</v>
      </c>
      <c r="C7" s="11">
        <v>30</v>
      </c>
      <c r="E7" s="7" t="s">
        <v>9</v>
      </c>
      <c r="F7" s="11">
        <v>30</v>
      </c>
      <c r="I7" s="7" t="s">
        <v>9</v>
      </c>
      <c r="J7" s="11">
        <v>30</v>
      </c>
    </row>
    <row r="8" spans="2:11" x14ac:dyDescent="0.25">
      <c r="B8" s="7" t="s">
        <v>10</v>
      </c>
      <c r="C8" s="12">
        <v>0.34</v>
      </c>
      <c r="D8" t="s">
        <v>11</v>
      </c>
      <c r="E8" s="7" t="s">
        <v>10</v>
      </c>
      <c r="F8" s="13">
        <v>0</v>
      </c>
      <c r="G8" t="s">
        <v>11</v>
      </c>
      <c r="I8" s="7" t="s">
        <v>10</v>
      </c>
      <c r="J8" s="13"/>
      <c r="K8" t="s">
        <v>11</v>
      </c>
    </row>
    <row r="9" spans="2:11" x14ac:dyDescent="0.25">
      <c r="B9" s="7" t="s">
        <v>12</v>
      </c>
      <c r="C9" s="15">
        <f>C8*C7*1000</f>
        <v>10200.000000000002</v>
      </c>
      <c r="E9" s="7" t="s">
        <v>13</v>
      </c>
      <c r="F9" s="15">
        <f>F8*F7*1000</f>
        <v>0</v>
      </c>
      <c r="I9" s="7" t="s">
        <v>13</v>
      </c>
      <c r="J9" s="14">
        <f t="shared" ref="J9" si="0">J8*J7*1000</f>
        <v>0</v>
      </c>
    </row>
    <row r="10" spans="2:11" x14ac:dyDescent="0.25">
      <c r="B10" s="7" t="s">
        <v>14</v>
      </c>
      <c r="C10" s="17">
        <f t="shared" ref="C10" si="1">+C9*C6</f>
        <v>675719.40000000014</v>
      </c>
      <c r="E10" s="7" t="s">
        <v>14</v>
      </c>
      <c r="F10" s="17">
        <f>+F9*F6*5.8</f>
        <v>0</v>
      </c>
      <c r="I10" s="7" t="s">
        <v>14</v>
      </c>
      <c r="J10" s="17">
        <f>+J9*J6*5.8</f>
        <v>0</v>
      </c>
    </row>
    <row r="11" spans="2:11" x14ac:dyDescent="0.25">
      <c r="B11" s="7" t="s">
        <v>15</v>
      </c>
      <c r="C11" s="19">
        <f t="shared" ref="C11" si="2">-C10*0.2</f>
        <v>-135143.88000000003</v>
      </c>
      <c r="D11" t="s">
        <v>16</v>
      </c>
      <c r="E11" s="7" t="s">
        <v>17</v>
      </c>
      <c r="F11" s="19">
        <f>-F10*0.07</f>
        <v>0</v>
      </c>
      <c r="G11" t="s">
        <v>18</v>
      </c>
      <c r="I11" s="7" t="s">
        <v>17</v>
      </c>
      <c r="J11" s="19">
        <f>-J10*0.07</f>
        <v>0</v>
      </c>
      <c r="K11" t="s">
        <v>18</v>
      </c>
    </row>
    <row r="12" spans="2:11" x14ac:dyDescent="0.25">
      <c r="B12" s="7" t="s">
        <v>19</v>
      </c>
      <c r="C12" s="18"/>
      <c r="E12" s="7" t="s">
        <v>19</v>
      </c>
      <c r="F12" s="18">
        <v>0</v>
      </c>
      <c r="I12" s="7" t="s">
        <v>19</v>
      </c>
      <c r="J12" s="18">
        <v>0</v>
      </c>
    </row>
    <row r="13" spans="2:11" x14ac:dyDescent="0.25">
      <c r="B13" s="7" t="s">
        <v>20</v>
      </c>
      <c r="C13" s="18"/>
      <c r="E13" s="7" t="s">
        <v>20</v>
      </c>
      <c r="F13" s="18"/>
      <c r="I13" s="7" t="s">
        <v>20</v>
      </c>
      <c r="J13" s="18"/>
    </row>
    <row r="14" spans="2:11" x14ac:dyDescent="0.25">
      <c r="B14" s="7" t="s">
        <v>21</v>
      </c>
      <c r="C14" s="18"/>
      <c r="E14" s="7" t="s">
        <v>21</v>
      </c>
      <c r="F14" s="18"/>
      <c r="I14" s="7" t="s">
        <v>21</v>
      </c>
      <c r="J14" s="18">
        <f>-J8*J7*2706</f>
        <v>0</v>
      </c>
    </row>
    <row r="15" spans="2:11" x14ac:dyDescent="0.25">
      <c r="B15" s="7" t="s">
        <v>22</v>
      </c>
      <c r="C15" s="20">
        <f>+C10+C11+C12+C13+C14</f>
        <v>540575.52000000014</v>
      </c>
      <c r="E15" s="7" t="s">
        <v>22</v>
      </c>
      <c r="F15" s="20">
        <f>+F10+F11+F12+F13+F14</f>
        <v>0</v>
      </c>
      <c r="I15" s="7" t="s">
        <v>22</v>
      </c>
      <c r="J15" s="20">
        <f>+J10+J11+J12+J13+J14</f>
        <v>0</v>
      </c>
    </row>
    <row r="16" spans="2:11" x14ac:dyDescent="0.25">
      <c r="B16" s="7" t="s">
        <v>23</v>
      </c>
      <c r="C16" s="18">
        <f>-C15*0.1275</f>
        <v>-68923.37880000002</v>
      </c>
      <c r="D16" t="s">
        <v>31</v>
      </c>
      <c r="E16" s="7" t="s">
        <v>24</v>
      </c>
      <c r="F16" s="18">
        <f>-F15*0.3</f>
        <v>0</v>
      </c>
      <c r="I16" s="7" t="s">
        <v>24</v>
      </c>
      <c r="J16" s="18">
        <f>-J15*0.3</f>
        <v>0</v>
      </c>
    </row>
    <row r="17" spans="2:11" x14ac:dyDescent="0.25">
      <c r="B17" s="21"/>
      <c r="C17" s="22"/>
      <c r="E17" s="21"/>
      <c r="F17" s="22"/>
      <c r="I17" s="21"/>
      <c r="J17" s="22"/>
    </row>
    <row r="18" spans="2:11" ht="15.75" thickBot="1" x14ac:dyDescent="0.3">
      <c r="B18" s="23" t="s">
        <v>25</v>
      </c>
      <c r="C18" s="16">
        <f t="shared" ref="C18" si="3">+C15+C16</f>
        <v>471652.14120000013</v>
      </c>
      <c r="E18" s="23" t="s">
        <v>25</v>
      </c>
      <c r="F18" s="16">
        <f t="shared" ref="F18" si="4">+F15+F16</f>
        <v>0</v>
      </c>
      <c r="I18" s="23" t="s">
        <v>25</v>
      </c>
      <c r="J18" s="16">
        <f t="shared" ref="J18" si="5">+J15+J16</f>
        <v>0</v>
      </c>
    </row>
    <row r="19" spans="2:11" ht="15.75" thickTop="1" x14ac:dyDescent="0.25"/>
    <row r="20" spans="2:11" ht="15.75" thickBot="1" x14ac:dyDescent="0.3">
      <c r="B20" t="s">
        <v>26</v>
      </c>
      <c r="C20" s="24">
        <f>C18-C14</f>
        <v>471652.14120000013</v>
      </c>
      <c r="D20" t="s">
        <v>27</v>
      </c>
      <c r="E20" t="s">
        <v>26</v>
      </c>
      <c r="F20" s="24">
        <f>F18-F14</f>
        <v>0</v>
      </c>
      <c r="G20" t="s">
        <v>27</v>
      </c>
      <c r="I20" t="s">
        <v>26</v>
      </c>
      <c r="J20" s="24">
        <f>J18-J14</f>
        <v>0</v>
      </c>
      <c r="K20" t="s">
        <v>27</v>
      </c>
    </row>
    <row r="21" spans="2:11" ht="15.75" thickTop="1" x14ac:dyDescent="0.25"/>
    <row r="22" spans="2:11" x14ac:dyDescent="0.25">
      <c r="B22" s="5" t="s">
        <v>4</v>
      </c>
      <c r="C22" s="6"/>
    </row>
    <row r="23" spans="2:11" x14ac:dyDescent="0.25">
      <c r="B23" s="5" t="s">
        <v>28</v>
      </c>
      <c r="C23" s="6">
        <f>(-0.2*C22*0.1275)</f>
        <v>0</v>
      </c>
    </row>
    <row r="24" spans="2:11" x14ac:dyDescent="0.25">
      <c r="B24" t="s">
        <v>33</v>
      </c>
      <c r="C24" s="25">
        <f>C23+C22+C20</f>
        <v>471652.14120000013</v>
      </c>
    </row>
    <row r="25" spans="2:11" x14ac:dyDescent="0.25">
      <c r="B25" t="s">
        <v>34</v>
      </c>
      <c r="C25" s="26">
        <f>C24*0.3</f>
        <v>141495.64236000003</v>
      </c>
      <c r="E25" t="s">
        <v>30</v>
      </c>
      <c r="F25" s="26">
        <f>F20*0.3</f>
        <v>0</v>
      </c>
      <c r="I25" t="s">
        <v>29</v>
      </c>
      <c r="J25" s="26">
        <f>J20*0.3</f>
        <v>0</v>
      </c>
    </row>
    <row r="27" spans="2:11" x14ac:dyDescent="0.25">
      <c r="B27" t="s">
        <v>32</v>
      </c>
      <c r="C27" s="4">
        <f>C25+F25+J25</f>
        <v>141495.64236000003</v>
      </c>
    </row>
    <row r="29" spans="2:11" x14ac:dyDescent="0.25">
      <c r="C29" s="4"/>
    </row>
    <row r="30" spans="2:11" x14ac:dyDescent="0.25">
      <c r="C30" s="4"/>
    </row>
    <row r="31" spans="2:11" x14ac:dyDescent="0.25">
      <c r="C31" s="27">
        <f>C8</f>
        <v>0.34</v>
      </c>
      <c r="F31" s="13">
        <f>F8*5.8</f>
        <v>0</v>
      </c>
    </row>
    <row r="34" spans="3:3" x14ac:dyDescent="0.25">
      <c r="C34" s="26"/>
    </row>
    <row r="35" spans="3:3" x14ac:dyDescent="0.25">
      <c r="C35" s="26"/>
    </row>
    <row r="36" spans="3:3" x14ac:dyDescent="0.25">
      <c r="C36" s="26">
        <f>C31*23/30</f>
        <v>0.26066666666666666</v>
      </c>
    </row>
    <row r="41" spans="3:3" x14ac:dyDescent="0.25">
      <c r="C41" s="4"/>
    </row>
    <row r="42" spans="3:3" x14ac:dyDescent="0.25">
      <c r="C42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4230-8D89-45F9-8AD2-FEC9AE7EF69A}">
  <dimension ref="A1"/>
  <sheetViews>
    <sheetView workbookViewId="0">
      <selection activeCell="A7" sqref="A7"/>
    </sheetView>
  </sheetViews>
  <sheetFormatPr defaultRowHeight="15" x14ac:dyDescent="0.25"/>
  <cols>
    <col min="4" max="4" width="28.28515625" customWidth="1"/>
    <col min="8" max="8" width="10.28515625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SPDC-UPO/G/PSI</dc:creator>
  <cp:lastModifiedBy>Falaye, Olatunbosun M SPDC-UPO/G/TP</cp:lastModifiedBy>
  <dcterms:created xsi:type="dcterms:W3CDTF">2019-01-23T14:03:59Z</dcterms:created>
  <dcterms:modified xsi:type="dcterms:W3CDTF">2019-07-16T09:55:02Z</dcterms:modified>
</cp:coreProperties>
</file>