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lasbery_ogofia_shell_com/Documents/Work Folders/BUSINESS IMPROVEMENT/2024/West Asset/"/>
    </mc:Choice>
  </mc:AlternateContent>
  <xr:revisionPtr revIDLastSave="5" documentId="8_{CAD90F31-080B-468D-8FA7-058FCA3BE879}" xr6:coauthVersionLast="47" xr6:coauthVersionMax="47" xr10:uidLastSave="{12606568-B7D3-4E00-A478-CF64230A4E4B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08" yWindow="-108" windowWidth="23256" windowHeight="1245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5" l="1"/>
  <c r="E22" i="5"/>
  <c r="N23" i="5" l="1"/>
  <c r="T31" i="5"/>
  <c r="S31" i="5"/>
  <c r="T27" i="5"/>
  <c r="T22" i="5"/>
  <c r="T23" i="5"/>
  <c r="H39" i="5"/>
  <c r="E24" i="5"/>
  <c r="K30" i="5" s="1"/>
  <c r="K28" i="5" s="1"/>
  <c r="F24" i="5" l="1"/>
  <c r="E31" i="5"/>
  <c r="E30" i="5"/>
  <c r="E29" i="5"/>
  <c r="E28" i="5"/>
  <c r="F31" i="5" l="1"/>
  <c r="J31" i="5" s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<sst xmlns="http://schemas.openxmlformats.org/spreadsheetml/2006/main" count="308" uniqueCount="139">
  <si>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</si>
  <si>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</si>
  <si>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</si>
  <si>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</si>
  <si>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</si>
  <si>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</si>
  <si>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</si>
  <si>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</si>
  <si>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</si>
  <si>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</si>
  <si>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</si>
  <si>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</si>
  <si>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</si>
  <si>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</si>
  <si>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</si>
  <si>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</si>
  <si>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</si>
  <si>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</si>
  <si>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</si>
  <si>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</si>
  <si>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</si>
  <si>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</si>
  <si>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</si>
  <si>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</si>
  <si>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</si>
  <si>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</si>
  <si>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</si>
  <si>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</si>
  <si>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</si>
  <si>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</si>
  <si>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</si>
  <si>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</si>
  <si>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</si>
  <si>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</si>
  <si>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</si>
  <si>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</si>
  <si>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</si>
  <si>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</si>
  <si>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</si>
  <si>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</si>
  <si>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</si>
  <si>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</si>
  <si>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</si>
  <si>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</si>
  <si>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</si>
  <si>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</si>
  <si>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</si>
  <si>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</si>
  <si>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</si>
  <si>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</si>
  <si>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</si>
  <si>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</si>
  <si>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</si>
  <si>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</si>
  <si>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</si>
  <si>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</si>
  <si>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</si>
  <si>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</si>
  <si>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</si>
  <si>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</si>
  <si>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</si>
  <si>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</si>
  <si>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</si>
  <si>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</si>
  <si>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</si>
  <si>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</si>
  <si>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</si>
  <si>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</si>
  <si>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</si>
  <si>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</si>
  <si>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</si>
  <si>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</si>
  <si>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</si>
  <si>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</si>
  <si>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</si>
  <si>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</si>
  <si>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</si>
  <si>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</si>
  <si>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</si>
  <si>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</si>
  <si>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</si>
  <si>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</si>
  <si>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</si>
  <si>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</si>
  <si>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</si>
  <si>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</si>
  <si>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</si>
  <si>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</si>
  <si>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</si>
  <si>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</si>
  <si>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</si>
  <si>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</si>
  <si>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</si>
  <si>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</si>
  <si>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</si>
  <si>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</si>
  <si>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</si>
  <si>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</si>
  <si>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</si>
  <si>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</si>
  <si>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</si>
  <si>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</si>
  <si>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</si>
  <si>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</si>
  <si>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</si>
  <si>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</si>
  <si>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</si>
  <si>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</si>
  <si>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</si>
  <si>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</si>
  <si>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</si>
  <si>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</si>
  <si>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</si>
  <si>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</si>
  <si>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</si>
  <si>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</si>
  <si>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</si>
  <si>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</si>
  <si>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</si>
  <si>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</si>
  <si>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</si>
  <si>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</si>
  <si>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</si>
  <si>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</si>
  <si>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</si>
  <si>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</si>
  <si>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</si>
  <si>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</si>
  <si>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</si>
  <si>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</si>
  <si>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</si>
  <si>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</si>
  <si>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</si>
  <si>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</si>
  <si>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</si>
  <si>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</si>
  <si>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Sept 2024 (500kbbls)</t>
  </si>
  <si>
    <t>Nov 2024 (200kbbls)</t>
  </si>
  <si>
    <t>Dec 2024 (200kbbls)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</si>
</sst>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17" fontId="2" fillId="4" borderId="0" xfId="0" applyNumberFormat="1" applyFont="1" applyFill="1" applyAlignment="1">
      <alignment horizontal="left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J46" sqref="J46"/>
    </sheetView>
  </sheetViews>
  <sheetFormatPr defaultColWidth="9.109375" defaultRowHeight="14.4"/>
  <cols>
    <col min="1" max="1" width="8.6640625" style="72"/>
    <col min="2" max="2" width="14.33203125" style="72" customWidth="1"/>
    <col min="3" max="3" width="68.6640625" style="72" customWidth="1"/>
    <col min="4" max="4" width="28.33203125" style="72" customWidth="1"/>
    <col min="5" max="5" width="1.44140625" style="72" hidden="1" customWidth="1"/>
    <col min="6" max="6" width="28.5546875" style="107" customWidth="1"/>
    <col min="7" max="7" width="4.33203125" style="72" customWidth="1"/>
    <col min="8" max="9" width="4.6640625" style="72" customWidth="1"/>
    <col min="10" max="10" width="18.5546875" style="72" customWidth="1"/>
    <col min="11" max="11" width="15.44140625" style="72" customWidth="1"/>
    <col min="12" max="12" width="8.6640625" style="72"/>
    <col min="13" max="14" width="13.33203125" style="72" bestFit="1" customWidth="1"/>
    <col min="15" max="15" width="31.5546875" style="72" customWidth="1"/>
    <col min="16" max="16" width="8.6640625" customWidth="1"/>
    <col min="18" max="18" width="13.33203125" bestFit="1" customWidth="1"/>
    <col min="19" max="20" width="14.33203125" bestFit="1" customWidth="1"/>
  </cols>
  <sheetData>
    <row r="1" spans="2:20" ht="15" hidden="1" thickBot="1"/>
    <row r="2" spans="2:20" ht="25.2" hidden="1" thickBot="1">
      <c r="C2" s="159" t="s">
        <v>0</v>
      </c>
      <c r="D2" s="160"/>
      <c r="E2" s="160"/>
      <c r="F2" s="161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8.8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5" customHeight="1">
      <c r="C21" s="69"/>
      <c r="D21" s="156"/>
      <c r="E21" s="157"/>
      <c r="F21" s="158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/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2" t="s">
        <v>44</v>
      </c>
      <c r="I23" s="153"/>
      <c r="J23" s="95" t="s">
        <v>45</v>
      </c>
      <c r="M23" s="139"/>
      <c r="N23" s="141">
        <f>M23*0.55*0.25</f>
        <v>0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0</v>
      </c>
      <c r="H24" s="154"/>
      <c r="I24" s="155"/>
      <c r="J24" s="96" t="s">
        <v>47</v>
      </c>
    </row>
    <row r="25" spans="2:20" ht="27.6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167.92358999999999</v>
      </c>
      <c r="K28" s="141">
        <f>F22*K30</f>
        <v>0</v>
      </c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>
        <f>E24*E22</f>
        <v>0.06</v>
      </c>
    </row>
    <row r="31" spans="2:20" ht="27.6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427.86010602739719</v>
      </c>
      <c r="G31" s="115"/>
      <c r="J31" s="115">
        <f>F31*1000</f>
        <v>427860.10602739721</v>
      </c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/>
    </row>
    <row r="33" spans="3:8" ht="8.6999999999999993" customHeight="1" thickBot="1">
      <c r="C33" s="71"/>
      <c r="D33" s="78"/>
      <c r="E33" s="73"/>
      <c r="F33" s="110"/>
      <c r="G33" s="87"/>
    </row>
    <row r="34" spans="3:8" ht="7.5" customHeight="1">
      <c r="D34" s="73"/>
      <c r="E34" s="73"/>
      <c r="F34" s="110"/>
      <c r="G34" s="85"/>
    </row>
    <row r="35" spans="3:8" ht="10.95" customHeight="1">
      <c r="D35" s="93" t="s">
        <v>136</v>
      </c>
      <c r="E35" s="73"/>
      <c r="F35" s="110">
        <v>1274227.3999999999</v>
      </c>
      <c r="G35" s="85"/>
    </row>
    <row r="36" spans="3:8" ht="8.6999999999999993" customHeight="1" thickBot="1">
      <c r="D36" s="78"/>
      <c r="E36" s="73"/>
      <c r="F36" s="110"/>
      <c r="G36" s="88"/>
    </row>
    <row r="37" spans="3:8" ht="12.6" customHeight="1">
      <c r="C37" s="162" t="s">
        <v>59</v>
      </c>
      <c r="D37" s="77" t="s">
        <v>137</v>
      </c>
      <c r="F37" s="114">
        <v>509843.84</v>
      </c>
    </row>
    <row r="38" spans="3:8" ht="15" thickBot="1">
      <c r="C38" s="163"/>
      <c r="D38" s="151" t="s">
        <v>138</v>
      </c>
      <c r="E38" s="73"/>
      <c r="F38" s="110">
        <v>509461.64</v>
      </c>
      <c r="G38" s="87"/>
    </row>
    <row r="39" spans="3:8">
      <c r="D39" s="73"/>
      <c r="E39" s="73"/>
      <c r="F39" s="110">
        <f>F35+F37+F38</f>
        <v>2293532.88</v>
      </c>
      <c r="G39" s="85"/>
      <c r="H39" s="72">
        <f>F39/F29</f>
        <v>2293532.88</v>
      </c>
    </row>
    <row r="40" spans="3:8">
      <c r="D40" s="93"/>
      <c r="E40" s="73"/>
      <c r="F40" s="110"/>
      <c r="G40" s="85"/>
    </row>
    <row r="41" spans="3:8">
      <c r="D41" s="78"/>
      <c r="E41" s="73"/>
      <c r="F41" s="110"/>
      <c r="G41" s="88"/>
    </row>
    <row r="42" spans="3:8">
      <c r="F42" s="114"/>
    </row>
    <row r="43" spans="3:8">
      <c r="F43" s="114"/>
    </row>
    <row r="44" spans="3:8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640625" defaultRowHeight="13.2"/>
  <cols>
    <col min="1" max="1" width="8.6640625" style="1" customWidth="1"/>
    <col min="2" max="2" width="26.6640625" style="1" bestFit="1" customWidth="1"/>
    <col min="3" max="3" width="12" style="1" customWidth="1"/>
    <col min="4" max="6" width="20.6640625" style="1"/>
    <col min="7" max="7" width="26.6640625" style="1" customWidth="1"/>
    <col min="8" max="8" width="20.6640625" style="1"/>
    <col min="9" max="9" width="15.33203125" style="1" customWidth="1"/>
    <col min="10" max="10" width="12.88671875" style="1" customWidth="1"/>
    <col min="11" max="16384" width="20.6640625" style="1"/>
  </cols>
  <sheetData>
    <row r="1" spans="2:11" ht="13.8" thickBot="1"/>
    <row r="2" spans="2:11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.4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.4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7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7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7" thickBot="1">
      <c r="K11" s="18" t="s">
        <v>73</v>
      </c>
    </row>
    <row r="12" spans="2:11" ht="13.8" thickBot="1"/>
    <row r="13" spans="2:11" ht="13.8" thickBot="1">
      <c r="B13" s="9" t="s">
        <v>74</v>
      </c>
      <c r="C13" s="10" t="s">
        <v>61</v>
      </c>
      <c r="D13" s="11" t="s">
        <v>62</v>
      </c>
    </row>
    <row r="14" spans="2:11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.4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.4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7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.4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8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.8" thickBot="1">
      <c r="B24" s="38"/>
      <c r="C24" s="39"/>
      <c r="D24" s="40" t="s">
        <v>47</v>
      </c>
    </row>
    <row r="25" spans="2:9">
      <c r="G25" s="9" t="s">
        <v>81</v>
      </c>
      <c r="H25" s="27" t="s">
        <v>61</v>
      </c>
      <c r="I25" s="28" t="s">
        <v>62</v>
      </c>
    </row>
    <row r="26" spans="2:9">
      <c r="G26" s="15" t="s">
        <v>82</v>
      </c>
      <c r="H26" s="8">
        <v>5</v>
      </c>
      <c r="I26" s="29"/>
    </row>
    <row r="27" spans="2:9">
      <c r="G27" s="25" t="s">
        <v>67</v>
      </c>
      <c r="H27" s="8">
        <v>365</v>
      </c>
      <c r="I27" s="29"/>
    </row>
    <row r="28" spans="2:9">
      <c r="G28" s="15" t="s">
        <v>83</v>
      </c>
      <c r="H28" s="2">
        <v>15.65</v>
      </c>
      <c r="I28" s="26">
        <f>(H27/365)*H28*H26</f>
        <v>78.25</v>
      </c>
    </row>
    <row r="29" spans="2:9">
      <c r="G29" s="15" t="s">
        <v>84</v>
      </c>
      <c r="H29" s="2">
        <v>0.3</v>
      </c>
      <c r="I29" s="16">
        <f>I28*H29</f>
        <v>23.474999999999998</v>
      </c>
    </row>
    <row r="30" spans="2:9">
      <c r="G30" s="15" t="s">
        <v>70</v>
      </c>
      <c r="H30" s="2">
        <v>0.66669999999999996</v>
      </c>
      <c r="I30" s="16">
        <f>I28*H30</f>
        <v>52.169274999999999</v>
      </c>
    </row>
    <row r="31" spans="2:9" ht="26.4">
      <c r="G31" s="17" t="s">
        <v>71</v>
      </c>
      <c r="H31" s="2">
        <v>0.15</v>
      </c>
      <c r="I31" s="16">
        <f>I28*H31</f>
        <v>11.737499999999999</v>
      </c>
    </row>
    <row r="32" spans="2:9" ht="26.4">
      <c r="G32" s="17" t="s">
        <v>72</v>
      </c>
      <c r="H32" s="2">
        <v>0.3</v>
      </c>
      <c r="I32" s="16">
        <f>I28*H32</f>
        <v>23.474999999999998</v>
      </c>
    </row>
    <row r="33" spans="7:9" ht="13.8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640625" defaultRowHeight="13.2"/>
  <cols>
    <col min="1" max="1" width="8.6640625" style="1"/>
    <col min="2" max="2" width="25" style="1" customWidth="1"/>
    <col min="3" max="3" width="8.6640625" style="1"/>
    <col min="4" max="4" width="17.109375" style="1" customWidth="1"/>
    <col min="5" max="5" width="6.88671875" style="1" customWidth="1"/>
    <col min="6" max="6" width="6.44140625" style="1" customWidth="1"/>
    <col min="7" max="7" width="22.33203125" style="1" bestFit="1" customWidth="1"/>
    <col min="8" max="8" width="8.6640625" style="1"/>
    <col min="9" max="9" width="12.109375" style="1" customWidth="1"/>
    <col min="10" max="11" width="5.33203125" style="1" customWidth="1"/>
    <col min="12" max="12" width="25.88671875" style="1" customWidth="1"/>
    <col min="13" max="13" width="14" style="1" customWidth="1"/>
    <col min="14" max="14" width="10.88671875" style="1" customWidth="1"/>
    <col min="15" max="16384" width="8.6640625" style="1"/>
  </cols>
  <sheetData>
    <row r="2" spans="2:14" ht="13.8" thickBot="1"/>
    <row r="3" spans="2:14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8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8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.8" thickBot="1">
      <c r="D10" s="30"/>
      <c r="I10" s="30"/>
      <c r="N10" s="30"/>
    </row>
    <row r="11" spans="2:14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8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8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.8" thickBot="1">
      <c r="D18" s="30"/>
      <c r="I18" s="30"/>
      <c r="N18" s="30"/>
    </row>
    <row r="19" spans="2:14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8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8" thickBot="1">
      <c r="B24" s="32" t="s">
        <v>93</v>
      </c>
      <c r="C24" s="19">
        <v>0.44</v>
      </c>
      <c r="D24" s="24">
        <f>D22*C24</f>
        <v>1.3992</v>
      </c>
    </row>
    <row r="25" spans="2:14" ht="13.8" thickBot="1"/>
    <row r="26" spans="2:14">
      <c r="B26" s="35" t="s">
        <v>44</v>
      </c>
      <c r="C26" s="36"/>
      <c r="D26" s="37" t="s">
        <v>80</v>
      </c>
    </row>
    <row r="27" spans="2:14" ht="13.8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/>
  <cols>
    <col min="2" max="2" width="24.6640625" customWidth="1"/>
    <col min="3" max="3" width="14.8867187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95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4"/>
  <cols>
    <col min="2" max="2" width="14.33203125" customWidth="1"/>
    <col min="3" max="3" width="31.5546875" customWidth="1"/>
    <col min="4" max="4" width="24.6640625" customWidth="1"/>
    <col min="5" max="5" width="8.5546875" customWidth="1"/>
    <col min="6" max="7" width="10.5546875" customWidth="1"/>
    <col min="8" max="8" width="10.6640625" customWidth="1"/>
    <col min="9" max="9" width="14.6640625" customWidth="1"/>
    <col min="11" max="11" width="21.88671875" customWidth="1"/>
    <col min="15" max="15" width="22" customWidth="1"/>
    <col min="16" max="16" width="17.3320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00000000000003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7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Ogofia, Lasbery L SPDC-IUC/G/T</cp:lastModifiedBy>
  <cp:revision/>
  <dcterms:created xsi:type="dcterms:W3CDTF">2019-03-08T09:08:42Z</dcterms:created>
  <dcterms:modified xsi:type="dcterms:W3CDTF">2024-10-22T17:10:16Z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