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C5BF25FA-41CC-4848-9937-F1A07B36AA77}" xr6:coauthVersionLast="41" xr6:coauthVersionMax="41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Aug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" i="8" l="1"/>
  <c r="C5" i="8" l="1"/>
  <c r="C7" i="8" l="1"/>
  <c r="C8" i="8" s="1"/>
  <c r="C8" i="1" s="1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<sst xmlns="http://schemas.openxmlformats.org/spreadsheetml/2006/main" count="75" uniqueCount="43">
  <si>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</si>
  <si>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</si>
  <si>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</si>
  <si>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</si>
  <si>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</si>
  <si>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</si>
  <si>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</si>
  <si>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</si>
  <si>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</si>
  <si>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</si>
  <si>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</si>
  <si>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</si>
  <si>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</si>
  <si>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</si>
  <si>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</si>
  <si>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</si>
  <si>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</si>
  <si>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</si>
  <si>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</si>
  <si>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</si>
  <si>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</si>
  <si>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</si>
  <si>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</si>
  <si>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</si>
  <si>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</si>
  <si>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</si>
  <si>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</si>
  <si>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</si>
  <si>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</si>
  <si>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</si>
  <si>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</si>
  <si>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</si>
  <si>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</si>
  <si>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</si>
  <si>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</si>
  <si>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</si>
  <si>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NUNF1</t>
  </si>
  <si>
    <t>Net to Asset</t>
  </si>
  <si>
    <t>Plan</t>
  </si>
  <si>
    <t>Actual</t>
  </si>
  <si>
    <t>Inremental</t>
  </si>
  <si>
    <t>Pipeline Share</t>
  </si>
  <si>
    <t>IDS Cages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</si>
</sst>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left" indent="2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4E7C6585-8671-43B5-8A5F-4FF71CDD15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10" zoomScale="85" zoomScaleNormal="85" workbookViewId="0">
      <selection activeCell="A32" sqref="A32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30</v>
      </c>
    </row>
    <row r="8" spans="2:11" x14ac:dyDescent="0.35">
      <c r="B8" s="7" t="s">
        <v>10</v>
      </c>
      <c r="C8" s="26">
        <f>'Aug 2019 Production'!C8/31/1000</f>
        <v>5.6181893604590929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174163.87017423188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11537833.90743234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-2307566.7814864679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35">
      <c r="B15" s="7" t="s">
        <v>22</v>
      </c>
      <c r="C15" s="19">
        <f>+C10+C11+C12+C13+C14</f>
        <v>9230267.1259458717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-1176859.0585580987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35">
      <c r="B17" s="20"/>
      <c r="C17" s="21"/>
      <c r="E17" s="20"/>
      <c r="F17" s="21"/>
      <c r="I17" s="20"/>
      <c r="J17" s="21"/>
    </row>
    <row r="18" spans="2:11" ht="15" thickBot="1" x14ac:dyDescent="0.4">
      <c r="B18" s="22" t="s">
        <v>25</v>
      </c>
      <c r="C18" s="15">
        <f t="shared" ref="C18" si="3">+C15+C16</f>
        <v>8053408.0673877727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3">
        <f>C18-C14</f>
        <v>8053408.0673877727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4">
        <f>C23+C22+C20</f>
        <v>8053408.0673877727</v>
      </c>
    </row>
    <row r="25" spans="2:11" x14ac:dyDescent="0.35">
      <c r="B25" t="s">
        <v>34</v>
      </c>
      <c r="C25" s="25">
        <f>C24*0.3</f>
        <v>2416022.4202163317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35">
      <c r="B27" t="s">
        <v>32</v>
      </c>
      <c r="C27" s="4">
        <f>C25+F25+J25</f>
        <v>2416022.4202163317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5"/>
    </row>
    <row r="35" spans="3:3" x14ac:dyDescent="0.35">
      <c r="C35" s="25"/>
    </row>
    <row r="36" spans="3:3" x14ac:dyDescent="0.35">
      <c r="C36" s="25"/>
    </row>
    <row r="37" spans="3:3" x14ac:dyDescent="0.35">
      <c r="C37" s="25"/>
    </row>
    <row r="38" spans="3:3" x14ac:dyDescent="0.35">
      <c r="C38" s="25"/>
    </row>
    <row r="39" spans="3:3" x14ac:dyDescent="0.35">
      <c r="C39" s="25"/>
    </row>
    <row r="40" spans="3:3" x14ac:dyDescent="0.35">
      <c r="C40" s="25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A481-5455-4277-B177-FA53E0FB6752}">
  <dimension ref="B1:C8"/>
  <sheetViews>
    <sheetView workbookViewId="0">
      <selection activeCell="C6" sqref="C6"/>
    </sheetView>
  </sheetViews>
  <sheetFormatPr defaultRowHeight="14.5" x14ac:dyDescent="0.35"/>
  <cols>
    <col min="2" max="2" width="15.54296875" customWidth="1"/>
    <col min="3" max="3" width="11.7265625" customWidth="1"/>
  </cols>
  <sheetData>
    <row r="1" spans="2:3" x14ac:dyDescent="0.35">
      <c r="B1" s="5" t="s">
        <v>35</v>
      </c>
    </row>
    <row r="2" spans="2:3" x14ac:dyDescent="0.35">
      <c r="B2" s="27"/>
      <c r="C2" s="28" t="s">
        <v>36</v>
      </c>
    </row>
    <row r="3" spans="2:3" x14ac:dyDescent="0.35">
      <c r="B3" s="29" t="s">
        <v>38</v>
      </c>
      <c r="C3" s="30">
        <v>94506.727420008945</v>
      </c>
    </row>
    <row r="4" spans="2:3" x14ac:dyDescent="0.35">
      <c r="B4" s="29" t="s">
        <v>39</v>
      </c>
      <c r="C4" s="30">
        <v>296871.04433909396</v>
      </c>
    </row>
    <row r="5" spans="2:3" x14ac:dyDescent="0.35">
      <c r="B5" s="29" t="s">
        <v>40</v>
      </c>
      <c r="C5" s="30">
        <f>C4-C3</f>
        <v>202364.31691908502</v>
      </c>
    </row>
    <row r="6" spans="2:3" x14ac:dyDescent="0.35">
      <c r="B6" s="29" t="s">
        <v>41</v>
      </c>
      <c r="C6" s="30">
        <f>C5*3.7/31</f>
        <v>24153.160406471441</v>
      </c>
    </row>
    <row r="7" spans="2:3" x14ac:dyDescent="0.35">
      <c r="B7" s="29" t="s">
        <v>42</v>
      </c>
      <c r="C7" s="30">
        <f>C5*0.02</f>
        <v>4047.2863383817003</v>
      </c>
    </row>
    <row r="8" spans="2:3" x14ac:dyDescent="0.35">
      <c r="B8" s="29" t="s">
        <v>37</v>
      </c>
      <c r="C8" s="31">
        <f>C5-C6-C7</f>
        <v>174163.87017423188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2019-09-17T21:38:00Z</dcterms:modified>
</cp:coreProperties>
</file>