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3B0A3019-CEDB-4460-99C1-4FE10363C528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Oct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C6" i="8"/>
  <c r="C5" i="8" l="1"/>
  <c r="C7" i="8" l="1"/>
  <c r="C8" i="8" s="1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<sst xmlns="http://schemas.openxmlformats.org/spreadsheetml/2006/main" count="75" uniqueCount="43">
  <si>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</si>
  <si>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</si>
  <si>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</si>
  <si>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</si>
  <si>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</si>
  <si>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</si>
  <si>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</si>
  <si>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</si>
  <si>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</si>
  <si>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</si>
  <si>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</si>
  <si>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</si>
  <si>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</si>
  <si>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</si>
  <si>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</si>
  <si>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</si>
  <si>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</si>
  <si>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</si>
  <si>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</si>
  <si>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</si>
  <si>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</si>
  <si>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</si>
  <si>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</si>
  <si>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</si>
  <si>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</si>
  <si>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</si>
  <si>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</si>
  <si>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</si>
  <si>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</si>
  <si>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</si>
  <si>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</si>
  <si>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</si>
  <si>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</si>
  <si>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</si>
  <si>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</si>
  <si>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</si>
  <si>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NUNF1</t>
  </si>
  <si>
    <t>Net to Asset</t>
  </si>
  <si>
    <t>Plan</t>
  </si>
  <si>
    <t>Actual</t>
  </si>
  <si>
    <t>Inremental</t>
  </si>
  <si>
    <t>Pipeline Share</t>
  </si>
  <si>
    <t>IDS Cages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</si>
</sst>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  <xf numFmtId="0" fontId="0" fillId="0" borderId="0" xfId="0" applyAlignment="1">
      <alignment vertical="center"/>
    </xf>
    <xf numFmtId="0" fontId="3" fillId="0" borderId="0" xfId="0" applyFont="1" applyBorder="1" applyAlignment="1">
      <alignment horizontal="left" indent="2"/>
    </xf>
    <xf numFmtId="3" fontId="0" fillId="0" borderId="0" xfId="0" applyNumberFormat="1" applyBorder="1"/>
    <xf numFmtId="3" fontId="3" fillId="0" borderId="0" xfId="0" applyNumberFormat="1" applyFont="1" applyBorder="1"/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4E7C6585-8671-43B5-8A5F-4FF71CDD15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A7" sqref="A7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26">
        <f>'Oct 2019 Production'!C8/31/1000</f>
        <v>3.4254117138565965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106187.7631295545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7034620.744043597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-1406924.1488087196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35">
      <c r="B15" s="7" t="s">
        <v>22</v>
      </c>
      <c r="C15" s="19">
        <f>+C10+C11+C12+C13+C14</f>
        <v>5627696.5952348774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-717531.3158924469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4910165.2793424306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4910165.2793424306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4910165.2793424306</v>
      </c>
    </row>
    <row r="25" spans="2:11" x14ac:dyDescent="0.35">
      <c r="B25" t="s">
        <v>34</v>
      </c>
      <c r="C25" s="25">
        <f>C24*0.3</f>
        <v>1473049.5838027291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35">
      <c r="B27" t="s">
        <v>32</v>
      </c>
      <c r="C27" s="4">
        <f>C25+F25+J25</f>
        <v>1473049.5838027291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A481-5455-4277-B177-FA53E0FB6752}">
  <dimension ref="B1:E14"/>
  <sheetViews>
    <sheetView workbookViewId="0">
      <selection activeCell="D11" sqref="D11"/>
    </sheetView>
  </sheetViews>
  <sheetFormatPr defaultRowHeight="14.5" x14ac:dyDescent="0.35"/>
  <cols>
    <col min="2" max="2" width="15.54296875" customWidth="1"/>
    <col min="3" max="5" width="11.7265625" customWidth="1"/>
  </cols>
  <sheetData>
    <row r="1" spans="2:5" x14ac:dyDescent="0.35">
      <c r="B1" s="5" t="s">
        <v>35</v>
      </c>
    </row>
    <row r="2" spans="2:5" x14ac:dyDescent="0.35">
      <c r="B2" s="27"/>
      <c r="C2" s="28" t="s">
        <v>36</v>
      </c>
      <c r="D2" s="33"/>
      <c r="E2" s="33"/>
    </row>
    <row r="3" spans="2:5" x14ac:dyDescent="0.35">
      <c r="B3" s="29" t="s">
        <v>38</v>
      </c>
      <c r="C3" s="30">
        <v>107461.84532007319</v>
      </c>
      <c r="D3" s="34"/>
      <c r="E3" s="34"/>
    </row>
    <row r="4" spans="2:5" x14ac:dyDescent="0.35">
      <c r="B4" s="29" t="s">
        <v>39</v>
      </c>
      <c r="C4" s="30">
        <v>233633.58380287079</v>
      </c>
      <c r="D4" s="34"/>
      <c r="E4" s="34"/>
    </row>
    <row r="5" spans="2:5" x14ac:dyDescent="0.35">
      <c r="B5" s="29" t="s">
        <v>40</v>
      </c>
      <c r="C5" s="30">
        <f>C4-C3</f>
        <v>126171.73848279761</v>
      </c>
      <c r="D5" s="34"/>
      <c r="E5" s="34"/>
    </row>
    <row r="6" spans="2:5" x14ac:dyDescent="0.35">
      <c r="B6" s="29" t="s">
        <v>41</v>
      </c>
      <c r="C6" s="30">
        <f>C5*4.29/31</f>
        <v>17460.540583587153</v>
      </c>
      <c r="D6" s="34"/>
      <c r="E6" s="34"/>
    </row>
    <row r="7" spans="2:5" x14ac:dyDescent="0.35">
      <c r="B7" s="29" t="s">
        <v>42</v>
      </c>
      <c r="C7" s="30">
        <f>C5*0.02</f>
        <v>2523.4347696559521</v>
      </c>
      <c r="D7" s="34"/>
      <c r="E7" s="34"/>
    </row>
    <row r="8" spans="2:5" x14ac:dyDescent="0.35">
      <c r="B8" s="29" t="s">
        <v>37</v>
      </c>
      <c r="C8" s="31">
        <f>C5-C6-C7</f>
        <v>106187.7631295545</v>
      </c>
      <c r="D8" s="35"/>
      <c r="E8" s="35"/>
    </row>
    <row r="14" spans="2:5" x14ac:dyDescent="0.35">
      <c r="B14" s="3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Oct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2019-11-20T08:25:08Z</dcterms:modified>
</cp:coreProperties>
</file>