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526760FE-CC99-4B81-B0BA-B0FE3C397928}" xr6:coauthVersionLast="41" xr6:coauthVersionMax="41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ept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8" l="1"/>
  <c r="C5" i="8" l="1"/>
  <c r="C7" i="8" l="1"/>
  <c r="C8" i="8" s="1"/>
  <c r="C8" i="1" s="1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<sst xmlns="http://schemas.openxmlformats.org/spreadsheetml/2006/main" count="75" uniqueCount="43">
  <si>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</si>
  <si>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</si>
  <si>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</si>
  <si>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</si>
  <si>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</si>
  <si>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</si>
  <si>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</si>
  <si>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</si>
  <si>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</si>
  <si>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</si>
  <si>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</si>
  <si>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</si>
  <si>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</si>
  <si>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</si>
  <si>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</si>
  <si>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</si>
  <si>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</si>
  <si>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</si>
  <si>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</si>
  <si>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</si>
  <si>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</si>
  <si>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</si>
  <si>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</si>
  <si>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</si>
  <si>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</si>
  <si>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</si>
  <si>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</si>
  <si>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</si>
  <si>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</si>
  <si>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</si>
  <si>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</si>
  <si>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</si>
  <si>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</si>
  <si>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</si>
  <si>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</si>
  <si>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</si>
  <si>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NUNF1</t>
  </si>
  <si>
    <t>Net to Asset</t>
  </si>
  <si>
    <t>Plan</t>
  </si>
  <si>
    <t>Actual</t>
  </si>
  <si>
    <t>Inremental</t>
  </si>
  <si>
    <t>Pipeline Share</t>
  </si>
  <si>
    <t>IDS Cages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</si>
</sst>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4E7C6585-8671-43B5-8A5F-4FF71CDD15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12" zoomScale="85" zoomScaleNormal="85" workbookViewId="0">
      <selection activeCell="B34" sqref="B34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30</v>
      </c>
      <c r="E7" s="7" t="s">
        <v>9</v>
      </c>
      <c r="F7" s="11">
        <v>31</v>
      </c>
      <c r="I7" s="7" t="s">
        <v>9</v>
      </c>
      <c r="J7" s="11">
        <v>30</v>
      </c>
    </row>
    <row r="8" spans="2:11" x14ac:dyDescent="0.35">
      <c r="B8" s="7" t="s">
        <v>10</v>
      </c>
      <c r="C8" s="26">
        <f>'Sept 2019 Production'!C8/30/1000</f>
        <v>3.1772703033168694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95318.109099506095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6314538.7735149805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-1262907.7547029962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35">
      <c r="B15" s="7" t="s">
        <v>22</v>
      </c>
      <c r="C15" s="19">
        <f>+C10+C11+C12+C13+C14</f>
        <v>5051631.018811984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-644082.95489852794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4407548.0639134562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4407548.0639134562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4407548.0639134562</v>
      </c>
    </row>
    <row r="25" spans="2:11" x14ac:dyDescent="0.35">
      <c r="B25" t="s">
        <v>34</v>
      </c>
      <c r="C25" s="25">
        <f>C24*0.3</f>
        <v>1322264.4191740367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35">
      <c r="B27" t="s">
        <v>32</v>
      </c>
      <c r="C27" s="4">
        <f>C25+F25+J25</f>
        <v>1322264.4191740367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A481-5455-4277-B177-FA53E0FB6752}">
  <dimension ref="B1:C8"/>
  <sheetViews>
    <sheetView workbookViewId="0">
      <selection activeCell="F11" sqref="F11"/>
    </sheetView>
  </sheetViews>
  <sheetFormatPr defaultRowHeight="14.5" x14ac:dyDescent="0.35"/>
  <cols>
    <col min="2" max="2" width="15.54296875" customWidth="1"/>
    <col min="3" max="3" width="11.7265625" customWidth="1"/>
  </cols>
  <sheetData>
    <row r="1" spans="2:3" x14ac:dyDescent="0.35">
      <c r="B1" s="5" t="s">
        <v>35</v>
      </c>
    </row>
    <row r="2" spans="2:3" x14ac:dyDescent="0.35">
      <c r="B2" s="27"/>
      <c r="C2" s="28" t="s">
        <v>36</v>
      </c>
    </row>
    <row r="3" spans="2:3" x14ac:dyDescent="0.35">
      <c r="B3" s="29" t="s">
        <v>38</v>
      </c>
      <c r="C3" s="30">
        <v>104951.38564955926</v>
      </c>
    </row>
    <row r="4" spans="2:3" x14ac:dyDescent="0.35">
      <c r="B4" s="29" t="s">
        <v>39</v>
      </c>
      <c r="C4" s="30">
        <v>220255.54988283274</v>
      </c>
    </row>
    <row r="5" spans="2:3" x14ac:dyDescent="0.35">
      <c r="B5" s="29" t="s">
        <v>40</v>
      </c>
      <c r="C5" s="30">
        <f>C4-C3</f>
        <v>115304.16423327348</v>
      </c>
    </row>
    <row r="6" spans="2:3" x14ac:dyDescent="0.35">
      <c r="B6" s="29" t="s">
        <v>41</v>
      </c>
      <c r="C6" s="30">
        <f>C5*4.6/30</f>
        <v>17679.971849101934</v>
      </c>
    </row>
    <row r="7" spans="2:3" x14ac:dyDescent="0.35">
      <c r="B7" s="29" t="s">
        <v>42</v>
      </c>
      <c r="C7" s="30">
        <f>C5*0.02</f>
        <v>2306.0832846654698</v>
      </c>
    </row>
    <row r="8" spans="2:3" x14ac:dyDescent="0.35">
      <c r="B8" s="29" t="s">
        <v>37</v>
      </c>
      <c r="C8" s="31">
        <f>C5-C6-C7</f>
        <v>95318.10909950608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Sept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2019-10-16T21:04:11Z</dcterms:modified>
</cp:coreProperties>
</file>