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sbery.Ogofia\Desktop\BUSINESS IMPROVEMENT\2020\FCF Computations\05 May 2020\"/>
    </mc:Choice>
  </mc:AlternateContent>
  <xr:revisionPtr revIDLastSave="0" documentId="8_{35463316-0BE6-4FCC-8CE6-D2CE209107E1}" xr6:coauthVersionLast="44" xr6:coauthVersionMax="44" xr10:uidLastSave="{00000000-0000-0000-0000-000000000000}"/>
  <bookViews>
    <workbookView xWindow="-110" yWindow="-110" windowWidth="19420" windowHeight="10420" xr2:uid="{78B78DE4-1053-4EE0-BACA-56C53DCFAC57}"/>
  </bookViews>
  <sheets>
    <sheet name="Sheet1" sheetId="1" r:id="rId1"/>
  </sheets>
  <definedNames>
    <definedName name="_xlnm.Print_Area" localSheetId="0">Sheet1!$C$3:$C$23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2" i="1" l="1"/>
  <c r="J20" i="1"/>
  <c r="J18" i="1"/>
  <c r="J13" i="1"/>
  <c r="J9" i="1"/>
  <c r="I23" i="1" l="1"/>
  <c r="I22" i="1"/>
  <c r="I20" i="1"/>
  <c r="I18" i="1"/>
  <c r="I17" i="1"/>
  <c r="I16" i="1"/>
  <c r="I15" i="1"/>
  <c r="I13" i="1"/>
  <c r="I12" i="1"/>
  <c r="I11" i="1"/>
  <c r="I9" i="1"/>
  <c r="I8" i="1"/>
  <c r="I7" i="1"/>
  <c r="I6" i="1"/>
  <c r="I5" i="1"/>
  <c r="H23" i="1"/>
  <c r="G23" i="1" l="1"/>
  <c r="E8" i="1" l="1"/>
</calcChain>
</file>

<file path=xl/sharedStrings.xml><?xml version="1.0" encoding="utf-8"?>
<sst xmlns="http://schemas.openxmlformats.org/spreadsheetml/2006/main" count="34" uniqueCount="34">
  <si>
    <t>Details</t>
  </si>
  <si>
    <t>Total</t>
  </si>
  <si>
    <t>Initiative Number</t>
  </si>
  <si>
    <t>Oil            (kbopd)</t>
  </si>
  <si>
    <t>Export Gas (MMscf/d)</t>
  </si>
  <si>
    <t>Grow Bonny FS OP19 Production from 2.99kbopd to 3.4kbopd by July 2020</t>
  </si>
  <si>
    <t>Dom Gas (MMscf/d)</t>
  </si>
  <si>
    <t>Grow NunRiver IPSC OP19 Production from 7.6kbopd to 10kbopd by Oct 2020</t>
  </si>
  <si>
    <t>Grow Adibawa IPSC  OP19 Production from 3.6kbopd to 4.2kbopd by Nov 2020</t>
  </si>
  <si>
    <t>Optimize Soku Shutdown from 14 days IAP plan to 7 days by April, 2020</t>
  </si>
  <si>
    <t>Route K2S to Gbaran when NCTL is down to recover 290mmscfd and 15kbopd by Dec. 2020 + Adibawa</t>
  </si>
  <si>
    <t>Actual DomGas Price (Avg) for March 2020           =     $2.96 per Mscf</t>
  </si>
  <si>
    <t>Actual Export Gas Price (Avg) for March 2020       =     $1.71 per Mscf</t>
  </si>
  <si>
    <t>OP19 Planned Oil Price for March                            =     $61.25 per barrel</t>
  </si>
  <si>
    <t>OP19 Export Gas Price (Planned)                              =     $1.51 per Mscf</t>
  </si>
  <si>
    <t>OP19 DomGas Price (Planned)                                  =     $2.64 per Mscf</t>
  </si>
  <si>
    <t>Central</t>
  </si>
  <si>
    <t>West</t>
  </si>
  <si>
    <t>Pipeline</t>
  </si>
  <si>
    <t>Production Services</t>
  </si>
  <si>
    <t>Grow Agbada_Obigbo Liquid IPSC to 40kbbls from 20kbbls</t>
  </si>
  <si>
    <t>Grow ImoR_Okoloma Liquid IPSC from 22.96kbbls to 40kbbls</t>
  </si>
  <si>
    <t>Grow Rumuahia Liquid IPSC to 10kbbls from 7kbbls</t>
  </si>
  <si>
    <t>Re-align EA TAM from Q1 2020 to Q1 2021</t>
  </si>
  <si>
    <t>Debottleneck Cluster 3A wells to unlock 5.6kbopd by May 2020</t>
  </si>
  <si>
    <t>Increase Otumara Node 2020 Production Target by 1kbopd by March 2020</t>
  </si>
  <si>
    <t>Increase Tunu Node 2020 Production Target by 1kbopd by May 2020</t>
  </si>
  <si>
    <t>Phase 4 _ Install 70 IDS Wellhead Cages by March 2020</t>
  </si>
  <si>
    <t>Phase 2 _ Reduce Pipeline mean time to safe repair from 7 days to 5 days</t>
  </si>
  <si>
    <t>Land</t>
  </si>
  <si>
    <t>Actual Oil Price (Avg) for March 2020                      =     $33.7075 per barrel</t>
  </si>
  <si>
    <t>FCF SS (@33.71)
$'000</t>
  </si>
  <si>
    <t>FCF SS (@61.25)
$'000</t>
  </si>
  <si>
    <t xml:space="preserve">FCF Bankable Diff $'000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</si>
</sst>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"/>
    <numFmt numFmtId="165" formatCode="0.000000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 indent="2"/>
    </xf>
    <xf numFmtId="0" fontId="0" fillId="0" borderId="5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6" xfId="0" applyBorder="1"/>
    <xf numFmtId="0" fontId="0" fillId="0" borderId="7" xfId="0" applyBorder="1"/>
    <xf numFmtId="166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left" vertical="center" indent="2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164" fontId="1" fillId="0" borderId="1" xfId="0" applyNumberFormat="1" applyFont="1" applyBorder="1"/>
    <xf numFmtId="164" fontId="1" fillId="0" borderId="0" xfId="0" applyNumberFormat="1" applyFont="1" applyAlignment="1">
      <alignment vertical="center"/>
    </xf>
    <xf numFmtId="164" fontId="1" fillId="0" borderId="0" xfId="0" applyNumberFormat="1" applyFont="1"/>
    <xf numFmtId="17" fontId="1" fillId="0" borderId="2" xfId="0" applyNumberFormat="1" applyFont="1" applyBorder="1" applyAlignment="1">
      <alignment horizontal="center"/>
    </xf>
    <xf numFmtId="17" fontId="1" fillId="0" borderId="3" xfId="0" applyNumberFormat="1" applyFont="1" applyBorder="1" applyAlignment="1">
      <alignment horizontal="center"/>
    </xf>
    <xf numFmtId="17" fontId="1" fillId="0" borderId="4" xfId="0" applyNumberFormat="1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E9CC-72A9-4546-BC11-2098C393AC52}">
  <dimension ref="B1:J31"/>
  <sheetViews>
    <sheetView tabSelected="1" zoomScaleNormal="100" workbookViewId="0">
      <selection activeCell="I5" sqref="I5"/>
    </sheetView>
  </sheetViews>
  <sheetFormatPr defaultRowHeight="14.5" x14ac:dyDescent="0.35"/>
  <cols>
    <col min="1" max="1" width="2.453125" customWidth="1"/>
    <col min="2" max="2" width="8.90625" customWidth="1"/>
    <col min="3" max="3" width="66.36328125" customWidth="1"/>
    <col min="4" max="5" width="10.7265625" customWidth="1"/>
    <col min="6" max="6" width="10.36328125" customWidth="1"/>
    <col min="7" max="8" width="15.08984375" customWidth="1"/>
    <col min="9" max="9" width="14.54296875" customWidth="1"/>
    <col min="10" max="10" width="11.81640625" bestFit="1" customWidth="1"/>
  </cols>
  <sheetData>
    <row r="1" spans="2:10" ht="15" thickBot="1" x14ac:dyDescent="0.4"/>
    <row r="2" spans="2:10" ht="15" thickBot="1" x14ac:dyDescent="0.4">
      <c r="B2" s="27">
        <v>43891</v>
      </c>
      <c r="C2" s="28"/>
      <c r="D2" s="28"/>
      <c r="E2" s="28"/>
      <c r="F2" s="28"/>
      <c r="G2" s="28"/>
      <c r="H2" s="28"/>
      <c r="I2" s="29"/>
    </row>
    <row r="3" spans="2:10" s="2" customFormat="1" ht="29.5" thickBot="1" x14ac:dyDescent="0.4">
      <c r="B3" s="5" t="s">
        <v>2</v>
      </c>
      <c r="C3" s="4" t="s">
        <v>0</v>
      </c>
      <c r="D3" s="5" t="s">
        <v>3</v>
      </c>
      <c r="E3" s="5" t="s">
        <v>4</v>
      </c>
      <c r="F3" s="5" t="s">
        <v>6</v>
      </c>
      <c r="G3" s="5" t="s">
        <v>31</v>
      </c>
      <c r="H3" s="17" t="s">
        <v>32</v>
      </c>
      <c r="I3" s="5" t="s">
        <v>33</v>
      </c>
    </row>
    <row r="4" spans="2:10" s="2" customFormat="1" ht="15" thickBot="1" x14ac:dyDescent="0.4">
      <c r="B4" s="33" t="s">
        <v>16</v>
      </c>
      <c r="C4" s="34"/>
      <c r="D4" s="34"/>
      <c r="E4" s="34"/>
      <c r="F4" s="34"/>
      <c r="G4" s="35"/>
      <c r="I4" s="20"/>
    </row>
    <row r="5" spans="2:10" s="1" customFormat="1" ht="21.5" customHeight="1" thickBot="1" x14ac:dyDescent="0.4">
      <c r="B5" s="3">
        <v>20564</v>
      </c>
      <c r="C5" s="6" t="s">
        <v>5</v>
      </c>
      <c r="D5" s="7">
        <v>0.56999999999999995</v>
      </c>
      <c r="E5" s="9">
        <v>1.0648387096774192</v>
      </c>
      <c r="F5" s="7">
        <v>0</v>
      </c>
      <c r="G5" s="8">
        <v>135.40637114099999</v>
      </c>
      <c r="H5" s="18">
        <v>235.75011452999999</v>
      </c>
      <c r="I5" s="22">
        <f>H5-G5</f>
        <v>100.343743389</v>
      </c>
    </row>
    <row r="6" spans="2:10" s="1" customFormat="1" ht="18.5" customHeight="1" thickBot="1" x14ac:dyDescent="0.4">
      <c r="B6" s="3">
        <v>20440</v>
      </c>
      <c r="C6" s="6" t="s">
        <v>7</v>
      </c>
      <c r="D6" s="7">
        <v>2.38</v>
      </c>
      <c r="E6" s="7">
        <v>0</v>
      </c>
      <c r="F6" s="7">
        <v>0</v>
      </c>
      <c r="G6" s="8">
        <v>520.7015747355</v>
      </c>
      <c r="H6" s="18">
        <v>946.16840324999998</v>
      </c>
      <c r="I6" s="22">
        <f>H6-G6</f>
        <v>425.46682851449998</v>
      </c>
    </row>
    <row r="7" spans="2:10" s="1" customFormat="1" ht="18.5" customHeight="1" thickBot="1" x14ac:dyDescent="0.4">
      <c r="B7" s="3">
        <v>20465</v>
      </c>
      <c r="C7" s="6" t="s">
        <v>8</v>
      </c>
      <c r="D7" s="10">
        <v>0.47799999999999998</v>
      </c>
      <c r="E7" s="7">
        <v>0</v>
      </c>
      <c r="F7" s="7">
        <v>0</v>
      </c>
      <c r="G7" s="8">
        <v>104.5694626575</v>
      </c>
      <c r="H7" s="18">
        <v>190.01348625</v>
      </c>
      <c r="I7" s="22">
        <f>H7-G7</f>
        <v>85.444023592500002</v>
      </c>
    </row>
    <row r="8" spans="2:10" s="1" customFormat="1" ht="25" customHeight="1" thickBot="1" x14ac:dyDescent="0.4">
      <c r="B8" s="3">
        <v>21251</v>
      </c>
      <c r="C8" s="6" t="s">
        <v>10</v>
      </c>
      <c r="D8" s="7">
        <v>20.440000000000001</v>
      </c>
      <c r="E8" s="7">
        <f>13919.338/31</f>
        <v>449.01090322580643</v>
      </c>
      <c r="F8" s="7">
        <v>0</v>
      </c>
      <c r="G8" s="8">
        <v>9121.4699967974993</v>
      </c>
      <c r="H8" s="18">
        <v>12232.622089463999</v>
      </c>
      <c r="I8" s="22">
        <f>H8-G8</f>
        <v>3111.1520926664998</v>
      </c>
    </row>
    <row r="9" spans="2:10" s="1" customFormat="1" ht="21.5" customHeight="1" thickBot="1" x14ac:dyDescent="0.4">
      <c r="B9" s="3">
        <v>22191</v>
      </c>
      <c r="C9" s="6" t="s">
        <v>9</v>
      </c>
      <c r="D9" s="7">
        <v>0.51</v>
      </c>
      <c r="E9" s="7">
        <v>0</v>
      </c>
      <c r="F9" s="7">
        <v>0</v>
      </c>
      <c r="G9" s="11">
        <v>112.1218976925</v>
      </c>
      <c r="H9" s="19">
        <v>203.73703875000001</v>
      </c>
      <c r="I9" s="22">
        <f>H9-G9</f>
        <v>91.615141057500011</v>
      </c>
      <c r="J9" s="25">
        <f>I9+I8+I7+I6+I5</f>
        <v>3814.0218292199993</v>
      </c>
    </row>
    <row r="10" spans="2:10" s="1" customFormat="1" ht="13.5" customHeight="1" thickBot="1" x14ac:dyDescent="0.4">
      <c r="B10" s="33" t="s">
        <v>29</v>
      </c>
      <c r="C10" s="34"/>
      <c r="D10" s="34"/>
      <c r="E10" s="34"/>
      <c r="F10" s="34"/>
      <c r="G10" s="35"/>
      <c r="I10" s="21"/>
    </row>
    <row r="11" spans="2:10" s="1" customFormat="1" ht="20.5" customHeight="1" thickBot="1" x14ac:dyDescent="0.4">
      <c r="B11" s="3">
        <v>20438</v>
      </c>
      <c r="C11" s="6" t="s">
        <v>20</v>
      </c>
      <c r="D11" s="16">
        <v>6.78</v>
      </c>
      <c r="E11" s="7">
        <v>0</v>
      </c>
      <c r="F11" s="16">
        <v>8.5021000000000004</v>
      </c>
      <c r="G11" s="8">
        <v>1646.33374043152</v>
      </c>
      <c r="H11" s="18">
        <v>2841.5464779455201</v>
      </c>
      <c r="I11" s="22">
        <f>H11-G11</f>
        <v>1195.2127375140001</v>
      </c>
    </row>
    <row r="12" spans="2:10" s="1" customFormat="1" ht="19" customHeight="1" thickBot="1" x14ac:dyDescent="0.4">
      <c r="B12" s="3">
        <v>20455</v>
      </c>
      <c r="C12" s="6" t="s">
        <v>21</v>
      </c>
      <c r="D12" s="7">
        <v>16.405000000000001</v>
      </c>
      <c r="E12" s="7">
        <v>0</v>
      </c>
      <c r="F12" s="16">
        <v>4.2469999999999999</v>
      </c>
      <c r="G12" s="8">
        <v>3671.25804721842</v>
      </c>
      <c r="H12" s="18">
        <v>6596.1220206484204</v>
      </c>
      <c r="I12" s="22">
        <f>H12-G12</f>
        <v>2924.8639734300004</v>
      </c>
    </row>
    <row r="13" spans="2:10" s="1" customFormat="1" ht="17.5" customHeight="1" thickBot="1" x14ac:dyDescent="0.4">
      <c r="B13" s="3">
        <v>20446</v>
      </c>
      <c r="C13" s="6" t="s">
        <v>22</v>
      </c>
      <c r="D13" s="7">
        <v>1.7603</v>
      </c>
      <c r="E13" s="7">
        <v>0</v>
      </c>
      <c r="F13" s="7">
        <v>0</v>
      </c>
      <c r="G13" s="8">
        <v>385.17418678500002</v>
      </c>
      <c r="H13" s="18">
        <v>699.90117750000002</v>
      </c>
      <c r="I13" s="22">
        <f>H13-G13</f>
        <v>314.726990715</v>
      </c>
      <c r="J13" s="25">
        <f>I13+I12+I11</f>
        <v>4434.8037016590006</v>
      </c>
    </row>
    <row r="14" spans="2:10" s="1" customFormat="1" ht="13.5" customHeight="1" thickBot="1" x14ac:dyDescent="0.4">
      <c r="B14" s="33" t="s">
        <v>17</v>
      </c>
      <c r="C14" s="34"/>
      <c r="D14" s="34"/>
      <c r="E14" s="34"/>
      <c r="F14" s="34"/>
      <c r="G14" s="35"/>
      <c r="I14" s="21"/>
    </row>
    <row r="15" spans="2:10" s="1" customFormat="1" ht="20.5" customHeight="1" thickBot="1" x14ac:dyDescent="0.4">
      <c r="B15" s="3">
        <v>20563</v>
      </c>
      <c r="C15" s="6" t="s">
        <v>23</v>
      </c>
      <c r="D15" s="7">
        <v>24.802099999999999</v>
      </c>
      <c r="E15" s="7">
        <v>15.14</v>
      </c>
      <c r="F15" s="7">
        <v>0</v>
      </c>
      <c r="G15" s="8">
        <v>5583.6414366210001</v>
      </c>
      <c r="H15" s="18">
        <v>9999.6563106089998</v>
      </c>
      <c r="I15" s="22">
        <f>H15-G15</f>
        <v>4416.0148739879996</v>
      </c>
    </row>
    <row r="16" spans="2:10" s="1" customFormat="1" ht="19.5" customHeight="1" thickBot="1" x14ac:dyDescent="0.4">
      <c r="B16" s="3">
        <v>20877</v>
      </c>
      <c r="C16" s="6" t="s">
        <v>24</v>
      </c>
      <c r="D16" s="7">
        <v>1.4552</v>
      </c>
      <c r="E16" s="7">
        <v>0</v>
      </c>
      <c r="F16" s="7">
        <v>0</v>
      </c>
      <c r="G16" s="8">
        <v>318.40924940550002</v>
      </c>
      <c r="H16" s="18">
        <v>578.58240824999996</v>
      </c>
      <c r="I16" s="22">
        <f>H16-G16</f>
        <v>260.17315884449994</v>
      </c>
    </row>
    <row r="17" spans="2:10" s="1" customFormat="1" ht="20" customHeight="1" thickBot="1" x14ac:dyDescent="0.4">
      <c r="B17" s="3">
        <v>20605</v>
      </c>
      <c r="C17" s="6" t="s">
        <v>25</v>
      </c>
      <c r="D17" s="7">
        <v>2.6636000000000002</v>
      </c>
      <c r="E17" s="7">
        <v>0</v>
      </c>
      <c r="F17" s="7">
        <v>1.8856999999999999</v>
      </c>
      <c r="G17" s="8">
        <v>619.06355870156904</v>
      </c>
      <c r="H17" s="18">
        <v>1091.6301116480699</v>
      </c>
      <c r="I17" s="22">
        <f>H17-G17</f>
        <v>472.56655294650091</v>
      </c>
    </row>
    <row r="18" spans="2:10" s="1" customFormat="1" ht="19.5" customHeight="1" thickBot="1" x14ac:dyDescent="0.4">
      <c r="B18" s="3">
        <v>20852</v>
      </c>
      <c r="C18" s="6" t="s">
        <v>26</v>
      </c>
      <c r="D18" s="7">
        <v>1.9378</v>
      </c>
      <c r="E18" s="7">
        <v>28.05</v>
      </c>
      <c r="F18" s="7">
        <v>0</v>
      </c>
      <c r="G18" s="8">
        <v>714.43051438650002</v>
      </c>
      <c r="H18" s="18">
        <v>1026.9289285499999</v>
      </c>
      <c r="I18" s="22">
        <f>H18-G18</f>
        <v>312.49841416349989</v>
      </c>
      <c r="J18" s="25">
        <f>I18+I17+I16+I15</f>
        <v>5461.2529999425005</v>
      </c>
    </row>
    <row r="19" spans="2:10" s="1" customFormat="1" ht="14.5" customHeight="1" thickBot="1" x14ac:dyDescent="0.4">
      <c r="B19" s="33" t="s">
        <v>18</v>
      </c>
      <c r="C19" s="34"/>
      <c r="D19" s="34"/>
      <c r="E19" s="34"/>
      <c r="F19" s="34"/>
      <c r="G19" s="35"/>
      <c r="I19" s="21"/>
    </row>
    <row r="20" spans="2:10" s="1" customFormat="1" ht="22" customHeight="1" thickBot="1" x14ac:dyDescent="0.4">
      <c r="B20" s="3">
        <v>16415</v>
      </c>
      <c r="C20" s="6" t="s">
        <v>28</v>
      </c>
      <c r="D20" s="7">
        <v>6.0679999999999996</v>
      </c>
      <c r="E20" s="7">
        <v>52.38</v>
      </c>
      <c r="F20" s="7">
        <v>1.6034999999999999</v>
      </c>
      <c r="G20" s="8">
        <v>1900.8697123849699</v>
      </c>
      <c r="H20" s="18">
        <v>2919.2153510479702</v>
      </c>
      <c r="I20" s="22">
        <f>H20-G20</f>
        <v>1018.3456386630003</v>
      </c>
      <c r="J20" s="25">
        <f>I20</f>
        <v>1018.3456386630003</v>
      </c>
    </row>
    <row r="21" spans="2:10" s="1" customFormat="1" ht="15.5" customHeight="1" thickBot="1" x14ac:dyDescent="0.4">
      <c r="B21" s="33" t="s">
        <v>19</v>
      </c>
      <c r="C21" s="34"/>
      <c r="D21" s="34"/>
      <c r="E21" s="34"/>
      <c r="F21" s="34"/>
      <c r="G21" s="35"/>
      <c r="I21" s="21"/>
    </row>
    <row r="22" spans="2:10" ht="20" customHeight="1" thickBot="1" x14ac:dyDescent="0.4">
      <c r="B22" s="3">
        <v>19663</v>
      </c>
      <c r="C22" s="6" t="s">
        <v>27</v>
      </c>
      <c r="D22" s="16">
        <v>1.254</v>
      </c>
      <c r="E22" s="7">
        <v>10.83</v>
      </c>
      <c r="F22" s="7">
        <v>0.33139999999999997</v>
      </c>
      <c r="G22" s="11">
        <v>392.84442190608598</v>
      </c>
      <c r="H22" s="19">
        <v>603.30116852058597</v>
      </c>
      <c r="I22" s="23">
        <f>H22-G22</f>
        <v>210.45674661449999</v>
      </c>
      <c r="J22" s="26">
        <f>I22</f>
        <v>210.45674661449999</v>
      </c>
    </row>
    <row r="23" spans="2:10" ht="15" thickBot="1" x14ac:dyDescent="0.4">
      <c r="B23" s="30" t="s">
        <v>1</v>
      </c>
      <c r="C23" s="31"/>
      <c r="D23" s="31"/>
      <c r="E23" s="31"/>
      <c r="F23" s="32"/>
      <c r="G23" s="8">
        <f>SUM(G5:G22)</f>
        <v>25226.294170864563</v>
      </c>
      <c r="H23" s="18">
        <f>SUM(H5:H22)</f>
        <v>40165.175086963558</v>
      </c>
      <c r="I23" s="24">
        <f>H23-G23</f>
        <v>14938.880916098995</v>
      </c>
    </row>
    <row r="24" spans="2:10" ht="15" thickBot="1" x14ac:dyDescent="0.4"/>
    <row r="25" spans="2:10" x14ac:dyDescent="0.35">
      <c r="C25" s="12" t="s">
        <v>30</v>
      </c>
    </row>
    <row r="26" spans="2:10" x14ac:dyDescent="0.35">
      <c r="C26" s="13" t="s">
        <v>12</v>
      </c>
    </row>
    <row r="27" spans="2:10" x14ac:dyDescent="0.35">
      <c r="C27" s="13" t="s">
        <v>11</v>
      </c>
    </row>
    <row r="28" spans="2:10" x14ac:dyDescent="0.35">
      <c r="C28" s="13"/>
    </row>
    <row r="29" spans="2:10" x14ac:dyDescent="0.35">
      <c r="C29" s="13" t="s">
        <v>13</v>
      </c>
    </row>
    <row r="30" spans="2:10" x14ac:dyDescent="0.35">
      <c r="C30" s="14" t="s">
        <v>14</v>
      </c>
    </row>
    <row r="31" spans="2:10" ht="15" thickBot="1" x14ac:dyDescent="0.4">
      <c r="C31" s="15" t="s">
        <v>15</v>
      </c>
    </row>
  </sheetData>
  <mergeCells count="7">
    <mergeCell ref="B2:I2"/>
    <mergeCell ref="B23:F23"/>
    <mergeCell ref="B4:G4"/>
    <mergeCell ref="B10:G10"/>
    <mergeCell ref="B14:G14"/>
    <mergeCell ref="B19:G19"/>
    <mergeCell ref="B21:G21"/>
  </mergeCells>
  <pageMargins left="0.7" right="0.7" top="0.75" bottom="0.75" header="0.3" footer="0.3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Falaye, Olatunbosun M SPDC-UPO/G/TP</dc:creator>
  <cp:lastModifiedBy>Ogofia, Lasbery L SPDC-UPO/G/TC</cp:lastModifiedBy>
  <cp:lastPrinted>2020-04-21T20:53:28Z</cp:lastPrinted>
  <dcterms:created xsi:type="dcterms:W3CDTF">2019-06-24T09:26:47Z</dcterms:created>
  <dcterms:modified xsi:type="dcterms:W3CDTF">2020-06-25T11:22:55Z</dcterms:modified>
</cp:coreProperties>
</file>