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8CDE4EC7-3872-4699-8C88-F57D83A0ECF0}" xr6:coauthVersionLast="41" xr6:coauthVersionMax="41" xr10:uidLastSave="{00000000-0000-0000-0000-000000000000}"/>
  <bookViews>
    <workbookView xWindow="-108" yWindow="-108" windowWidth="23256" windowHeight="11964" xr2:uid="{BB6A2BF2-9189-4C64-871B-6F56321C4CE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B6" i="1"/>
  <c r="C6" i="1"/>
  <c r="D6" i="1"/>
  <c r="E6" i="1"/>
  <c r="F6" i="1"/>
  <c r="G6" i="1"/>
  <c r="H6" i="1"/>
  <c r="I6" i="1"/>
  <c r="K6" i="1"/>
  <c r="L6" i="1"/>
  <c r="M6" i="1"/>
  <c r="K7" i="1"/>
  <c r="L7" i="1"/>
  <c r="M7" i="1"/>
  <c r="B7" i="1"/>
  <c r="C7" i="1"/>
  <c r="D7" i="1"/>
  <c r="E7" i="1"/>
  <c r="F7" i="1"/>
  <c r="G7" i="1"/>
  <c r="H7" i="1"/>
  <c r="I7" i="1"/>
  <c r="J7" i="1"/>
  <c r="J6" i="1"/>
  <c r="W5" i="1"/>
  <c r="W4" i="1"/>
  <c r="V5" i="1"/>
  <c r="V4" i="1"/>
  <c r="N5" i="1"/>
  <c r="N4" i="1"/>
</calcChain>
</file>

<file path=xl/sharedStrings.xml><?xml version="1.0" encoding="utf-8"?>
<sst xmlns="http://schemas.openxmlformats.org/spreadsheetml/2006/main" count="28" uniqueCount="21">
  <si>
    <t>GBRCPF</t>
  </si>
  <si>
    <t>ADIF1</t>
  </si>
  <si>
    <t>DIEF1</t>
  </si>
  <si>
    <t>ETEF1</t>
  </si>
  <si>
    <t>KOLF1</t>
  </si>
  <si>
    <t>NUNF1</t>
  </si>
  <si>
    <t>UBIF1</t>
  </si>
  <si>
    <t>BELE/1</t>
  </si>
  <si>
    <t>BONN/1</t>
  </si>
  <si>
    <t>BONN/GP1</t>
  </si>
  <si>
    <t>SOKU/1</t>
  </si>
  <si>
    <t>SOKU/GP</t>
  </si>
  <si>
    <t>Oil - kbopd</t>
  </si>
  <si>
    <t>Dom Gas - mmscfd</t>
  </si>
  <si>
    <t>Export Gas - mmscfd</t>
  </si>
  <si>
    <t>OP'19 Plan</t>
  </si>
  <si>
    <t>OP'19 Stretched Plan</t>
  </si>
  <si>
    <t>Total Oil - kbopd</t>
  </si>
  <si>
    <t>Total Gas - mmscfd</t>
  </si>
  <si>
    <t>Total Prod. - kboedp</t>
  </si>
  <si>
    <t>Difference between stretch and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</si>
</sst>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5334-A902-47F4-8420-156DB0780B38}">
  <dimension ref="A2:W9"/>
  <sheetViews>
    <sheetView tabSelected="1" workbookViewId="0">
      <selection activeCell="G4" sqref="G4"/>
    </sheetView>
  </sheetViews>
  <sheetFormatPr defaultRowHeight="14.4" x14ac:dyDescent="0.3"/>
  <cols>
    <col min="1" max="1" width="18.6640625" bestFit="1" customWidth="1"/>
    <col min="2" max="2" width="7.6640625" bestFit="1" customWidth="1"/>
    <col min="3" max="5" width="5.77734375" bestFit="1" customWidth="1"/>
    <col min="6" max="6" width="6.109375" bestFit="1" customWidth="1"/>
    <col min="7" max="7" width="6.88671875" bestFit="1" customWidth="1"/>
    <col min="8" max="8" width="5.77734375" bestFit="1" customWidth="1"/>
    <col min="9" max="9" width="6.5546875" bestFit="1" customWidth="1"/>
    <col min="10" max="11" width="8.77734375" bestFit="1" customWidth="1"/>
    <col min="12" max="12" width="7.44140625" bestFit="1" customWidth="1"/>
    <col min="13" max="13" width="8.77734375" bestFit="1" customWidth="1"/>
    <col min="14" max="14" width="15" customWidth="1"/>
    <col min="15" max="15" width="16.44140625" customWidth="1"/>
    <col min="16" max="16" width="9.109375" bestFit="1" customWidth="1"/>
    <col min="17" max="18" width="8.77734375" bestFit="1" customWidth="1"/>
    <col min="19" max="19" width="10.33203125" bestFit="1" customWidth="1"/>
    <col min="20" max="21" width="8.77734375" bestFit="1" customWidth="1"/>
    <col min="22" max="23" width="18.21875" customWidth="1"/>
  </cols>
  <sheetData>
    <row r="2" spans="1:23" ht="17.55" customHeight="1" x14ac:dyDescent="0.3">
      <c r="B2" s="7" t="s">
        <v>12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" t="s">
        <v>17</v>
      </c>
      <c r="O2" s="5" t="s">
        <v>13</v>
      </c>
      <c r="P2" s="7" t="s">
        <v>14</v>
      </c>
      <c r="Q2" s="7"/>
      <c r="R2" s="7"/>
      <c r="S2" s="7"/>
      <c r="T2" s="7"/>
      <c r="U2" s="7"/>
      <c r="V2" s="6" t="s">
        <v>18</v>
      </c>
      <c r="W2" s="5" t="s">
        <v>19</v>
      </c>
    </row>
    <row r="3" spans="1:23" s="1" customForma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O3" s="3" t="s">
        <v>0</v>
      </c>
      <c r="P3" s="1" t="s">
        <v>0</v>
      </c>
      <c r="Q3" s="1" t="s">
        <v>1</v>
      </c>
      <c r="R3" s="1" t="s">
        <v>8</v>
      </c>
      <c r="S3" s="1" t="s">
        <v>9</v>
      </c>
      <c r="T3" s="1" t="s">
        <v>10</v>
      </c>
      <c r="U3" s="1" t="s">
        <v>11</v>
      </c>
    </row>
    <row r="4" spans="1:23" x14ac:dyDescent="0.3">
      <c r="A4" t="s">
        <v>15</v>
      </c>
      <c r="B4" s="2">
        <v>34.973541195746911</v>
      </c>
      <c r="C4" s="2">
        <v>3.646318150273224</v>
      </c>
      <c r="D4" s="2">
        <v>4.53925549795082</v>
      </c>
      <c r="E4" s="2">
        <v>1.7367417295081966</v>
      </c>
      <c r="F4" s="2">
        <v>0.31674434426229509</v>
      </c>
      <c r="G4" s="2">
        <v>3.030058581967213</v>
      </c>
      <c r="H4" s="2">
        <v>1.9870253278688521</v>
      </c>
      <c r="I4" s="2">
        <v>1.202709454420765E-2</v>
      </c>
      <c r="J4" s="2">
        <v>2.9922854262295084</v>
      </c>
      <c r="K4" s="2">
        <v>1.0224338177595627</v>
      </c>
      <c r="L4" s="2">
        <v>2.2860432049180326</v>
      </c>
      <c r="M4" s="2">
        <v>7.0473768579234966</v>
      </c>
      <c r="N4" s="2">
        <f>SUM(B4:M4)</f>
        <v>63.589851228952313</v>
      </c>
      <c r="O4" s="2">
        <v>12.035519910002378</v>
      </c>
      <c r="P4" s="2">
        <v>1200.1173404412493</v>
      </c>
      <c r="Q4" s="2">
        <v>0.57945932896174868</v>
      </c>
      <c r="R4" s="2">
        <v>1.2888943669398907</v>
      </c>
      <c r="S4" s="2">
        <v>316.70414480874319</v>
      </c>
      <c r="T4" s="2">
        <v>1.4042745628415298</v>
      </c>
      <c r="U4" s="2">
        <v>243.56138251366121</v>
      </c>
      <c r="V4" s="2">
        <f>SUM(O4:U4)</f>
        <v>1775.6910159323993</v>
      </c>
      <c r="W4" s="4">
        <f>N4+V4/5.8</f>
        <v>369.74347466557288</v>
      </c>
    </row>
    <row r="5" spans="1:23" x14ac:dyDescent="0.3">
      <c r="A5" t="s">
        <v>16</v>
      </c>
      <c r="B5" s="2">
        <v>36.599810861349141</v>
      </c>
      <c r="C5" s="2">
        <v>3.8158719442609281</v>
      </c>
      <c r="D5" s="2">
        <v>6.3231829086454923</v>
      </c>
      <c r="E5" s="2">
        <v>1.8175002199303274</v>
      </c>
      <c r="F5" s="2">
        <v>0.33147295627049189</v>
      </c>
      <c r="G5" s="2">
        <v>4.2208716046803278</v>
      </c>
      <c r="H5" s="2">
        <v>2.0794220056147541</v>
      </c>
      <c r="I5" s="2">
        <v>1.202709454420765E-2</v>
      </c>
      <c r="J5" s="2">
        <v>3.7403567827868849</v>
      </c>
      <c r="K5" s="2">
        <v>1.2780422721994535</v>
      </c>
      <c r="L5" s="2">
        <v>2.2860432049180326</v>
      </c>
      <c r="M5" s="2">
        <v>7.0473768579234966</v>
      </c>
      <c r="N5" s="2">
        <f>SUM(B5:M5)</f>
        <v>69.551978713123532</v>
      </c>
      <c r="O5" s="2">
        <v>12.035519910002378</v>
      </c>
      <c r="P5" s="2">
        <v>1259.9863940865016</v>
      </c>
      <c r="Q5" s="2">
        <v>0.60836623704633452</v>
      </c>
      <c r="R5" s="2">
        <v>1.3531921513290541</v>
      </c>
      <c r="S5" s="2">
        <v>332.50324777667214</v>
      </c>
      <c r="T5" s="2">
        <v>1.4743282036834426</v>
      </c>
      <c r="U5" s="2">
        <v>255.71168564173772</v>
      </c>
      <c r="V5" s="2">
        <f>SUM(O5:U5)</f>
        <v>1863.6727340069726</v>
      </c>
      <c r="W5" s="4">
        <f>N5+V5/5.8</f>
        <v>390.87486388673949</v>
      </c>
    </row>
    <row r="6" spans="1:23" x14ac:dyDescent="0.3">
      <c r="A6" t="s">
        <v>20</v>
      </c>
      <c r="B6" s="4">
        <f t="shared" ref="B6:I6" si="0">B5-B4</f>
        <v>1.62626966560223</v>
      </c>
      <c r="C6" s="4">
        <f t="shared" si="0"/>
        <v>0.16955379398770409</v>
      </c>
      <c r="D6" s="4">
        <f t="shared" si="0"/>
        <v>1.7839274106946723</v>
      </c>
      <c r="E6" s="4">
        <f t="shared" si="0"/>
        <v>8.0758490422130791E-2</v>
      </c>
      <c r="F6" s="4">
        <f t="shared" si="0"/>
        <v>1.4728612008196806E-2</v>
      </c>
      <c r="G6" s="4">
        <f t="shared" si="0"/>
        <v>1.1908130227131148</v>
      </c>
      <c r="H6" s="4">
        <f t="shared" si="0"/>
        <v>9.2396677745901989E-2</v>
      </c>
      <c r="I6" s="4">
        <f t="shared" si="0"/>
        <v>0</v>
      </c>
      <c r="J6" s="4">
        <f>J5-J4</f>
        <v>0.74807135655737644</v>
      </c>
      <c r="K6" s="4">
        <f t="shared" ref="K6:M6" si="1">K5-K4</f>
        <v>0.25560845443989089</v>
      </c>
      <c r="L6" s="4">
        <f t="shared" si="1"/>
        <v>0</v>
      </c>
      <c r="M6" s="4">
        <f t="shared" si="1"/>
        <v>0</v>
      </c>
    </row>
    <row r="7" spans="1:23" x14ac:dyDescent="0.3">
      <c r="A7" s="8">
        <v>0.5</v>
      </c>
      <c r="B7" s="4">
        <f t="shared" ref="B7:I7" si="2">B6/2</f>
        <v>0.81313483280111498</v>
      </c>
      <c r="C7" s="4">
        <f t="shared" si="2"/>
        <v>8.4776896993852047E-2</v>
      </c>
      <c r="D7" s="4">
        <f t="shared" si="2"/>
        <v>0.89196370534733616</v>
      </c>
      <c r="E7" s="4">
        <f t="shared" si="2"/>
        <v>4.0379245211065395E-2</v>
      </c>
      <c r="F7" s="4">
        <f t="shared" si="2"/>
        <v>7.3643060040984032E-3</v>
      </c>
      <c r="G7" s="4">
        <f t="shared" si="2"/>
        <v>0.59540651135655742</v>
      </c>
      <c r="H7" s="4">
        <f t="shared" si="2"/>
        <v>4.6198338872950995E-2</v>
      </c>
      <c r="I7" s="4">
        <f t="shared" si="2"/>
        <v>0</v>
      </c>
      <c r="J7" s="4">
        <f>J6/2</f>
        <v>0.37403567827868822</v>
      </c>
      <c r="K7" s="4">
        <f t="shared" ref="K7:M7" si="3">K6/2</f>
        <v>0.12780422721994544</v>
      </c>
      <c r="L7" s="4">
        <f t="shared" si="3"/>
        <v>0</v>
      </c>
      <c r="M7" s="4">
        <f t="shared" si="3"/>
        <v>0</v>
      </c>
    </row>
    <row r="9" spans="1:23" x14ac:dyDescent="0.3">
      <c r="G9" s="4">
        <f>G7+D7</f>
        <v>1.4873702167038936</v>
      </c>
    </row>
  </sheetData>
  <mergeCells count="2">
    <mergeCell ref="P2:U2"/>
    <mergeCell ref="B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Akinyemi, Olabisi A SPDC-FUP/OG</dc:creator>
  <cp:lastModifiedBy>Godwin, Kelechi N SPDC-UPO/G/PEB</cp:lastModifiedBy>
  <dcterms:created xsi:type="dcterms:W3CDTF">2020-02-13T06:28:49Z</dcterms:created>
  <dcterms:modified xsi:type="dcterms:W3CDTF">2020-02-13T12:32:15Z</dcterms:modified>
</cp:coreProperties>
</file>