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Users\Elohor.Abah\Desktop\MTCE\kanwai\Kenneth\TJ\Cadence\"/>
    </mc:Choice>
  </mc:AlternateContent>
  <bookViews>
    <workbookView xWindow="0" yWindow="0" windowWidth="19200" windowHeight="6375" firstSheet="1" activeTab="1"/>
  </bookViews>
  <sheets>
    <sheet name="data and charts" sheetId="16" state="hidden" r:id="rId1"/>
    <sheet name="Soku 4" sheetId="21" r:id="rId2"/>
    <sheet name="Gbaran 4" sheetId="22" r:id="rId3"/>
  </sheets>
  <calcPr calcId="171027"/>
</workbook>
</file>

<file path=xl/calcChain.xml><?xml version="1.0" encoding="utf-8"?>
<calcChain xmlns="http://schemas.openxmlformats.org/spreadsheetml/2006/main">
  <c r="C54" i="16" l="1"/>
  <c r="N54" i="16"/>
  <c r="M54" i="16"/>
  <c r="L54" i="16"/>
  <c r="K54" i="16"/>
  <c r="J54" i="16"/>
  <c r="I54" i="16"/>
  <c r="H54" i="16"/>
  <c r="G54" i="16"/>
  <c r="F54" i="16"/>
  <c r="E54" i="16"/>
  <c r="D54" i="16"/>
  <c r="N56" i="16"/>
  <c r="M56" i="16"/>
  <c r="L56" i="16"/>
  <c r="K56" i="16"/>
  <c r="J56" i="16"/>
  <c r="I56" i="16"/>
  <c r="H56" i="16"/>
  <c r="G56" i="16"/>
  <c r="F56" i="16"/>
  <c r="E56" i="16"/>
  <c r="D56" i="16"/>
  <c r="C56" i="16"/>
  <c r="N65" i="16"/>
  <c r="M65" i="16"/>
  <c r="L65" i="16"/>
  <c r="K65" i="16"/>
  <c r="J65" i="16"/>
  <c r="I65" i="16"/>
  <c r="H65" i="16"/>
  <c r="G65" i="16"/>
  <c r="F65" i="16"/>
  <c r="E65" i="16"/>
  <c r="D65" i="16"/>
  <c r="C65" i="16"/>
  <c r="N64" i="16"/>
  <c r="M64" i="16"/>
  <c r="L64" i="16"/>
  <c r="K64" i="16"/>
  <c r="J64" i="16"/>
  <c r="I64" i="16"/>
  <c r="H64" i="16"/>
  <c r="G64" i="16"/>
  <c r="F64" i="16"/>
  <c r="E64" i="16"/>
  <c r="D64" i="16"/>
  <c r="C64" i="16"/>
  <c r="O55" i="16"/>
  <c r="O61" i="16"/>
  <c r="O60" i="16"/>
  <c r="O53" i="16"/>
  <c r="O59" i="16"/>
  <c r="O58" i="16"/>
  <c r="O52" i="16"/>
  <c r="O51" i="16"/>
  <c r="N30" i="16"/>
  <c r="P28" i="16" s="1"/>
  <c r="M30" i="16"/>
  <c r="L30" i="16"/>
  <c r="K30" i="16"/>
  <c r="J30" i="16"/>
  <c r="I30" i="16"/>
  <c r="H30" i="16"/>
  <c r="G30" i="16"/>
  <c r="F30" i="16"/>
  <c r="E30" i="16"/>
  <c r="D30" i="16"/>
  <c r="O29" i="16"/>
  <c r="N8" i="16"/>
  <c r="O6" i="16" s="1"/>
  <c r="M8" i="16"/>
  <c r="L8" i="16"/>
  <c r="K8" i="16"/>
  <c r="J8" i="16"/>
  <c r="I8" i="16"/>
  <c r="H8" i="16"/>
  <c r="G8" i="16"/>
  <c r="F8" i="16"/>
  <c r="E8" i="16"/>
  <c r="D8" i="16"/>
  <c r="F57" i="16" l="1"/>
  <c r="F62" i="16" s="1"/>
  <c r="D57" i="16"/>
  <c r="D62" i="16" s="1"/>
  <c r="C66" i="16"/>
  <c r="E57" i="16"/>
  <c r="E62" i="16" s="1"/>
  <c r="S7" i="16"/>
  <c r="C62" i="16"/>
  <c r="C63" i="16"/>
  <c r="K57" i="16"/>
  <c r="K66" i="16" s="1"/>
  <c r="N57" i="16"/>
  <c r="N62" i="16" s="1"/>
  <c r="R7" i="16"/>
  <c r="D66" i="16"/>
  <c r="G57" i="16"/>
  <c r="G66" i="16" s="1"/>
  <c r="J57" i="16"/>
  <c r="H57" i="16"/>
  <c r="H66" i="16" s="1"/>
  <c r="L57" i="16"/>
  <c r="L66" i="16" s="1"/>
  <c r="I57" i="16"/>
  <c r="I63" i="16" s="1"/>
  <c r="M57" i="16"/>
  <c r="M66" i="16" s="1"/>
  <c r="D63" i="16"/>
  <c r="O64" i="16"/>
  <c r="O65" i="16"/>
  <c r="O56" i="16"/>
  <c r="F63" i="16" l="1"/>
  <c r="L63" i="16"/>
  <c r="F66" i="16"/>
  <c r="K63" i="16"/>
  <c r="N63" i="16"/>
  <c r="E66" i="16"/>
  <c r="E63" i="16"/>
  <c r="K62" i="16"/>
  <c r="N66" i="16"/>
  <c r="L62" i="16"/>
  <c r="J63" i="16"/>
  <c r="J62" i="16"/>
  <c r="J66" i="16"/>
  <c r="H63" i="16"/>
  <c r="M63" i="16"/>
  <c r="G63" i="16"/>
  <c r="G62" i="16"/>
  <c r="H62" i="16"/>
  <c r="M62" i="16"/>
  <c r="I66" i="16"/>
  <c r="I62" i="16"/>
  <c r="O66" i="16" l="1"/>
  <c r="O63" i="16"/>
  <c r="O62" i="16"/>
</calcChain>
</file>

<file path=xl/comments1.xml><?xml version="1.0" encoding="utf-8"?>
<comments xmlns="http://schemas.openxmlformats.org/spreadsheetml/2006/main">
  <authors>
    <author>Ojo, Adewale SPDC-UPO/G/PMA</author>
  </authors>
  <commentList>
    <comment ref="R6" authorId="0" shapeId="0">
      <text>
        <r>
          <rPr>
            <b/>
            <sz val="9"/>
            <color indexed="81"/>
            <rFont val="Tahoma"/>
            <family val="2"/>
          </rPr>
          <t>Ojo, Adewale SPDC-UPO/G/PMA:</t>
        </r>
        <r>
          <rPr>
            <sz val="9"/>
            <color indexed="81"/>
            <rFont val="Tahoma"/>
            <family val="2"/>
          </rPr>
          <t xml:space="preserve">
Changed from 57% to 78% [figures from asset team]</t>
        </r>
      </text>
    </comment>
    <comment ref="F7" authorId="0" shapeId="0">
      <text>
        <r>
          <rPr>
            <b/>
            <sz val="9"/>
            <color indexed="81"/>
            <rFont val="Tahoma"/>
            <family val="2"/>
          </rPr>
          <t>Ojo, Adewale SPDC-UPO/G/PMA:</t>
        </r>
        <r>
          <rPr>
            <sz val="9"/>
            <color indexed="81"/>
            <rFont val="Tahoma"/>
            <family val="2"/>
          </rPr>
          <t xml:space="preserve">
FSR available</t>
        </r>
      </text>
    </comment>
    <comment ref="H7" authorId="0" shapeId="0">
      <text>
        <r>
          <rPr>
            <b/>
            <sz val="9"/>
            <color indexed="81"/>
            <rFont val="Tahoma"/>
            <family val="2"/>
          </rPr>
          <t>Ojo, Adewale SPDC-UPO/G/PMA:</t>
        </r>
        <r>
          <rPr>
            <sz val="9"/>
            <color indexed="81"/>
            <rFont val="Tahoma"/>
            <family val="2"/>
          </rPr>
          <t xml:space="preserve">
Spares available</t>
        </r>
      </text>
    </comment>
    <comment ref="R11" authorId="0" shapeId="0">
      <text>
        <r>
          <rPr>
            <b/>
            <sz val="9"/>
            <color indexed="81"/>
            <rFont val="Tahoma"/>
            <family val="2"/>
          </rPr>
          <t>Ojo, Adewale SPDC-UPO/G/PMA:</t>
        </r>
        <r>
          <rPr>
            <sz val="9"/>
            <color indexed="81"/>
            <rFont val="Tahoma"/>
            <family val="2"/>
          </rPr>
          <t xml:space="preserve">
FSR available</t>
        </r>
      </text>
    </comment>
    <comment ref="S11" authorId="0" shapeId="0">
      <text>
        <r>
          <rPr>
            <b/>
            <sz val="9"/>
            <color indexed="81"/>
            <rFont val="Tahoma"/>
            <family val="2"/>
          </rPr>
          <t>Ojo, Adewale SPDC-UPO/G/PMA:</t>
        </r>
        <r>
          <rPr>
            <sz val="9"/>
            <color indexed="81"/>
            <rFont val="Tahoma"/>
            <family val="2"/>
          </rPr>
          <t xml:space="preserve">
FSR available</t>
        </r>
      </text>
    </comment>
    <comment ref="R13" authorId="0" shapeId="0">
      <text>
        <r>
          <rPr>
            <b/>
            <sz val="9"/>
            <color indexed="81"/>
            <rFont val="Tahoma"/>
            <family val="2"/>
          </rPr>
          <t>Ojo, Adewale SPDC-UPO/G/PMA:</t>
        </r>
        <r>
          <rPr>
            <sz val="9"/>
            <color indexed="81"/>
            <rFont val="Tahoma"/>
            <family val="2"/>
          </rPr>
          <t xml:space="preserve">
Spares available</t>
        </r>
      </text>
    </comment>
    <comment ref="S13" authorId="0" shapeId="0">
      <text>
        <r>
          <rPr>
            <b/>
            <sz val="9"/>
            <color indexed="81"/>
            <rFont val="Tahoma"/>
            <family val="2"/>
          </rPr>
          <t>Ojo, Adewale SPDC-UPO/G/PMA:</t>
        </r>
        <r>
          <rPr>
            <sz val="9"/>
            <color indexed="81"/>
            <rFont val="Tahoma"/>
            <family val="2"/>
          </rPr>
          <t xml:space="preserve">
Spares available</t>
        </r>
      </text>
    </comment>
    <comment ref="F29" authorId="0" shapeId="0">
      <text>
        <r>
          <rPr>
            <b/>
            <sz val="9"/>
            <color indexed="81"/>
            <rFont val="Tahoma"/>
            <family val="2"/>
          </rPr>
          <t>Ojo, Adewale SPDC-UPO/G/PMA:</t>
        </r>
        <r>
          <rPr>
            <sz val="9"/>
            <color indexed="81"/>
            <rFont val="Tahoma"/>
            <family val="2"/>
          </rPr>
          <t xml:space="preserve">
FSR available</t>
        </r>
      </text>
    </comment>
    <comment ref="H29" authorId="0" shapeId="0">
      <text>
        <r>
          <rPr>
            <b/>
            <sz val="9"/>
            <color indexed="81"/>
            <rFont val="Tahoma"/>
            <family val="2"/>
          </rPr>
          <t>Ojo, Adewale SPDC-UPO/G/PMA:</t>
        </r>
        <r>
          <rPr>
            <sz val="9"/>
            <color indexed="81"/>
            <rFont val="Tahoma"/>
            <family val="2"/>
          </rPr>
          <t xml:space="preserve">
Spares available</t>
        </r>
      </text>
    </comment>
    <comment ref="F51" authorId="0" shapeId="0">
      <text>
        <r>
          <rPr>
            <b/>
            <sz val="9"/>
            <color indexed="81"/>
            <rFont val="Tahoma"/>
            <family val="2"/>
          </rPr>
          <t>Ojo, Adewale SPDC-UPO/G/PMA:</t>
        </r>
        <r>
          <rPr>
            <sz val="9"/>
            <color indexed="81"/>
            <rFont val="Tahoma"/>
            <family val="2"/>
          </rPr>
          <t xml:space="preserve">
FSR available</t>
        </r>
      </text>
    </comment>
    <comment ref="H51" authorId="0" shapeId="0">
      <text>
        <r>
          <rPr>
            <b/>
            <sz val="9"/>
            <color indexed="81"/>
            <rFont val="Tahoma"/>
            <family val="2"/>
          </rPr>
          <t>Ojo, Adewale SPDC-UPO/G/PMA:</t>
        </r>
        <r>
          <rPr>
            <sz val="9"/>
            <color indexed="81"/>
            <rFont val="Tahoma"/>
            <family val="2"/>
          </rPr>
          <t xml:space="preserve">
Spares available</t>
        </r>
      </text>
    </comment>
    <comment ref="F52" authorId="0" shapeId="0">
      <text>
        <r>
          <rPr>
            <b/>
            <sz val="9"/>
            <color indexed="81"/>
            <rFont val="Tahoma"/>
            <family val="2"/>
          </rPr>
          <t>Ojo, Adewale SPDC-UPO/G/PMA:</t>
        </r>
        <r>
          <rPr>
            <sz val="9"/>
            <color indexed="81"/>
            <rFont val="Tahoma"/>
            <family val="2"/>
          </rPr>
          <t xml:space="preserve">
FSR available</t>
        </r>
      </text>
    </comment>
    <comment ref="H52" authorId="0" shapeId="0">
      <text>
        <r>
          <rPr>
            <b/>
            <sz val="9"/>
            <color indexed="81"/>
            <rFont val="Tahoma"/>
            <family val="2"/>
          </rPr>
          <t>Ojo, Adewale SPDC-UPO/G/PMA:</t>
        </r>
        <r>
          <rPr>
            <sz val="9"/>
            <color indexed="81"/>
            <rFont val="Tahoma"/>
            <family val="2"/>
          </rPr>
          <t xml:space="preserve">
Spares available</t>
        </r>
      </text>
    </comment>
    <comment ref="G58" authorId="0" shapeId="0">
      <text>
        <r>
          <rPr>
            <b/>
            <sz val="9"/>
            <color indexed="81"/>
            <rFont val="Tahoma"/>
            <family val="2"/>
          </rPr>
          <t>Ojo, Adewale SPDC-UPO/G/PMA:</t>
        </r>
        <r>
          <rPr>
            <sz val="9"/>
            <color indexed="81"/>
            <rFont val="Tahoma"/>
            <family val="2"/>
          </rPr>
          <t xml:space="preserve">
Overhaul completed</t>
        </r>
      </text>
    </comment>
    <comment ref="E59" authorId="0" shapeId="0">
      <text>
        <r>
          <rPr>
            <b/>
            <sz val="9"/>
            <color indexed="81"/>
            <rFont val="Tahoma"/>
            <family val="2"/>
          </rPr>
          <t>Ojo, Adewale SPDC-UPO/G/PMA:</t>
        </r>
        <r>
          <rPr>
            <sz val="9"/>
            <color indexed="81"/>
            <rFont val="Tahoma"/>
            <family val="2"/>
          </rPr>
          <t xml:space="preserve">
Intervention works successfully completed</t>
        </r>
      </text>
    </comment>
    <comment ref="H59" authorId="0" shapeId="0">
      <text>
        <r>
          <rPr>
            <b/>
            <sz val="9"/>
            <color indexed="81"/>
            <rFont val="Tahoma"/>
            <family val="2"/>
          </rPr>
          <t>Ojo, Adewale SPDC-UPO/G/PMA:</t>
        </r>
        <r>
          <rPr>
            <sz val="9"/>
            <color indexed="81"/>
            <rFont val="Tahoma"/>
            <family val="2"/>
          </rPr>
          <t xml:space="preserve">
Overhaul in June</t>
        </r>
      </text>
    </comment>
  </commentList>
</comments>
</file>

<file path=xl/sharedStrings.xml><?xml version="1.0" encoding="utf-8"?>
<sst xmlns="http://schemas.openxmlformats.org/spreadsheetml/2006/main" count="189" uniqueCount="137">
  <si>
    <t>Obstacle Parking Lot</t>
  </si>
  <si>
    <t>Learning?</t>
  </si>
  <si>
    <t>Process: 
AGG Project Improvement Team</t>
  </si>
  <si>
    <t xml:space="preserve">Status </t>
  </si>
  <si>
    <t>On Track</t>
  </si>
  <si>
    <t>At Risk</t>
  </si>
  <si>
    <t>Delayed</t>
  </si>
  <si>
    <t>Completed</t>
  </si>
  <si>
    <t>New</t>
  </si>
  <si>
    <t>Sazy</t>
  </si>
  <si>
    <t>Austin</t>
  </si>
  <si>
    <t>Owner</t>
  </si>
  <si>
    <t>30th June 2017</t>
  </si>
  <si>
    <t>Main Activity LEC</t>
  </si>
  <si>
    <t>Main Activity</t>
  </si>
  <si>
    <t>31st Mar 2017</t>
  </si>
  <si>
    <t xml:space="preserve">1. Improve Response time to failure due availability of critical spares 
  </t>
  </si>
  <si>
    <t>% of batch1 critical spares available by June = 100%</t>
  </si>
  <si>
    <t>Last 1 week's commitment &amp; outcome</t>
  </si>
  <si>
    <t>Main Goals</t>
  </si>
  <si>
    <t>Main Activity KPI</t>
  </si>
  <si>
    <t xml:space="preserve">1. Improve Response time to failure 
2. Early identification of imminent failures and taking proactive measures.    
3. Improved competence and confidence of Soku personnel.    </t>
  </si>
  <si>
    <t>1. Review Turbine and compressor critical spares requirement and place order in batches with most critical delivered by June 30th 2017</t>
  </si>
  <si>
    <t xml:space="preserve"> COMPETENCE</t>
  </si>
  <si>
    <t>QUALITY OF MAINTENANCE</t>
  </si>
  <si>
    <t>1a. Field operators FLM competence development and equipment ownership
1b. Field technicians O&amp;M competence  development with resident FSR</t>
  </si>
  <si>
    <t>30th April 2017
31st Oct 2017</t>
  </si>
  <si>
    <t>4k/8k AG tasklist inclusive of accessories by end March.
% of 2017 4k/8k inspection covering accessories = 100%.
complete tasklist review by 31st March.
number of DILO completed by 30th Apr = 2</t>
  </si>
  <si>
    <t>End to end 4k/8k inspection covering AGC and critical accessories (Coolers, Antisurge valves etc).
Assure adequacy of 1M/3M Turbines &amp; compressors PMs
Assure compliance to 1M/3M Turbines &amp; compressors PMs</t>
  </si>
  <si>
    <t xml:space="preserve">1. Review  4K inspection tasklist to include all Package  accessories and implement.
2. Review tasklist for 1M and 3M PMs on turbine and compressors  and conduct a DILO for quality assurance and improvement
</t>
  </si>
  <si>
    <t>Soku LGSP</t>
  </si>
  <si>
    <t>LP NAG</t>
  </si>
  <si>
    <t>AG2</t>
  </si>
  <si>
    <t>jan</t>
  </si>
  <si>
    <t>feb</t>
  </si>
  <si>
    <t>mar</t>
  </si>
  <si>
    <t>apr</t>
  </si>
  <si>
    <t>may</t>
  </si>
  <si>
    <t>jun</t>
  </si>
  <si>
    <t>jul</t>
  </si>
  <si>
    <t>aug</t>
  </si>
  <si>
    <t>sep</t>
  </si>
  <si>
    <t>oct</t>
  </si>
  <si>
    <t>nov</t>
  </si>
  <si>
    <t>dec</t>
  </si>
  <si>
    <t>2016 Actual</t>
  </si>
  <si>
    <t>Soku LP NAG</t>
  </si>
  <si>
    <t>Monthly Projected Avail</t>
  </si>
  <si>
    <t>2017 Aspiration</t>
  </si>
  <si>
    <t>Jan 2017</t>
  </si>
  <si>
    <t>Feb 2017</t>
  </si>
  <si>
    <t>May 2017</t>
  </si>
  <si>
    <t>Jun 2017</t>
  </si>
  <si>
    <t>Jul 2017</t>
  </si>
  <si>
    <t>Aug 2017</t>
  </si>
  <si>
    <t>Sep 2017</t>
  </si>
  <si>
    <t>Oct 2017</t>
  </si>
  <si>
    <t>Nov 2017</t>
  </si>
  <si>
    <t>Dec 2017</t>
  </si>
  <si>
    <t>Soku AG2</t>
  </si>
  <si>
    <t>Gbaran AGC1</t>
  </si>
  <si>
    <t>Gbaran AGC2</t>
  </si>
  <si>
    <t>Gbaran AGC1/2 [Combined]</t>
  </si>
  <si>
    <t>SPDC w/out Soku and Gbaran (others at 77)</t>
  </si>
  <si>
    <t>SPDC w/out Soku and Gbaran (others at 83)</t>
  </si>
  <si>
    <t>SEPCIN w/out Soku and Gbaran</t>
  </si>
  <si>
    <t>SPDC 2017 Aspiration (with Soku and Gbaran, others 77)</t>
  </si>
  <si>
    <t>SPDC 2017 Aspiration (with Soku and Gbaran, others 83)</t>
  </si>
  <si>
    <t>SPDC 2017 Aspiration (with Soku and Gbaran, others 77, Gbaran [Combined])</t>
  </si>
  <si>
    <t>SPDC 2017 Aspiration (with Soku and Gbaran, others 83, Gbaran [Combined])</t>
  </si>
  <si>
    <t>SEPCiN 2017 Aspiration (with Soku and Gbaran)</t>
  </si>
  <si>
    <t>SEPCiN 2017 Aspiration (with Soku and Gbaran, Gbaran [Combined])</t>
  </si>
  <si>
    <t>Gbaran AGC1/2 [Combined] - cummulative</t>
  </si>
  <si>
    <t>YTD Avail (Actual &amp; Projected)</t>
  </si>
  <si>
    <t>Week 10</t>
  </si>
  <si>
    <t xml:space="preserve">Improve and Sustain SOKU NAGC/AGC Availability </t>
  </si>
  <si>
    <r>
      <t xml:space="preserve">Big Rock and Wildly Important Goal:  </t>
    </r>
    <r>
      <rPr>
        <b/>
        <sz val="11"/>
        <color rgb="FFFF0000"/>
        <rFont val="Candara"/>
        <family val="2"/>
      </rPr>
      <t>Improve SPDC AG Compressor Availability from 68% in 2016 to 79% in 2017.</t>
    </r>
  </si>
  <si>
    <r>
      <t xml:space="preserve">Target Condition: </t>
    </r>
    <r>
      <rPr>
        <b/>
        <sz val="10"/>
        <color rgb="FFFF0000"/>
        <rFont val="Candara"/>
        <family val="2"/>
      </rPr>
      <t xml:space="preserve"> Improve Soku LP NAG Availability from 78% [2016 ] to 82% by December 2017 and 5% Y-on-Y    </t>
    </r>
    <r>
      <rPr>
        <b/>
        <sz val="10"/>
        <color theme="1"/>
        <rFont val="Candara"/>
        <family val="2"/>
      </rPr>
      <t xml:space="preserve">
                                 </t>
    </r>
    <r>
      <rPr>
        <b/>
        <sz val="10"/>
        <color rgb="FFFF0000"/>
        <rFont val="Candara"/>
        <family val="2"/>
      </rPr>
      <t xml:space="preserve"> Improve Soku AG2  Availability from 49% [2016 ] to 77%  by December 2017 and 5% Y-on-Y </t>
    </r>
  </si>
  <si>
    <t>1. Improve Monitoring and analysis of critical operating parameters via EHS.</t>
  </si>
  <si>
    <t>Week 11</t>
  </si>
  <si>
    <t>1. PTJ
2.Austin</t>
  </si>
  <si>
    <t>KPI Progress Graphs</t>
  </si>
  <si>
    <t>Improve and Sustain Gbaran AGC Availability</t>
  </si>
  <si>
    <r>
      <t xml:space="preserve">Big Rock and Wildly Important Goal: </t>
    </r>
    <r>
      <rPr>
        <b/>
        <sz val="12"/>
        <color rgb="FFFF0000"/>
        <rFont val="Candara"/>
        <family val="2"/>
      </rPr>
      <t>Improve SPDC AG Compressor Availability from 68% in 2016 to 79% in 2017.</t>
    </r>
  </si>
  <si>
    <r>
      <t xml:space="preserve">Target Condition:  </t>
    </r>
    <r>
      <rPr>
        <b/>
        <sz val="12"/>
        <color rgb="FFFF0000"/>
        <rFont val="Candara"/>
        <family val="2"/>
      </rPr>
      <t>Retain Gbaran AGC1/2 2017 full year availability at 2016 level of 90% by December 2017 and sustain at 95%  Y-on-Y</t>
    </r>
    <r>
      <rPr>
        <b/>
        <sz val="10"/>
        <color theme="1"/>
        <rFont val="Candara"/>
        <family val="2"/>
      </rPr>
      <t xml:space="preserve">
                                  </t>
    </r>
  </si>
  <si>
    <t>Progress Graph 1: Sustain Gbaran AGC1/2 combined performance at &gt;83%</t>
  </si>
  <si>
    <t xml:space="preserve">OVERHAUL </t>
  </si>
  <si>
    <t>1. Order AGC1 &amp; 2 exchange engines and bundle accessories and overhaul both units in phases.</t>
  </si>
  <si>
    <t>31st April 2017 (AGC1)
30th June 2017 (AGC2)</t>
  </si>
  <si>
    <t>Completion of overdue AGCs overhaul to reinstate reliability.</t>
  </si>
  <si>
    <t>Weekly joint AGG and C&amp;P review with vendor for delivery by 31st Mar (AGC1) and 30th Apr (AGC2).
FSR is mobilized by 28th Mar (3days ahead of engine delivery to Gbaran)
AGC1 overhauled by 30th Apr 2017
AGC1 overhauled by 30th June 2017</t>
  </si>
  <si>
    <t>kene</t>
  </si>
  <si>
    <t>COMPETENCE</t>
  </si>
  <si>
    <t>1a. Field operators FLM competence development and equipment ownership
1b. Field technician online support contract active (helpdesk)</t>
  </si>
  <si>
    <t>30th March 2017
31st May 2017</t>
  </si>
  <si>
    <t xml:space="preserve">1. Improve Response time to failure 
2. Early identification of imminent failures.    
1) Improve Response time to failure 
2) Early identification of imminent failures and taking proactive measures. </t>
  </si>
  <si>
    <r>
      <t xml:space="preserve">% of selected field operators achieving </t>
    </r>
    <r>
      <rPr>
        <b/>
        <sz val="10"/>
        <color theme="1"/>
        <rFont val="Candara"/>
        <family val="2"/>
      </rPr>
      <t>PASS</t>
    </r>
    <r>
      <rPr>
        <sz val="10"/>
        <color theme="1"/>
        <rFont val="Candara"/>
        <family val="2"/>
      </rPr>
      <t xml:space="preserve"> on agreed FLM coaching scope by end April = 100%
Date contract is awarded = 31st May
Response time to issues raised  = (to be determined)</t>
    </r>
  </si>
  <si>
    <t xml:space="preserve"> Review critical spares requirement and place order in batches with most critical delivered by 30th June 2017</t>
  </si>
  <si>
    <t>% of critical spares available by June = 100%</t>
  </si>
  <si>
    <t>Dozie</t>
  </si>
  <si>
    <t>EQUIPMENT MONITORING</t>
  </si>
  <si>
    <t xml:space="preserve"> Improve Monitoring and analysis of critical operating parameters via EHS.</t>
  </si>
  <si>
    <t>number of AGG equipment joint performance review between EHS and AGG focal points per week =5 per week.
Number of Gbaran AG detailed performance assessment by AG focal point weekly = 1 per week</t>
  </si>
  <si>
    <t xml:space="preserve">1. Review  SGT400 9K inspection tasklist to include all Package  accessories and implement 
2. Review tasklist for 1M and 3M PMs on turbine and compressors  and conduct a DILO for quality assurance and improvement
</t>
  </si>
  <si>
    <t>31st March 2017.
30th April 2017</t>
  </si>
  <si>
    <t>End to end 9k inspection covering AGC and critical accessories (Coolers, Antisurge valves etc).
Assure adequacy of 1M/3M Turbines &amp; compressors PMs</t>
  </si>
  <si>
    <t>% of 9k AG tasklist inclusive of accessories by 31st Mar = 100%
% of 2017 9k inspection covering accessories = 100%.
% of 1M/3M tasklists reviewed by 31st March = 100%
% of 1M/3M Turbine PM witnessed by AGG team by 30th Apr = 100%</t>
  </si>
  <si>
    <t xml:space="preserve"> QUALITY OF MAINTENANCE</t>
  </si>
  <si>
    <t xml:space="preserve">1) 100% Monitoring
2). Improve Response time to failure 
3). Early identification of imminent failures.  </t>
  </si>
  <si>
    <t xml:space="preserve">% of EHS Identified actions closed out thus averting Equipment trip. </t>
  </si>
  <si>
    <r>
      <rPr>
        <sz val="10"/>
        <rFont val="Candara"/>
        <family val="2"/>
      </rPr>
      <t>31st March 2017.</t>
    </r>
    <r>
      <rPr>
        <sz val="10"/>
        <color rgb="FFFF0000"/>
        <rFont val="Candara"/>
        <family val="2"/>
      </rPr>
      <t xml:space="preserve">
</t>
    </r>
    <r>
      <rPr>
        <sz val="10"/>
        <color theme="1"/>
        <rFont val="Candara"/>
        <family val="2"/>
      </rPr>
      <t>30th April 2017</t>
    </r>
  </si>
  <si>
    <t xml:space="preserve">Austin.
Sebastian
</t>
  </si>
  <si>
    <t xml:space="preserve">  CRITICAL SPARES</t>
  </si>
  <si>
    <r>
      <rPr>
        <b/>
        <sz val="11"/>
        <color theme="1"/>
        <rFont val="Candara"/>
        <family val="2"/>
      </rPr>
      <t>CRITICAL SPARES</t>
    </r>
    <r>
      <rPr>
        <sz val="11"/>
        <color theme="1"/>
        <rFont val="Candara"/>
        <family val="2"/>
      </rPr>
      <t xml:space="preserve"> </t>
    </r>
  </si>
  <si>
    <t xml:space="preserve">Kene.
Sebastian.
</t>
  </si>
  <si>
    <r>
      <t xml:space="preserve">% of selected field operators achieving </t>
    </r>
    <r>
      <rPr>
        <b/>
        <sz val="10"/>
        <rFont val="Candara"/>
        <family val="2"/>
      </rPr>
      <t>PASS</t>
    </r>
    <r>
      <rPr>
        <sz val="10"/>
        <rFont val="Candara"/>
        <family val="2"/>
      </rPr>
      <t xml:space="preserve"> on agreed FLM coaching scope by end April = 100% 
% of FLM identified actions progressed to SAP notification.
%  of agreed technicians achieving PASS on structured  OJT training by resident FSR by end Oct = 100% 
Date contract is awarded = 31st Mar.
Date FSR is mobilized = 18th April.</t>
    </r>
  </si>
  <si>
    <r>
      <rPr>
        <sz val="10"/>
        <color theme="1"/>
        <rFont val="Candara"/>
        <family val="2"/>
      </rPr>
      <t>100% Completion of 4K tasklist review [Update 4K tasklist with T.A input by 17th Apr] -</t>
    </r>
    <r>
      <rPr>
        <sz val="10"/>
        <color rgb="FF00B050"/>
        <rFont val="Candara"/>
        <family val="2"/>
      </rPr>
      <t xml:space="preserve"> [Done]</t>
    </r>
    <r>
      <rPr>
        <sz val="10"/>
        <color rgb="FFFF0000"/>
        <rFont val="Candara"/>
        <family val="2"/>
      </rPr>
      <t xml:space="preserve">
</t>
    </r>
    <r>
      <rPr>
        <sz val="10"/>
        <color theme="1"/>
        <rFont val="Candara"/>
        <family val="2"/>
      </rPr>
      <t xml:space="preserve">100% Completion  of 1M PM's on LM1600 Driver for Completeness.  [Update 1M PM's with T.A input by 17th Apr] - </t>
    </r>
    <r>
      <rPr>
        <sz val="10"/>
        <color rgb="FF00B050"/>
        <rFont val="Candara"/>
        <family val="2"/>
      </rPr>
      <t>[Done]</t>
    </r>
  </si>
  <si>
    <t>Last 1 week's commitment 
(19th April - 25th April)</t>
  </si>
  <si>
    <t>Next 1 week's commitment 
(26th April - 2nd May)</t>
  </si>
  <si>
    <t>Date: 19th Apr. 2017 - 25th April 2017</t>
  </si>
  <si>
    <r>
      <t xml:space="preserve">Review/Analyse 5no reports/week (for Soku LP NAG and AG2) of Equipment performance from EHS team by 25th April </t>
    </r>
    <r>
      <rPr>
        <sz val="10"/>
        <color rgb="FF00B050"/>
        <rFont val="Candara"/>
        <family val="2"/>
      </rPr>
      <t>[Done]</t>
    </r>
  </si>
  <si>
    <t>Review/Analyse 5no reports/week (for Soku LP NAG and AG2) of Equipment performance from EHS team by 2nd May</t>
  </si>
  <si>
    <t xml:space="preserve"> Review/Analyse 5no reports/week of Equipment performance from EHS team by 1st may.</t>
  </si>
  <si>
    <t xml:space="preserve">
Follow up on contract sign off  2nd May
FSR Mobilized to site on 21st April for AGC2 core engine  change out(plan to achieve 50% completion by 2nd May)
 Engage vendor 2Ce weekly on spares  fast track process by 27th may </t>
  </si>
  <si>
    <r>
      <t xml:space="preserve"> Review/Analyse 5no reports/week of Equipment performance from EHS team by 25th April. </t>
    </r>
    <r>
      <rPr>
        <sz val="10"/>
        <color rgb="FF00B050"/>
        <rFont val="Candara"/>
        <family val="2"/>
      </rPr>
      <t xml:space="preserve"> [Done]</t>
    </r>
  </si>
  <si>
    <r>
      <rPr>
        <sz val="10"/>
        <rFont val="Candara"/>
        <family val="2"/>
      </rPr>
      <t>Complete review of 8K tasklist for siemens SGT400 [Update input from T.A  by 28th April]
Complete review  of 1M and 3M PM's for turbine and compressors. [Update  input from T.A by 28th April]</t>
    </r>
    <r>
      <rPr>
        <sz val="10"/>
        <color rgb="FFFF0000"/>
        <rFont val="Candara"/>
        <family val="2"/>
      </rPr>
      <t xml:space="preserve">
</t>
    </r>
  </si>
  <si>
    <r>
      <t xml:space="preserve">
</t>
    </r>
    <r>
      <rPr>
        <u/>
        <sz val="10"/>
        <color theme="1"/>
        <rFont val="Candara"/>
        <family val="2"/>
      </rPr>
      <t xml:space="preserve">Service Contract
</t>
    </r>
    <r>
      <rPr>
        <sz val="10"/>
        <color theme="1"/>
        <rFont val="Candara"/>
        <family val="2"/>
      </rPr>
      <t xml:space="preserve">• Approval/sign off Part B by 25th April
</t>
    </r>
    <r>
      <rPr>
        <sz val="10"/>
        <color rgb="FF00B050"/>
        <rFont val="Candara"/>
        <family val="2"/>
      </rPr>
      <t>[Done]</t>
    </r>
    <r>
      <rPr>
        <sz val="10"/>
        <color theme="1"/>
        <rFont val="Candara"/>
        <family val="2"/>
      </rPr>
      <t xml:space="preserve">
Engage vendor 2ce weekly on the fast track process. </t>
    </r>
    <r>
      <rPr>
        <sz val="10"/>
        <color rgb="FF00B050"/>
        <rFont val="Candara"/>
        <family val="2"/>
      </rPr>
      <t>[Done]</t>
    </r>
  </si>
  <si>
    <r>
      <t xml:space="preserve">Complete review of 8K tasklist for siemens SGT400 [Send  input to T.A  by 25th April]
</t>
    </r>
    <r>
      <rPr>
        <sz val="10"/>
        <color rgb="FF00B050"/>
        <rFont val="Candara"/>
        <family val="2"/>
      </rPr>
      <t>[Done]</t>
    </r>
    <r>
      <rPr>
        <sz val="10"/>
        <rFont val="Candara"/>
        <family val="2"/>
      </rPr>
      <t xml:space="preserve">
Complete review  of 1M and 3M PM's for turbine and compressors. [Send input to T.A by 25th April </t>
    </r>
    <r>
      <rPr>
        <sz val="10"/>
        <color rgb="FF00B050"/>
        <rFont val="Candara"/>
        <family val="2"/>
      </rPr>
      <t>[Done]</t>
    </r>
  </si>
  <si>
    <r>
      <rPr>
        <sz val="10"/>
        <rFont val="Candara"/>
        <family val="2"/>
      </rPr>
      <t xml:space="preserve">1. Carry-out 5no weekly joint site visit with field operator to observe FLM and produce reports/raise SAP notifications by 25th April </t>
    </r>
    <r>
      <rPr>
        <sz val="10"/>
        <color rgb="FF00B050"/>
        <rFont val="Candara"/>
        <family val="2"/>
      </rPr>
      <t>[Done, 7no weekly joint site visit carried out with reports produced]</t>
    </r>
    <r>
      <rPr>
        <sz val="10"/>
        <color rgb="FFFF0000"/>
        <rFont val="Candara"/>
        <family val="2"/>
      </rPr>
      <t xml:space="preserve">
</t>
    </r>
    <r>
      <rPr>
        <sz val="10"/>
        <rFont val="Candara"/>
        <family val="2"/>
      </rPr>
      <t>2. Submit Contract to vendor for signing by 20th April</t>
    </r>
    <r>
      <rPr>
        <sz val="10"/>
        <color rgb="FF00B050"/>
        <rFont val="Candara"/>
        <family val="2"/>
      </rPr>
      <t xml:space="preserve"> [Done]</t>
    </r>
    <r>
      <rPr>
        <sz val="10"/>
        <color rgb="FFFF0000"/>
        <rFont val="Candara"/>
        <family val="2"/>
      </rPr>
      <t xml:space="preserve">
</t>
    </r>
    <r>
      <rPr>
        <sz val="10"/>
        <rFont val="Candara"/>
        <family val="2"/>
      </rPr>
      <t xml:space="preserve">3a. Carry-out training for Batch 1 nominees by 19th April </t>
    </r>
    <r>
      <rPr>
        <sz val="10"/>
        <color rgb="FFFF0000"/>
        <rFont val="Candara"/>
        <family val="2"/>
      </rPr>
      <t>[Not done, resources focused on AG2 restoration]</t>
    </r>
    <r>
      <rPr>
        <sz val="10"/>
        <rFont val="Candara"/>
        <family val="2"/>
      </rPr>
      <t xml:space="preserve">
3b. Carry-out training for Batch 2 nominees by 24th April </t>
    </r>
    <r>
      <rPr>
        <sz val="10"/>
        <color rgb="FFFF0000"/>
        <rFont val="Candara"/>
        <family val="2"/>
      </rPr>
      <t xml:space="preserve">[Not done, resources focused on AG2 restoration]
</t>
    </r>
  </si>
  <si>
    <t>1. Carry-out 5no weekly joint site visit with field operator to observe FLM and produce reports/raise SAP notifications by 2nd May 
2. Follow-up with contract signing and release contract in SAP by 2nd May
3a. Carry-out training for Batch 1 nominees by 2nd May</t>
  </si>
  <si>
    <r>
      <t xml:space="preserve">
Develop  coaching plan for Gbaran field operators on FLM checks by 25th april </t>
    </r>
    <r>
      <rPr>
        <sz val="10"/>
        <color rgb="FF00B050"/>
        <rFont val="Candara"/>
        <family val="2"/>
      </rPr>
      <t>[Done]</t>
    </r>
    <r>
      <rPr>
        <sz val="10"/>
        <color theme="1"/>
        <rFont val="Candara"/>
        <family val="2"/>
      </rPr>
      <t xml:space="preserve">
</t>
    </r>
    <r>
      <rPr>
        <u/>
        <sz val="10"/>
        <color theme="1"/>
        <rFont val="Candara"/>
        <family val="2"/>
      </rPr>
      <t>Award contract by 31st May 2017</t>
    </r>
    <r>
      <rPr>
        <sz val="10"/>
        <color theme="1"/>
        <rFont val="Candara"/>
        <family val="2"/>
      </rPr>
      <t xml:space="preserve">
Send out ITT to Vendor  </t>
    </r>
    <r>
      <rPr>
        <sz val="10"/>
        <color rgb="FF00B050"/>
        <rFont val="Candara"/>
        <family val="2"/>
      </rPr>
      <t>[Done]</t>
    </r>
  </si>
  <si>
    <r>
      <t xml:space="preserve">
 Agree coaching  plan/schedule with PUM by 28th April 
</t>
    </r>
    <r>
      <rPr>
        <u/>
        <sz val="10"/>
        <color theme="1"/>
        <rFont val="Candara"/>
        <family val="2"/>
      </rPr>
      <t>Award contract by 31st May 2017</t>
    </r>
    <r>
      <rPr>
        <sz val="10"/>
        <color theme="1"/>
        <rFont val="Candara"/>
        <family val="2"/>
      </rPr>
      <t xml:space="preserve">
Follow up on Vendor's ITT submission by 27th April.</t>
    </r>
  </si>
  <si>
    <r>
      <rPr>
        <sz val="10"/>
        <color theme="1"/>
        <rFont val="Candara"/>
        <family val="2"/>
      </rPr>
      <t xml:space="preserve">1a. Send CC for Batch 1 spares by 4th April </t>
    </r>
    <r>
      <rPr>
        <sz val="10"/>
        <color rgb="FFFF0000"/>
        <rFont val="Candara"/>
        <family val="2"/>
      </rPr>
      <t xml:space="preserve">[Outstanding due to spares agreement]
</t>
    </r>
    <r>
      <rPr>
        <sz val="10"/>
        <color theme="1"/>
        <rFont val="Candara"/>
        <family val="2"/>
      </rPr>
      <t>Follow up with the engagement on spares agreement by 25th April.</t>
    </r>
    <r>
      <rPr>
        <sz val="10"/>
        <color rgb="FF00B050"/>
        <rFont val="Candara"/>
        <family val="2"/>
      </rPr>
      <t xml:space="preserve"> [Done, Vendor agreed to extend 2016 EFA T&amp;C  for six months while 2017 EFA  T&amp;C is been resolved]</t>
    </r>
  </si>
  <si>
    <r>
      <rPr>
        <sz val="10"/>
        <rFont val="Candara"/>
        <family val="2"/>
      </rPr>
      <t xml:space="preserve">1a. Send CC for Batch 1 spares by May 2nd. </t>
    </r>
    <r>
      <rPr>
        <sz val="10"/>
        <color rgb="FFFF0000"/>
        <rFont val="Candara"/>
        <family val="2"/>
      </rPr>
      <t xml:space="preserve">
</t>
    </r>
    <r>
      <rPr>
        <sz val="10"/>
        <rFont val="Candara"/>
        <family val="2"/>
      </rPr>
      <t xml:space="preserve">Follow up on the price agreement sign off by 2nd May </t>
    </r>
  </si>
  <si>
    <r>
      <t xml:space="preserve">1.  Follow up with RFQ issuance for Batch 2 spares by 25th April </t>
    </r>
    <r>
      <rPr>
        <sz val="10"/>
        <color rgb="FF00B050"/>
        <rFont val="Candara"/>
        <family val="2"/>
      </rPr>
      <t>(Done)</t>
    </r>
  </si>
  <si>
    <t>1.  Follow up with vendor on early response to RFQ.</t>
  </si>
  <si>
    <r>
      <rPr>
        <sz val="10"/>
        <color theme="1"/>
        <rFont val="Candara"/>
        <family val="2"/>
      </rPr>
      <t xml:space="preserve">100% Completion of 4K tasklist review [Engage CMMS team with proposed changes based on TA input by 2nd May] </t>
    </r>
    <r>
      <rPr>
        <sz val="10"/>
        <color rgb="FFFF0000"/>
        <rFont val="Candara"/>
        <family val="2"/>
      </rPr>
      <t xml:space="preserve">
</t>
    </r>
    <r>
      <rPr>
        <sz val="10"/>
        <color theme="1"/>
        <rFont val="Candara"/>
        <family val="2"/>
      </rPr>
      <t>100% Completion  of 1M PM's on LM1600 Driver for Completeness.  [Engage CMMS team with proposed changes based on TA input by 2nd 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</si>
</sst>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_-* #,##0_-;\-* #,##0_-;_-* &quot;-&quot;??_-;_-@_-"/>
  </numFmts>
  <fonts count="26" x14ac:knownFonts="1">
    <font>
      <sz val="11"/>
      <color theme="1"/>
      <name val="Calibri"/>
      <family val="2"/>
      <scheme val="minor"/>
    </font>
    <font>
      <sz val="11"/>
      <color theme="1"/>
      <name val="Candara"/>
      <family val="2"/>
    </font>
    <font>
      <sz val="10"/>
      <color theme="1"/>
      <name val="Candara"/>
      <family val="2"/>
    </font>
    <font>
      <b/>
      <sz val="11"/>
      <color theme="1"/>
      <name val="Candara"/>
      <family val="2"/>
    </font>
    <font>
      <b/>
      <sz val="10"/>
      <color theme="1"/>
      <name val="Candara"/>
      <family val="2"/>
    </font>
    <font>
      <b/>
      <sz val="22"/>
      <color theme="1"/>
      <name val="Candara"/>
      <family val="2"/>
    </font>
    <font>
      <sz val="11"/>
      <color theme="1"/>
      <name val="Calibri"/>
      <family val="2"/>
      <scheme val="minor"/>
    </font>
    <font>
      <sz val="10"/>
      <color rgb="FFFF0000"/>
      <name val="Candara"/>
      <family val="2"/>
    </font>
    <font>
      <b/>
      <sz val="12"/>
      <color theme="1"/>
      <name val="Candara"/>
      <family val="2"/>
    </font>
    <font>
      <b/>
      <sz val="16"/>
      <color theme="1"/>
      <name val="Candara"/>
      <family val="2"/>
    </font>
    <font>
      <sz val="9"/>
      <color theme="1"/>
      <name val="Candara"/>
      <family val="2"/>
    </font>
    <font>
      <sz val="9"/>
      <name val="Candara"/>
      <family val="2"/>
    </font>
    <font>
      <b/>
      <sz val="9"/>
      <color indexed="81"/>
      <name val="Tahoma"/>
      <family val="2"/>
    </font>
    <font>
      <sz val="9"/>
      <color indexed="81"/>
      <name val="Tahoma"/>
      <family val="2"/>
    </font>
    <font>
      <b/>
      <sz val="10"/>
      <color rgb="FFFF0000"/>
      <name val="Candara"/>
      <family val="2"/>
    </font>
    <font>
      <b/>
      <sz val="11"/>
      <color rgb="FFFF0000"/>
      <name val="Candara"/>
      <family val="2"/>
    </font>
    <font>
      <sz val="18"/>
      <color theme="1"/>
      <name val="Candara"/>
      <family val="2"/>
    </font>
    <font>
      <b/>
      <sz val="12"/>
      <color rgb="FFFF0000"/>
      <name val="Candara"/>
      <family val="2"/>
    </font>
    <font>
      <b/>
      <sz val="14"/>
      <color theme="1"/>
      <name val="Candara"/>
      <family val="2"/>
    </font>
    <font>
      <sz val="10.5"/>
      <color rgb="FF595959"/>
      <name val="Futura Medium"/>
    </font>
    <font>
      <sz val="9.35"/>
      <color rgb="FFDD1D21"/>
      <name val="Arial"/>
      <family val="2"/>
    </font>
    <font>
      <sz val="10"/>
      <name val="Candara"/>
      <family val="2"/>
    </font>
    <font>
      <b/>
      <sz val="10"/>
      <name val="Candara"/>
      <family val="2"/>
    </font>
    <font>
      <sz val="11"/>
      <name val="Candara"/>
      <family val="2"/>
    </font>
    <font>
      <sz val="10"/>
      <color rgb="FF00B050"/>
      <name val="Candara"/>
      <family val="2"/>
    </font>
    <font>
      <u/>
      <sz val="10"/>
      <color theme="1"/>
      <name val="Candara"/>
      <family val="2"/>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s>
  <borders count="6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ck">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ck">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3">
    <xf numFmtId="0" fontId="0" fillId="0" borderId="0"/>
    <xf numFmtId="9" fontId="6" fillId="0" borderId="0" applyFont="0" applyFill="0" applyBorder="0" applyAlignment="0" applyProtection="0"/>
    <xf numFmtId="164" fontId="6" fillId="0" borderId="0" applyFont="0" applyFill="0" applyBorder="0" applyAlignment="0" applyProtection="0"/>
  </cellStyleXfs>
  <cellXfs count="213">
    <xf numFmtId="0" fontId="0" fillId="0" borderId="0" xfId="0"/>
    <xf numFmtId="0" fontId="1" fillId="0" borderId="0" xfId="0" applyFont="1" applyAlignment="1">
      <alignment vertical="center"/>
    </xf>
    <xf numFmtId="0" fontId="3" fillId="0" borderId="0" xfId="0" applyFont="1" applyAlignment="1">
      <alignment vertical="center"/>
    </xf>
    <xf numFmtId="0" fontId="1" fillId="0" borderId="0" xfId="0" applyFont="1" applyAlignment="1">
      <alignment horizontal="left" vertical="center"/>
    </xf>
    <xf numFmtId="0" fontId="2" fillId="0" borderId="19" xfId="0" applyFont="1" applyBorder="1" applyAlignment="1">
      <alignment horizontal="left" vertical="top"/>
    </xf>
    <xf numFmtId="0" fontId="2" fillId="0" borderId="0" xfId="0" applyFont="1" applyAlignment="1">
      <alignment vertical="top"/>
    </xf>
    <xf numFmtId="0" fontId="2" fillId="2" borderId="1" xfId="0" applyFont="1" applyFill="1" applyBorder="1" applyAlignment="1">
      <alignment horizontal="left" vertical="top"/>
    </xf>
    <xf numFmtId="0" fontId="2" fillId="2" borderId="2" xfId="0" applyFont="1" applyFill="1" applyBorder="1" applyAlignment="1">
      <alignment horizontal="left" vertical="top"/>
    </xf>
    <xf numFmtId="0" fontId="2" fillId="0" borderId="19" xfId="0" applyFont="1" applyFill="1" applyBorder="1" applyAlignment="1">
      <alignment horizontal="center" vertical="top" wrapText="1"/>
    </xf>
    <xf numFmtId="0" fontId="2" fillId="4" borderId="0" xfId="0" applyFont="1" applyFill="1" applyAlignment="1">
      <alignment vertical="top"/>
    </xf>
    <xf numFmtId="0" fontId="4" fillId="0" borderId="0" xfId="0" applyFont="1" applyAlignment="1">
      <alignment vertical="top"/>
    </xf>
    <xf numFmtId="0" fontId="2" fillId="6" borderId="0" xfId="0" applyFont="1" applyFill="1" applyAlignment="1">
      <alignment vertical="top"/>
    </xf>
    <xf numFmtId="0" fontId="2" fillId="7" borderId="0" xfId="0" applyFont="1" applyFill="1" applyAlignment="1">
      <alignment vertical="top"/>
    </xf>
    <xf numFmtId="0" fontId="2" fillId="8" borderId="0" xfId="0" applyFont="1" applyFill="1" applyAlignment="1">
      <alignment vertical="top"/>
    </xf>
    <xf numFmtId="0" fontId="2" fillId="9"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1" fillId="0" borderId="19" xfId="0" applyFont="1" applyBorder="1" applyAlignment="1">
      <alignment horizontal="left" vertical="top" wrapText="1"/>
    </xf>
    <xf numFmtId="0" fontId="2" fillId="0" borderId="19" xfId="0" applyFont="1" applyFill="1" applyBorder="1" applyAlignment="1">
      <alignment vertical="top" wrapText="1"/>
    </xf>
    <xf numFmtId="0" fontId="1" fillId="0" borderId="17" xfId="0" applyFont="1" applyBorder="1" applyAlignment="1">
      <alignment horizontal="left" vertical="top" wrapText="1"/>
    </xf>
    <xf numFmtId="9" fontId="2" fillId="2" borderId="1" xfId="1" applyFont="1" applyFill="1" applyBorder="1" applyAlignment="1">
      <alignment horizontal="left" vertical="top"/>
    </xf>
    <xf numFmtId="0" fontId="2" fillId="0" borderId="20" xfId="0" applyFont="1" applyBorder="1" applyAlignment="1">
      <alignment horizontal="left" vertical="top" wrapText="1"/>
    </xf>
    <xf numFmtId="0" fontId="8" fillId="10" borderId="21" xfId="0" applyFont="1" applyFill="1" applyBorder="1" applyAlignment="1">
      <alignment horizontal="center" vertical="top" wrapText="1"/>
    </xf>
    <xf numFmtId="0" fontId="8" fillId="10" borderId="22" xfId="0" applyFont="1" applyFill="1" applyBorder="1" applyAlignment="1">
      <alignment horizontal="center" vertical="top" wrapText="1"/>
    </xf>
    <xf numFmtId="0" fontId="8" fillId="10" borderId="23" xfId="0" applyFont="1" applyFill="1" applyBorder="1" applyAlignment="1">
      <alignment horizontal="center" vertical="top" wrapText="1"/>
    </xf>
    <xf numFmtId="0" fontId="8" fillId="3" borderId="23" xfId="0" applyFont="1" applyFill="1" applyBorder="1" applyAlignment="1">
      <alignment horizontal="center" vertical="top" wrapText="1"/>
    </xf>
    <xf numFmtId="0" fontId="8" fillId="3" borderId="22" xfId="0" applyFont="1" applyFill="1" applyBorder="1" applyAlignment="1">
      <alignment horizontal="center" vertical="top" wrapText="1"/>
    </xf>
    <xf numFmtId="0" fontId="8" fillId="3" borderId="27" xfId="0" applyFont="1" applyFill="1" applyBorder="1" applyAlignment="1">
      <alignment horizontal="center" vertical="top"/>
    </xf>
    <xf numFmtId="0" fontId="8" fillId="3" borderId="24" xfId="0" applyFont="1" applyFill="1" applyBorder="1" applyAlignment="1">
      <alignment horizontal="center" vertical="top" wrapText="1"/>
    </xf>
    <xf numFmtId="0" fontId="2" fillId="0" borderId="26" xfId="0" applyFont="1" applyBorder="1" applyAlignment="1">
      <alignment vertical="top" wrapText="1"/>
    </xf>
    <xf numFmtId="0" fontId="8" fillId="10" borderId="30" xfId="0" applyFont="1" applyFill="1" applyBorder="1" applyAlignment="1">
      <alignment horizontal="center" vertical="top" wrapText="1"/>
    </xf>
    <xf numFmtId="0" fontId="2" fillId="0" borderId="32" xfId="0" applyFont="1" applyFill="1" applyBorder="1" applyAlignment="1">
      <alignment vertical="top" wrapText="1"/>
    </xf>
    <xf numFmtId="0" fontId="2" fillId="0" borderId="29" xfId="0" applyFont="1" applyBorder="1" applyAlignment="1">
      <alignment vertical="top" wrapText="1"/>
    </xf>
    <xf numFmtId="0" fontId="2" fillId="0" borderId="20" xfId="0" applyFont="1" applyBorder="1" applyAlignment="1">
      <alignment vertical="top" wrapText="1"/>
    </xf>
    <xf numFmtId="0" fontId="1" fillId="0" borderId="10" xfId="0" applyFont="1" applyBorder="1" applyAlignment="1">
      <alignment horizontal="left" vertical="top" wrapText="1"/>
    </xf>
    <xf numFmtId="0" fontId="7" fillId="0" borderId="40" xfId="0" applyFont="1" applyFill="1" applyBorder="1" applyAlignment="1">
      <alignment horizontal="center" vertical="top" wrapText="1"/>
    </xf>
    <xf numFmtId="0" fontId="2" fillId="0" borderId="40" xfId="0" applyFont="1" applyFill="1" applyBorder="1" applyAlignment="1">
      <alignment vertical="top" wrapText="1"/>
    </xf>
    <xf numFmtId="0" fontId="2" fillId="0" borderId="26" xfId="0" applyFont="1" applyFill="1" applyBorder="1" applyAlignment="1">
      <alignment vertical="top" wrapText="1"/>
    </xf>
    <xf numFmtId="0" fontId="1" fillId="0" borderId="25" xfId="0" applyFont="1" applyBorder="1" applyAlignment="1">
      <alignment horizontal="left" vertical="top" wrapText="1"/>
    </xf>
    <xf numFmtId="0" fontId="2" fillId="0" borderId="41" xfId="0" applyFont="1" applyFill="1" applyBorder="1" applyAlignment="1">
      <alignment horizontal="center" vertical="top" wrapText="1"/>
    </xf>
    <xf numFmtId="0" fontId="2" fillId="0" borderId="41" xfId="0" applyFont="1" applyFill="1" applyBorder="1" applyAlignment="1">
      <alignment vertical="top" wrapText="1"/>
    </xf>
    <xf numFmtId="0" fontId="2" fillId="0" borderId="40" xfId="0" applyFont="1" applyFill="1" applyBorder="1" applyAlignment="1">
      <alignment horizontal="center" vertical="top" wrapText="1"/>
    </xf>
    <xf numFmtId="0" fontId="2" fillId="0" borderId="43" xfId="0" applyFont="1" applyFill="1" applyBorder="1" applyAlignment="1">
      <alignment vertical="top" wrapText="1"/>
    </xf>
    <xf numFmtId="0" fontId="2" fillId="0" borderId="44" xfId="0" applyFont="1" applyBorder="1" applyAlignment="1">
      <alignment vertical="top" wrapText="1"/>
    </xf>
    <xf numFmtId="0" fontId="2" fillId="0" borderId="40" xfId="0" applyFont="1" applyBorder="1" applyAlignment="1">
      <alignment vertical="top" wrapText="1"/>
    </xf>
    <xf numFmtId="0" fontId="2" fillId="0" borderId="40" xfId="0" applyFont="1" applyBorder="1" applyAlignment="1">
      <alignment vertical="top"/>
    </xf>
    <xf numFmtId="0" fontId="2" fillId="0" borderId="45" xfId="0" applyFont="1" applyFill="1" applyBorder="1" applyAlignment="1">
      <alignment vertical="top" wrapText="1"/>
    </xf>
    <xf numFmtId="0" fontId="2" fillId="0" borderId="41" xfId="0" applyFont="1" applyBorder="1" applyAlignment="1">
      <alignment vertical="top" wrapText="1"/>
    </xf>
    <xf numFmtId="0" fontId="2" fillId="0" borderId="41" xfId="0" applyFont="1" applyBorder="1" applyAlignment="1">
      <alignment horizontal="left" vertical="top"/>
    </xf>
    <xf numFmtId="0" fontId="2" fillId="0" borderId="42" xfId="0" applyFont="1" applyBorder="1" applyAlignment="1">
      <alignment vertical="top" wrapText="1"/>
    </xf>
    <xf numFmtId="0" fontId="2" fillId="0" borderId="5" xfId="0" applyFont="1" applyBorder="1" applyAlignment="1">
      <alignment horizontal="left" vertical="top"/>
    </xf>
    <xf numFmtId="0" fontId="2" fillId="0" borderId="0" xfId="0" applyFont="1" applyBorder="1" applyAlignment="1">
      <alignment horizontal="left" vertical="top"/>
    </xf>
    <xf numFmtId="0" fontId="2" fillId="0" borderId="6" xfId="0" applyFont="1" applyBorder="1" applyAlignment="1">
      <alignment horizontal="left" vertical="top"/>
    </xf>
    <xf numFmtId="0" fontId="2" fillId="0" borderId="36"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34" xfId="0" applyFont="1" applyBorder="1"/>
    <xf numFmtId="0" fontId="0" fillId="0" borderId="35" xfId="0" applyBorder="1"/>
    <xf numFmtId="0" fontId="0" fillId="0" borderId="33" xfId="0" applyBorder="1"/>
    <xf numFmtId="0" fontId="0" fillId="0" borderId="0" xfId="0" applyAlignment="1">
      <alignment horizontal="center"/>
    </xf>
    <xf numFmtId="0" fontId="10" fillId="0" borderId="5" xfId="0" applyFont="1" applyBorder="1" applyAlignment="1">
      <alignment horizontal="left"/>
    </xf>
    <xf numFmtId="0" fontId="10" fillId="0" borderId="0" xfId="0" applyFont="1" applyBorder="1" applyAlignment="1">
      <alignment horizontal="left"/>
    </xf>
    <xf numFmtId="0" fontId="10" fillId="0" borderId="6" xfId="0" applyFont="1" applyBorder="1" applyAlignment="1">
      <alignment horizontal="left"/>
    </xf>
    <xf numFmtId="0" fontId="0" fillId="0" borderId="34" xfId="0" applyBorder="1"/>
    <xf numFmtId="0" fontId="0" fillId="0" borderId="35" xfId="0" applyBorder="1" applyAlignment="1">
      <alignment horizontal="center"/>
    </xf>
    <xf numFmtId="0" fontId="0" fillId="0" borderId="35" xfId="0" applyFill="1" applyBorder="1" applyAlignment="1">
      <alignment horizontal="center"/>
    </xf>
    <xf numFmtId="49" fontId="10" fillId="0" borderId="5" xfId="0" applyNumberFormat="1" applyFont="1" applyBorder="1" applyAlignment="1">
      <alignment horizontal="left"/>
    </xf>
    <xf numFmtId="1" fontId="10" fillId="0" borderId="0" xfId="0" applyNumberFormat="1" applyFont="1" applyBorder="1" applyAlignment="1">
      <alignment horizontal="left"/>
    </xf>
    <xf numFmtId="1" fontId="10" fillId="0" borderId="6" xfId="0" applyNumberFormat="1" applyFont="1" applyBorder="1" applyAlignment="1">
      <alignment horizontal="left"/>
    </xf>
    <xf numFmtId="0" fontId="0" fillId="0" borderId="5" xfId="0" applyBorder="1"/>
    <xf numFmtId="0" fontId="0" fillId="0" borderId="0" xfId="0" applyBorder="1" applyAlignment="1">
      <alignment horizontal="center"/>
    </xf>
    <xf numFmtId="49" fontId="11" fillId="0" borderId="5" xfId="0" applyNumberFormat="1" applyFont="1" applyFill="1" applyBorder="1" applyAlignment="1">
      <alignment horizontal="left" vertical="center" wrapText="1"/>
    </xf>
    <xf numFmtId="1" fontId="11" fillId="0" borderId="0" xfId="0" applyNumberFormat="1" applyFont="1" applyFill="1" applyBorder="1" applyAlignment="1">
      <alignment horizontal="left" vertical="center" wrapText="1"/>
    </xf>
    <xf numFmtId="0" fontId="0" fillId="0" borderId="33" xfId="0" applyFill="1" applyBorder="1" applyAlignment="1">
      <alignment horizontal="center"/>
    </xf>
    <xf numFmtId="1" fontId="0" fillId="0" borderId="6" xfId="0" applyNumberFormat="1" applyBorder="1"/>
    <xf numFmtId="0" fontId="0" fillId="0" borderId="5" xfId="0" applyFill="1" applyBorder="1"/>
    <xf numFmtId="0" fontId="0" fillId="0" borderId="0" xfId="0" applyFill="1" applyBorder="1" applyAlignment="1">
      <alignment horizontal="center"/>
    </xf>
    <xf numFmtId="1" fontId="0" fillId="0" borderId="0" xfId="0" applyNumberFormat="1" applyFill="1" applyBorder="1" applyAlignment="1">
      <alignment horizontal="center"/>
    </xf>
    <xf numFmtId="1" fontId="0" fillId="0" borderId="9" xfId="0" applyNumberFormat="1" applyBorder="1"/>
    <xf numFmtId="165" fontId="0" fillId="0" borderId="0" xfId="2" applyNumberFormat="1" applyFont="1"/>
    <xf numFmtId="9" fontId="0" fillId="0" borderId="0" xfId="1" applyFont="1"/>
    <xf numFmtId="0" fontId="0" fillId="5" borderId="5" xfId="0" applyFill="1" applyBorder="1"/>
    <xf numFmtId="0" fontId="0" fillId="5" borderId="0" xfId="0" applyFill="1" applyBorder="1" applyAlignment="1">
      <alignment horizontal="center"/>
    </xf>
    <xf numFmtId="0" fontId="0" fillId="5" borderId="7" xfId="0" applyFill="1" applyBorder="1"/>
    <xf numFmtId="0" fontId="0" fillId="5" borderId="8" xfId="0" applyFill="1" applyBorder="1" applyAlignment="1">
      <alignment horizontal="center"/>
    </xf>
    <xf numFmtId="1" fontId="0" fillId="5" borderId="8" xfId="0" applyNumberFormat="1" applyFill="1" applyBorder="1" applyAlignment="1">
      <alignment horizontal="center"/>
    </xf>
    <xf numFmtId="0" fontId="2" fillId="2" borderId="47" xfId="0" applyFont="1" applyFill="1" applyBorder="1" applyAlignment="1">
      <alignment horizontal="left" vertical="top"/>
    </xf>
    <xf numFmtId="0" fontId="1" fillId="0" borderId="48" xfId="0" applyFont="1" applyBorder="1" applyAlignment="1">
      <alignment horizontal="left" vertical="top" wrapText="1"/>
    </xf>
    <xf numFmtId="0" fontId="2" fillId="2" borderId="3" xfId="0" applyFont="1" applyFill="1" applyBorder="1" applyAlignment="1">
      <alignment horizontal="left" vertical="top"/>
    </xf>
    <xf numFmtId="0" fontId="2" fillId="0" borderId="48" xfId="0" applyFont="1" applyBorder="1" applyAlignment="1">
      <alignment horizontal="left" vertical="top"/>
    </xf>
    <xf numFmtId="0" fontId="2" fillId="0" borderId="19" xfId="0" applyFont="1" applyBorder="1" applyAlignment="1">
      <alignment horizontal="left" vertical="top" wrapText="1"/>
    </xf>
    <xf numFmtId="0" fontId="2" fillId="0" borderId="32" xfId="0" applyFont="1" applyBorder="1" applyAlignment="1">
      <alignment horizontal="left" vertical="top" wrapText="1"/>
    </xf>
    <xf numFmtId="0" fontId="2" fillId="0" borderId="56" xfId="0" applyFont="1" applyBorder="1" applyAlignment="1">
      <alignment horizontal="left" vertical="top"/>
    </xf>
    <xf numFmtId="0" fontId="1" fillId="0" borderId="14" xfId="0" applyFont="1" applyFill="1" applyBorder="1" applyAlignment="1">
      <alignment horizontal="left" vertical="top" wrapText="1"/>
    </xf>
    <xf numFmtId="0" fontId="2" fillId="0" borderId="20" xfId="0" applyFont="1" applyFill="1" applyBorder="1" applyAlignment="1">
      <alignment horizontal="center" vertical="top" wrapText="1"/>
    </xf>
    <xf numFmtId="0" fontId="2" fillId="0" borderId="20" xfId="0" applyFont="1" applyFill="1" applyBorder="1" applyAlignment="1">
      <alignment vertical="top" wrapText="1"/>
    </xf>
    <xf numFmtId="0" fontId="2" fillId="0" borderId="57" xfId="0" applyFont="1" applyFill="1" applyBorder="1" applyAlignment="1">
      <alignment vertical="top" wrapText="1"/>
    </xf>
    <xf numFmtId="0" fontId="2" fillId="0" borderId="58" xfId="0" applyFont="1" applyBorder="1" applyAlignment="1">
      <alignment vertical="top"/>
    </xf>
    <xf numFmtId="0" fontId="2" fillId="0" borderId="36" xfId="0" applyFont="1" applyBorder="1" applyAlignment="1">
      <alignment horizontal="left" vertical="top"/>
    </xf>
    <xf numFmtId="0" fontId="2" fillId="0" borderId="37" xfId="0" applyFont="1" applyBorder="1" applyAlignment="1">
      <alignment horizontal="left" vertical="top"/>
    </xf>
    <xf numFmtId="0" fontId="2" fillId="0" borderId="51" xfId="0" applyFont="1" applyFill="1" applyBorder="1" applyAlignment="1">
      <alignment vertical="top" wrapText="1"/>
    </xf>
    <xf numFmtId="0" fontId="2" fillId="0" borderId="59" xfId="0" applyFont="1" applyBorder="1" applyAlignment="1">
      <alignment vertical="top" wrapText="1"/>
    </xf>
    <xf numFmtId="0" fontId="1" fillId="0" borderId="14" xfId="0" applyFont="1" applyBorder="1" applyAlignment="1">
      <alignment horizontal="left" vertical="top" wrapText="1"/>
    </xf>
    <xf numFmtId="0" fontId="2" fillId="0" borderId="56" xfId="0" applyFont="1" applyBorder="1" applyAlignment="1">
      <alignment vertical="top" wrapText="1"/>
    </xf>
    <xf numFmtId="0" fontId="2" fillId="0" borderId="19" xfId="0" applyFont="1" applyBorder="1" applyAlignment="1">
      <alignment vertical="top" wrapText="1"/>
    </xf>
    <xf numFmtId="0" fontId="2" fillId="0" borderId="58" xfId="0" applyFont="1" applyBorder="1" applyAlignment="1">
      <alignment horizontal="left" vertical="top" wrapText="1"/>
    </xf>
    <xf numFmtId="0" fontId="19" fillId="0" borderId="0" xfId="0" applyFont="1" applyAlignment="1">
      <alignment horizontal="left" vertical="center" readingOrder="1"/>
    </xf>
    <xf numFmtId="0" fontId="20" fillId="0" borderId="0" xfId="0" applyFont="1" applyAlignment="1">
      <alignment horizontal="left" vertical="center" indent="3" readingOrder="1"/>
    </xf>
    <xf numFmtId="0" fontId="2" fillId="6" borderId="5" xfId="0" applyFont="1" applyFill="1" applyBorder="1" applyAlignment="1">
      <alignment vertical="top"/>
    </xf>
    <xf numFmtId="0" fontId="2" fillId="6" borderId="0" xfId="0" applyFont="1" applyFill="1" applyBorder="1" applyAlignment="1">
      <alignment vertical="top"/>
    </xf>
    <xf numFmtId="0" fontId="2" fillId="6" borderId="6" xfId="0" applyFont="1" applyFill="1" applyBorder="1" applyAlignment="1">
      <alignment vertical="top"/>
    </xf>
    <xf numFmtId="0" fontId="2" fillId="0" borderId="0" xfId="0" applyFont="1" applyFill="1" applyAlignment="1">
      <alignment vertical="top"/>
    </xf>
    <xf numFmtId="0" fontId="4" fillId="0" borderId="0" xfId="0" applyFont="1" applyFill="1" applyAlignment="1">
      <alignment vertical="top"/>
    </xf>
    <xf numFmtId="0" fontId="4" fillId="0" borderId="29" xfId="0" applyFont="1" applyBorder="1" applyAlignment="1">
      <alignment vertical="top" wrapText="1"/>
    </xf>
    <xf numFmtId="0" fontId="23" fillId="0" borderId="17" xfId="0" applyFont="1" applyBorder="1" applyAlignment="1">
      <alignment horizontal="left" vertical="top" wrapText="1"/>
    </xf>
    <xf numFmtId="0" fontId="21" fillId="0" borderId="19" xfId="0" applyFont="1" applyFill="1" applyBorder="1" applyAlignment="1">
      <alignment horizontal="center" vertical="top" wrapText="1"/>
    </xf>
    <xf numFmtId="0" fontId="21" fillId="0" borderId="19" xfId="0" applyFont="1" applyFill="1" applyBorder="1" applyAlignment="1">
      <alignment vertical="top" wrapText="1"/>
    </xf>
    <xf numFmtId="0" fontId="21" fillId="0" borderId="32" xfId="0" applyFont="1" applyFill="1" applyBorder="1" applyAlignment="1">
      <alignment vertical="top" wrapText="1"/>
    </xf>
    <xf numFmtId="0" fontId="7" fillId="0" borderId="31" xfId="0" applyFont="1" applyBorder="1" applyAlignment="1">
      <alignment vertical="top" wrapText="1"/>
    </xf>
    <xf numFmtId="0" fontId="2" fillId="0" borderId="46" xfId="0" applyFont="1" applyBorder="1" applyAlignment="1">
      <alignment vertical="top" wrapText="1"/>
    </xf>
    <xf numFmtId="0" fontId="21" fillId="0" borderId="31" xfId="0" applyFont="1" applyBorder="1" applyAlignment="1">
      <alignment vertical="top" wrapText="1"/>
    </xf>
    <xf numFmtId="0" fontId="7" fillId="0" borderId="19" xfId="0" applyFont="1" applyBorder="1" applyAlignment="1">
      <alignment vertical="top" wrapText="1"/>
    </xf>
    <xf numFmtId="0" fontId="21" fillId="0" borderId="20" xfId="0" applyFont="1" applyFill="1" applyBorder="1" applyAlignment="1">
      <alignment horizontal="center" vertical="top" wrapText="1"/>
    </xf>
    <xf numFmtId="0" fontId="2" fillId="2" borderId="13" xfId="0" applyFont="1" applyFill="1" applyBorder="1" applyAlignment="1">
      <alignment horizontal="left" vertical="top"/>
    </xf>
    <xf numFmtId="0" fontId="2" fillId="0" borderId="3" xfId="0" applyFont="1" applyBorder="1" applyAlignment="1">
      <alignment horizontal="left" vertical="top"/>
    </xf>
    <xf numFmtId="0" fontId="2" fillId="0" borderId="16"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2" fillId="0" borderId="6" xfId="0" applyFont="1" applyBorder="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2" fillId="0" borderId="15" xfId="0" applyFont="1" applyBorder="1" applyAlignment="1">
      <alignment horizontal="left" vertical="top"/>
    </xf>
    <xf numFmtId="0" fontId="8" fillId="11" borderId="34" xfId="0" applyFont="1" applyFill="1" applyBorder="1" applyAlignment="1">
      <alignment horizontal="center" vertical="top" wrapText="1"/>
    </xf>
    <xf numFmtId="0" fontId="8" fillId="11" borderId="35" xfId="0" applyFont="1" applyFill="1" applyBorder="1" applyAlignment="1">
      <alignment horizontal="center" vertical="top" wrapText="1"/>
    </xf>
    <xf numFmtId="0" fontId="8" fillId="11" borderId="33" xfId="0" applyFont="1" applyFill="1" applyBorder="1" applyAlignment="1">
      <alignment horizontal="center" vertical="top" wrapText="1"/>
    </xf>
    <xf numFmtId="0" fontId="3" fillId="11" borderId="17" xfId="0" applyFont="1" applyFill="1" applyBorder="1" applyAlignment="1">
      <alignment horizontal="center" vertical="top" wrapText="1"/>
    </xf>
    <xf numFmtId="0" fontId="3" fillId="11" borderId="1" xfId="0" applyFont="1" applyFill="1" applyBorder="1" applyAlignment="1">
      <alignment horizontal="center" vertical="top" wrapText="1"/>
    </xf>
    <xf numFmtId="0" fontId="3" fillId="11" borderId="18" xfId="0" applyFont="1" applyFill="1" applyBorder="1" applyAlignment="1">
      <alignment horizontal="center" vertical="top" wrapText="1"/>
    </xf>
    <xf numFmtId="0" fontId="3" fillId="12" borderId="13" xfId="0" applyFont="1" applyFill="1" applyBorder="1" applyAlignment="1">
      <alignment horizontal="center" vertical="top" wrapText="1"/>
    </xf>
    <xf numFmtId="0" fontId="3" fillId="12" borderId="3" xfId="0" applyFont="1" applyFill="1" applyBorder="1" applyAlignment="1">
      <alignment horizontal="center" vertical="top" wrapText="1"/>
    </xf>
    <xf numFmtId="0" fontId="3" fillId="12" borderId="1" xfId="0" applyFont="1" applyFill="1" applyBorder="1" applyAlignment="1">
      <alignment horizontal="center" vertical="top" wrapText="1"/>
    </xf>
    <xf numFmtId="0" fontId="3" fillId="12" borderId="18" xfId="0" applyFont="1" applyFill="1" applyBorder="1" applyAlignment="1">
      <alignment horizontal="center" vertical="top" wrapText="1"/>
    </xf>
    <xf numFmtId="0" fontId="3" fillId="11" borderId="13" xfId="0" applyFont="1" applyFill="1" applyBorder="1" applyAlignment="1">
      <alignment horizontal="center" vertical="top" wrapText="1"/>
    </xf>
    <xf numFmtId="0" fontId="3" fillId="11" borderId="3" xfId="0" applyFont="1" applyFill="1" applyBorder="1" applyAlignment="1">
      <alignment horizontal="center" vertical="top" wrapText="1"/>
    </xf>
    <xf numFmtId="0" fontId="5" fillId="3" borderId="10" xfId="0" applyFont="1" applyFill="1" applyBorder="1" applyAlignment="1">
      <alignment horizontal="center" vertical="top"/>
    </xf>
    <xf numFmtId="0" fontId="5" fillId="3" borderId="11" xfId="0" applyFont="1" applyFill="1" applyBorder="1" applyAlignment="1">
      <alignment horizontal="center" vertical="top"/>
    </xf>
    <xf numFmtId="0" fontId="5" fillId="3" borderId="12" xfId="0" applyFont="1" applyFill="1" applyBorder="1" applyAlignment="1">
      <alignment horizontal="center" vertical="top"/>
    </xf>
    <xf numFmtId="0" fontId="4" fillId="0" borderId="13" xfId="0" applyFont="1" applyBorder="1" applyAlignment="1">
      <alignment horizontal="left" vertical="top" wrapText="1"/>
    </xf>
    <xf numFmtId="0" fontId="4" fillId="0" borderId="3" xfId="0" applyFont="1" applyBorder="1" applyAlignment="1">
      <alignment horizontal="left" vertical="top" wrapText="1"/>
    </xf>
    <xf numFmtId="0" fontId="4" fillId="0" borderId="16" xfId="0" applyFont="1" applyBorder="1" applyAlignment="1">
      <alignment horizontal="left" vertical="top" wrapText="1"/>
    </xf>
    <xf numFmtId="0" fontId="4" fillId="0" borderId="14" xfId="0" applyFont="1" applyBorder="1" applyAlignment="1">
      <alignment horizontal="left" vertical="top" wrapText="1"/>
    </xf>
    <xf numFmtId="0" fontId="4" fillId="0" borderId="4" xfId="0" applyFont="1" applyBorder="1" applyAlignment="1">
      <alignment horizontal="left" vertical="top" wrapText="1"/>
    </xf>
    <xf numFmtId="0" fontId="4" fillId="0" borderId="15" xfId="0" applyFont="1" applyBorder="1" applyAlignment="1">
      <alignment horizontal="left" vertical="top" wrapText="1"/>
    </xf>
    <xf numFmtId="0" fontId="4" fillId="0" borderId="13" xfId="0" applyFont="1" applyBorder="1" applyAlignment="1">
      <alignment horizontal="left" vertical="top"/>
    </xf>
    <xf numFmtId="0" fontId="4" fillId="0" borderId="3" xfId="0" applyFont="1" applyBorder="1" applyAlignment="1">
      <alignment horizontal="left" vertical="top"/>
    </xf>
    <xf numFmtId="0" fontId="4" fillId="0" borderId="16" xfId="0" applyFont="1" applyBorder="1" applyAlignment="1">
      <alignment horizontal="left" vertical="top"/>
    </xf>
    <xf numFmtId="0" fontId="4" fillId="0" borderId="4" xfId="0" applyFont="1" applyBorder="1" applyAlignment="1">
      <alignment horizontal="left" vertical="top"/>
    </xf>
    <xf numFmtId="0" fontId="4" fillId="0" borderId="15" xfId="0" applyFont="1" applyBorder="1" applyAlignment="1">
      <alignment horizontal="left" vertical="top"/>
    </xf>
    <xf numFmtId="0" fontId="16" fillId="3" borderId="17" xfId="0" applyFont="1" applyFill="1" applyBorder="1" applyAlignment="1">
      <alignment horizontal="center" vertical="top" wrapText="1"/>
    </xf>
    <xf numFmtId="0" fontId="16" fillId="0" borderId="1" xfId="0" applyFont="1" applyBorder="1" applyAlignment="1">
      <alignment horizontal="center" vertical="top" wrapText="1"/>
    </xf>
    <xf numFmtId="0" fontId="9" fillId="4" borderId="1" xfId="0" applyFont="1" applyFill="1" applyBorder="1" applyAlignment="1">
      <alignment horizontal="center" vertical="top"/>
    </xf>
    <xf numFmtId="0" fontId="2" fillId="6" borderId="14" xfId="0" applyFont="1" applyFill="1" applyBorder="1" applyAlignment="1">
      <alignment vertical="top"/>
    </xf>
    <xf numFmtId="0" fontId="2" fillId="6" borderId="4" xfId="0" applyFont="1" applyFill="1" applyBorder="1" applyAlignment="1">
      <alignment vertical="top"/>
    </xf>
    <xf numFmtId="0" fontId="2" fillId="6" borderId="15" xfId="0" applyFont="1" applyFill="1" applyBorder="1" applyAlignment="1">
      <alignment vertical="top"/>
    </xf>
    <xf numFmtId="0" fontId="2" fillId="2" borderId="13" xfId="0" applyFont="1" applyFill="1" applyBorder="1" applyAlignment="1">
      <alignment vertical="top" wrapText="1"/>
    </xf>
    <xf numFmtId="0" fontId="2" fillId="2" borderId="3" xfId="0" applyFont="1" applyFill="1" applyBorder="1" applyAlignment="1">
      <alignment vertical="top" wrapText="1"/>
    </xf>
    <xf numFmtId="0" fontId="2" fillId="0" borderId="3" xfId="0" applyFont="1" applyBorder="1" applyAlignment="1">
      <alignment vertical="top" wrapText="1"/>
    </xf>
    <xf numFmtId="0" fontId="2" fillId="0" borderId="16" xfId="0" applyFont="1" applyBorder="1" applyAlignment="1">
      <alignment vertical="top" wrapText="1"/>
    </xf>
    <xf numFmtId="0" fontId="2" fillId="0" borderId="5" xfId="0" applyFont="1" applyBorder="1" applyAlignment="1">
      <alignment vertical="top" wrapText="1"/>
    </xf>
    <xf numFmtId="0" fontId="2" fillId="0" borderId="0" xfId="0" applyFont="1" applyBorder="1" applyAlignment="1">
      <alignment vertical="top" wrapText="1"/>
    </xf>
    <xf numFmtId="0" fontId="2" fillId="0" borderId="0" xfId="0" applyFont="1" applyAlignment="1">
      <alignment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8" fillId="11" borderId="38" xfId="0" applyFont="1" applyFill="1" applyBorder="1" applyAlignment="1">
      <alignment horizontal="center" vertical="top" wrapText="1"/>
    </xf>
    <xf numFmtId="0" fontId="8" fillId="11" borderId="39" xfId="0" applyFont="1" applyFill="1" applyBorder="1" applyAlignment="1">
      <alignment horizontal="center" vertical="top" wrapText="1"/>
    </xf>
    <xf numFmtId="0" fontId="8" fillId="11" borderId="28" xfId="0" applyFont="1" applyFill="1" applyBorder="1" applyAlignment="1">
      <alignment horizontal="center" vertical="top" wrapText="1"/>
    </xf>
    <xf numFmtId="0" fontId="2" fillId="2" borderId="36" xfId="0" applyFont="1" applyFill="1" applyBorder="1" applyAlignment="1">
      <alignment vertical="top" wrapText="1"/>
    </xf>
    <xf numFmtId="0" fontId="2" fillId="0" borderId="36" xfId="0" applyFont="1" applyBorder="1" applyAlignment="1">
      <alignment vertical="top" wrapText="1"/>
    </xf>
    <xf numFmtId="0" fontId="2" fillId="0" borderId="37" xfId="0" applyFont="1" applyBorder="1" applyAlignment="1">
      <alignment vertical="top" wrapText="1"/>
    </xf>
    <xf numFmtId="0" fontId="3" fillId="12" borderId="14" xfId="0" applyFont="1" applyFill="1" applyBorder="1" applyAlignment="1">
      <alignment horizontal="center" vertical="top" wrapText="1"/>
    </xf>
    <xf numFmtId="0" fontId="3" fillId="12" borderId="4" xfId="0" applyFont="1" applyFill="1" applyBorder="1" applyAlignment="1">
      <alignment horizontal="center" vertical="top" wrapText="1"/>
    </xf>
    <xf numFmtId="0" fontId="8" fillId="12" borderId="38" xfId="0" applyFont="1" applyFill="1" applyBorder="1" applyAlignment="1">
      <alignment horizontal="center" vertical="top" wrapText="1"/>
    </xf>
    <xf numFmtId="0" fontId="8" fillId="12" borderId="39" xfId="0" applyFont="1" applyFill="1" applyBorder="1" applyAlignment="1">
      <alignment horizontal="center" vertical="top" wrapText="1"/>
    </xf>
    <xf numFmtId="0" fontId="8" fillId="12" borderId="0" xfId="0" applyFont="1" applyFill="1" applyBorder="1" applyAlignment="1">
      <alignment horizontal="center" vertical="top" wrapText="1"/>
    </xf>
    <xf numFmtId="0" fontId="8" fillId="12" borderId="28" xfId="0" applyFont="1" applyFill="1" applyBorder="1" applyAlignment="1">
      <alignment horizontal="center" vertical="top" wrapText="1"/>
    </xf>
    <xf numFmtId="0" fontId="1" fillId="12" borderId="17" xfId="0" applyFont="1" applyFill="1" applyBorder="1" applyAlignment="1">
      <alignment horizontal="center" vertical="top" wrapText="1"/>
    </xf>
    <xf numFmtId="0" fontId="1" fillId="12" borderId="1" xfId="0" applyFont="1" applyFill="1" applyBorder="1" applyAlignment="1">
      <alignment horizontal="center" vertical="top" wrapText="1"/>
    </xf>
    <xf numFmtId="0" fontId="1" fillId="12" borderId="18" xfId="0" applyFont="1" applyFill="1" applyBorder="1" applyAlignment="1">
      <alignment horizontal="center" vertical="top" wrapText="1"/>
    </xf>
    <xf numFmtId="0" fontId="8" fillId="3" borderId="50" xfId="0" applyFont="1" applyFill="1" applyBorder="1" applyAlignment="1">
      <alignment horizontal="center" vertical="top" wrapText="1"/>
    </xf>
    <xf numFmtId="0" fontId="8" fillId="3" borderId="20" xfId="0" applyFont="1" applyFill="1" applyBorder="1" applyAlignment="1">
      <alignment horizontal="center" vertical="top" wrapText="1"/>
    </xf>
    <xf numFmtId="0" fontId="8" fillId="10" borderId="60" xfId="0" applyFont="1" applyFill="1" applyBorder="1" applyAlignment="1">
      <alignment horizontal="center" vertical="top" wrapText="1"/>
    </xf>
    <xf numFmtId="0" fontId="8" fillId="10" borderId="61" xfId="0" applyFont="1" applyFill="1" applyBorder="1" applyAlignment="1">
      <alignment horizontal="center" vertical="top" wrapText="1"/>
    </xf>
    <xf numFmtId="0" fontId="8" fillId="10" borderId="49" xfId="0" applyFont="1" applyFill="1" applyBorder="1" applyAlignment="1">
      <alignment horizontal="center" vertical="top" wrapText="1"/>
    </xf>
    <xf numFmtId="0" fontId="8" fillId="10" borderId="53" xfId="0" applyFont="1" applyFill="1" applyBorder="1" applyAlignment="1">
      <alignment horizontal="center" vertical="top" wrapText="1"/>
    </xf>
    <xf numFmtId="0" fontId="8" fillId="3" borderId="50" xfId="0" applyFont="1" applyFill="1" applyBorder="1" applyAlignment="1">
      <alignment horizontal="center" vertical="top"/>
    </xf>
    <xf numFmtId="0" fontId="8" fillId="3" borderId="20" xfId="0" applyFont="1" applyFill="1" applyBorder="1" applyAlignment="1">
      <alignment horizontal="center" vertical="top"/>
    </xf>
    <xf numFmtId="0" fontId="8" fillId="3" borderId="52" xfId="0" applyFont="1" applyFill="1" applyBorder="1" applyAlignment="1">
      <alignment horizontal="center" vertical="top" wrapText="1"/>
    </xf>
    <xf numFmtId="0" fontId="8" fillId="3" borderId="56" xfId="0" applyFont="1" applyFill="1" applyBorder="1" applyAlignment="1">
      <alignment horizontal="center" vertical="top" wrapText="1"/>
    </xf>
    <xf numFmtId="0" fontId="8" fillId="10" borderId="51" xfId="0" applyFont="1" applyFill="1" applyBorder="1" applyAlignment="1">
      <alignment horizontal="center" vertical="top" wrapText="1"/>
    </xf>
    <xf numFmtId="0" fontId="8" fillId="10" borderId="55" xfId="0" applyFont="1" applyFill="1" applyBorder="1" applyAlignment="1">
      <alignment horizontal="center" vertical="top" wrapText="1"/>
    </xf>
    <xf numFmtId="0" fontId="8" fillId="10" borderId="50" xfId="0" applyFont="1" applyFill="1" applyBorder="1" applyAlignment="1">
      <alignment horizontal="center" vertical="top" wrapText="1"/>
    </xf>
    <xf numFmtId="0" fontId="8" fillId="10" borderId="54" xfId="0" applyFont="1" applyFill="1" applyBorder="1" applyAlignment="1">
      <alignment horizontal="center" vertical="top" wrapText="1"/>
    </xf>
    <xf numFmtId="0" fontId="2" fillId="3" borderId="17" xfId="0" applyFont="1" applyFill="1" applyBorder="1" applyAlignment="1">
      <alignment vertical="top" wrapText="1"/>
    </xf>
    <xf numFmtId="0" fontId="2" fillId="0" borderId="1" xfId="0" applyFont="1" applyBorder="1" applyAlignment="1">
      <alignment vertical="top" wrapText="1"/>
    </xf>
    <xf numFmtId="0" fontId="18" fillId="4" borderId="1" xfId="0" applyFont="1" applyFill="1" applyBorder="1" applyAlignment="1">
      <alignment horizontal="center" vertical="top"/>
    </xf>
    <xf numFmtId="0" fontId="2" fillId="2" borderId="5"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36" xfId="0" applyFont="1" applyFill="1" applyBorder="1" applyAlignment="1">
      <alignment vertical="top" wrapText="1"/>
    </xf>
    <xf numFmtId="0" fontId="2" fillId="0" borderId="37" xfId="0" applyFont="1" applyFill="1" applyBorder="1" applyAlignment="1">
      <alignment vertical="top" wrapText="1"/>
    </xf>
    <xf numFmtId="0" fontId="3" fillId="12" borderId="17" xfId="0" applyFont="1" applyFill="1" applyBorder="1" applyAlignment="1">
      <alignment horizontal="center"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211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Soku</a:t>
            </a:r>
            <a:r>
              <a:rPr lang="en-GB" b="1" baseline="0"/>
              <a:t> LP NAG projected Avail</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and charts'!$O$7</c:f>
              <c:strCache>
                <c:ptCount val="1"/>
                <c:pt idx="0">
                  <c:v>Monthly Projected Avail</c:v>
                </c:pt>
              </c:strCache>
            </c:strRef>
          </c:tx>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850B-4242-924D-A0734EB4AAAA}"/>
              </c:ext>
            </c:extLst>
          </c:dPt>
          <c:dPt>
            <c:idx val="2"/>
            <c:invertIfNegative val="0"/>
            <c:bubble3D val="0"/>
            <c:spPr>
              <a:solidFill>
                <a:srgbClr val="00B050"/>
              </a:solidFill>
              <a:ln>
                <a:noFill/>
              </a:ln>
              <a:effectLst/>
            </c:spPr>
            <c:extLst>
              <c:ext xmlns:c16="http://schemas.microsoft.com/office/drawing/2014/chart" uri="{C3380CC4-5D6E-409C-BE32-E72D297353CC}">
                <c16:uniqueId val="{00000004-76D3-4D32-8821-40992E0CF5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charts'!$C$6:$N$6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charts'!$C$7:$N$7</c:f>
              <c:numCache>
                <c:formatCode>General</c:formatCode>
                <c:ptCount val="12"/>
                <c:pt idx="0">
                  <c:v>0</c:v>
                </c:pt>
                <c:pt idx="1">
                  <c:v>59</c:v>
                </c:pt>
                <c:pt idx="2">
                  <c:v>88</c:v>
                </c:pt>
                <c:pt idx="3">
                  <c:v>90</c:v>
                </c:pt>
                <c:pt idx="4">
                  <c:v>90</c:v>
                </c:pt>
                <c:pt idx="5">
                  <c:v>95</c:v>
                </c:pt>
                <c:pt idx="6">
                  <c:v>95</c:v>
                </c:pt>
                <c:pt idx="7">
                  <c:v>95</c:v>
                </c:pt>
                <c:pt idx="8">
                  <c:v>95</c:v>
                </c:pt>
                <c:pt idx="9">
                  <c:v>95</c:v>
                </c:pt>
                <c:pt idx="10">
                  <c:v>95</c:v>
                </c:pt>
                <c:pt idx="11">
                  <c:v>95</c:v>
                </c:pt>
              </c:numCache>
            </c:numRef>
          </c:val>
          <c:extLst>
            <c:ext xmlns:c16="http://schemas.microsoft.com/office/drawing/2014/chart" uri="{C3380CC4-5D6E-409C-BE32-E72D297353CC}">
              <c16:uniqueId val="{00000002-850B-4242-924D-A0734EB4AAAA}"/>
            </c:ext>
          </c:extLst>
        </c:ser>
        <c:dLbls>
          <c:showLegendKey val="0"/>
          <c:showVal val="0"/>
          <c:showCatName val="0"/>
          <c:showSerName val="0"/>
          <c:showPercent val="0"/>
          <c:showBubbleSize val="0"/>
        </c:dLbls>
        <c:gapWidth val="219"/>
        <c:overlap val="-27"/>
        <c:axId val="42410752"/>
        <c:axId val="42412288"/>
      </c:barChart>
      <c:lineChart>
        <c:grouping val="standard"/>
        <c:varyColors val="0"/>
        <c:ser>
          <c:idx val="1"/>
          <c:order val="1"/>
          <c:tx>
            <c:strRef>
              <c:f>'data and charts'!$O$8</c:f>
              <c:strCache>
                <c:ptCount val="1"/>
                <c:pt idx="0">
                  <c:v>YTD Avail (Actual &amp; Projected)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charts'!$C$6:$N$6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charts'!$C$8:$N$8</c:f>
              <c:numCache>
                <c:formatCode>_-* #,##0_-;\-* #,##0_-;_-* "-"??_-;_-@_-</c:formatCode>
                <c:ptCount val="12"/>
                <c:pt idx="0">
                  <c:v>0</c:v>
                </c:pt>
                <c:pt idx="1">
                  <c:v>29.5</c:v>
                </c:pt>
                <c:pt idx="2">
                  <c:v>49</c:v>
                </c:pt>
                <c:pt idx="3">
                  <c:v>59.25</c:v>
                </c:pt>
                <c:pt idx="4">
                  <c:v>65.400000000000006</c:v>
                </c:pt>
                <c:pt idx="5">
                  <c:v>70.333333333333329</c:v>
                </c:pt>
                <c:pt idx="6">
                  <c:v>73.857142857142861</c:v>
                </c:pt>
                <c:pt idx="7">
                  <c:v>76.5</c:v>
                </c:pt>
                <c:pt idx="8">
                  <c:v>78.555555555555557</c:v>
                </c:pt>
                <c:pt idx="9">
                  <c:v>80.2</c:v>
                </c:pt>
                <c:pt idx="10">
                  <c:v>81.545454545454547</c:v>
                </c:pt>
                <c:pt idx="11">
                  <c:v>82.666666666666671</c:v>
                </c:pt>
              </c:numCache>
            </c:numRef>
          </c:val>
          <c:smooth val="0"/>
          <c:extLst>
            <c:ext xmlns:c16="http://schemas.microsoft.com/office/drawing/2014/chart" uri="{C3380CC4-5D6E-409C-BE32-E72D297353CC}">
              <c16:uniqueId val="{00000003-850B-4242-924D-A0734EB4AAAA}"/>
            </c:ext>
          </c:extLst>
        </c:ser>
        <c:dLbls>
          <c:showLegendKey val="0"/>
          <c:showVal val="0"/>
          <c:showCatName val="0"/>
          <c:showSerName val="0"/>
          <c:showPercent val="0"/>
          <c:showBubbleSize val="0"/>
        </c:dLbls>
        <c:marker val="1"/>
        <c:smooth val="0"/>
        <c:axId val="42410752"/>
        <c:axId val="42412288"/>
      </c:lineChart>
      <c:catAx>
        <c:axId val="424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2288"/>
        <c:crosses val="autoZero"/>
        <c:auto val="1"/>
        <c:lblAlgn val="ctr"/>
        <c:lblOffset val="100"/>
        <c:noMultiLvlLbl val="0"/>
      </c:catAx>
      <c:valAx>
        <c:axId val="4241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ndara" panose="020E0502030303020204" pitchFamily="34" charset="0"/>
                <a:ea typeface="+mn-ea"/>
                <a:cs typeface="+mn-cs"/>
              </a:defRPr>
            </a:pPr>
            <a:r>
              <a:rPr lang="en-US" b="1"/>
              <a:t>Soku LP NAG and AG2 Performance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barChart>
        <c:barDir val="col"/>
        <c:grouping val="clustered"/>
        <c:varyColors val="0"/>
        <c:ser>
          <c:idx val="0"/>
          <c:order val="0"/>
          <c:tx>
            <c:strRef>
              <c:f>'data and charts'!$Q$6</c:f>
              <c:strCache>
                <c:ptCount val="1"/>
                <c:pt idx="0">
                  <c:v>2016 Actual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charts'!$R$5:$S$5</c:f>
              <c:strCache>
                <c:ptCount val="2"/>
                <c:pt idx="0">
                  <c:v>LP NAG</c:v>
                </c:pt>
                <c:pt idx="1">
                  <c:v>AG2</c:v>
                </c:pt>
              </c:strCache>
            </c:strRef>
          </c:cat>
          <c:val>
            <c:numRef>
              <c:f>'data and charts'!$R$6:$S$6</c:f>
              <c:numCache>
                <c:formatCode>0</c:formatCode>
                <c:ptCount val="2"/>
                <c:pt idx="0">
                  <c:v>78</c:v>
                </c:pt>
                <c:pt idx="1">
                  <c:v>49</c:v>
                </c:pt>
              </c:numCache>
            </c:numRef>
          </c:val>
          <c:extLst>
            <c:ext xmlns:c16="http://schemas.microsoft.com/office/drawing/2014/chart" uri="{C3380CC4-5D6E-409C-BE32-E72D297353CC}">
              <c16:uniqueId val="{00000000-4739-47A8-A5BA-0E60B9BE8CA8}"/>
            </c:ext>
          </c:extLst>
        </c:ser>
        <c:ser>
          <c:idx val="2"/>
          <c:order val="2"/>
          <c:tx>
            <c:strRef>
              <c:f>'data and charts'!$Q$8</c:f>
              <c:strCache>
                <c:ptCount val="1"/>
                <c:pt idx="0">
                  <c:v>Jan 2017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charts'!$R$5:$S$5</c:f>
              <c:strCache>
                <c:ptCount val="2"/>
                <c:pt idx="0">
                  <c:v>LP NAG</c:v>
                </c:pt>
                <c:pt idx="1">
                  <c:v>AG2</c:v>
                </c:pt>
              </c:strCache>
            </c:strRef>
          </c:cat>
          <c:val>
            <c:numRef>
              <c:f>'data and charts'!$R$8:$S$8</c:f>
              <c:numCache>
                <c:formatCode>General</c:formatCode>
                <c:ptCount val="2"/>
                <c:pt idx="0">
                  <c:v>0</c:v>
                </c:pt>
                <c:pt idx="1">
                  <c:v>40</c:v>
                </c:pt>
              </c:numCache>
            </c:numRef>
          </c:val>
          <c:extLst>
            <c:ext xmlns:c16="http://schemas.microsoft.com/office/drawing/2014/chart" uri="{C3380CC4-5D6E-409C-BE32-E72D297353CC}">
              <c16:uniqueId val="{00000001-4739-47A8-A5BA-0E60B9BE8CA8}"/>
            </c:ext>
          </c:extLst>
        </c:ser>
        <c:ser>
          <c:idx val="3"/>
          <c:order val="3"/>
          <c:tx>
            <c:strRef>
              <c:f>'data and charts'!$Q$9</c:f>
              <c:strCache>
                <c:ptCount val="1"/>
                <c:pt idx="0">
                  <c:v>Feb 2017</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charts'!$R$5:$S$5</c:f>
              <c:strCache>
                <c:ptCount val="2"/>
                <c:pt idx="0">
                  <c:v>LP NAG</c:v>
                </c:pt>
                <c:pt idx="1">
                  <c:v>AG2</c:v>
                </c:pt>
              </c:strCache>
            </c:strRef>
          </c:cat>
          <c:val>
            <c:numRef>
              <c:f>'data and charts'!$R$9:$S$9</c:f>
              <c:numCache>
                <c:formatCode>General</c:formatCode>
                <c:ptCount val="2"/>
                <c:pt idx="0">
                  <c:v>59</c:v>
                </c:pt>
                <c:pt idx="1">
                  <c:v>71</c:v>
                </c:pt>
              </c:numCache>
            </c:numRef>
          </c:val>
          <c:extLst>
            <c:ext xmlns:c16="http://schemas.microsoft.com/office/drawing/2014/chart" uri="{C3380CC4-5D6E-409C-BE32-E72D297353CC}">
              <c16:uniqueId val="{00000002-4739-47A8-A5BA-0E60B9BE8CA8}"/>
            </c:ext>
          </c:extLst>
        </c:ser>
        <c:ser>
          <c:idx val="4"/>
          <c:order val="4"/>
          <c:tx>
            <c:strRef>
              <c:f>'data and charts'!$Q$10</c:f>
              <c:strCache>
                <c:ptCount val="1"/>
                <c:pt idx="0">
                  <c:v>Week 10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charts'!$R$5:$S$5</c:f>
              <c:strCache>
                <c:ptCount val="2"/>
                <c:pt idx="0">
                  <c:v>LP NAG</c:v>
                </c:pt>
                <c:pt idx="1">
                  <c:v>AG2</c:v>
                </c:pt>
              </c:strCache>
            </c:strRef>
          </c:cat>
          <c:val>
            <c:numRef>
              <c:f>'data and charts'!$R$10:$S$10</c:f>
              <c:numCache>
                <c:formatCode>General</c:formatCode>
                <c:ptCount val="2"/>
                <c:pt idx="0">
                  <c:v>100</c:v>
                </c:pt>
                <c:pt idx="1">
                  <c:v>86</c:v>
                </c:pt>
              </c:numCache>
            </c:numRef>
          </c:val>
          <c:extLst>
            <c:ext xmlns:c16="http://schemas.microsoft.com/office/drawing/2014/chart" uri="{C3380CC4-5D6E-409C-BE32-E72D297353CC}">
              <c16:uniqueId val="{00000000-CF97-4187-AD3B-7106E4450AA2}"/>
            </c:ext>
          </c:extLst>
        </c:ser>
        <c:ser>
          <c:idx val="5"/>
          <c:order val="5"/>
          <c:tx>
            <c:strRef>
              <c:f>'data and charts'!$Q$11</c:f>
              <c:strCache>
                <c:ptCount val="1"/>
                <c:pt idx="0">
                  <c:v>Week 11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charts'!$R$5:$S$5</c:f>
              <c:strCache>
                <c:ptCount val="2"/>
                <c:pt idx="0">
                  <c:v>LP NAG</c:v>
                </c:pt>
                <c:pt idx="1">
                  <c:v>AG2</c:v>
                </c:pt>
              </c:strCache>
            </c:strRef>
          </c:cat>
          <c:val>
            <c:numRef>
              <c:f>'data and charts'!$R$11:$S$11</c:f>
              <c:numCache>
                <c:formatCode>General</c:formatCode>
                <c:ptCount val="2"/>
                <c:pt idx="0">
                  <c:v>100</c:v>
                </c:pt>
                <c:pt idx="1">
                  <c:v>100</c:v>
                </c:pt>
              </c:numCache>
            </c:numRef>
          </c:val>
          <c:extLst>
            <c:ext xmlns:c16="http://schemas.microsoft.com/office/drawing/2014/chart" uri="{C3380CC4-5D6E-409C-BE32-E72D297353CC}">
              <c16:uniqueId val="{00000000-3EED-4287-ACAB-49BB93D62AC5}"/>
            </c:ext>
          </c:extLst>
        </c:ser>
        <c:dLbls>
          <c:showLegendKey val="0"/>
          <c:showVal val="0"/>
          <c:showCatName val="0"/>
          <c:showSerName val="0"/>
          <c:showPercent val="0"/>
          <c:showBubbleSize val="0"/>
        </c:dLbls>
        <c:gapWidth val="150"/>
        <c:axId val="42285696"/>
        <c:axId val="42299776"/>
      </c:barChart>
      <c:lineChart>
        <c:grouping val="standard"/>
        <c:varyColors val="0"/>
        <c:ser>
          <c:idx val="1"/>
          <c:order val="1"/>
          <c:tx>
            <c:strRef>
              <c:f>'data and charts'!$Q$7</c:f>
              <c:strCache>
                <c:ptCount val="1"/>
                <c:pt idx="0">
                  <c:v>2017 Aspiration</c:v>
                </c:pt>
              </c:strCache>
            </c:strRef>
          </c:tx>
          <c:spPr>
            <a:ln w="28575" cap="rnd">
              <a:solidFill>
                <a:schemeClr val="accent2"/>
              </a:solidFill>
              <a:round/>
            </a:ln>
            <a:effectLst/>
          </c:spPr>
          <c:marker>
            <c:symbol val="none"/>
          </c:marker>
          <c:dLbls>
            <c:dLbl>
              <c:idx val="0"/>
              <c:layout>
                <c:manualLayout>
                  <c:x val="-1.3717421124828532E-2"/>
                  <c:y val="-4.90524141020950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39-47A8-A5BA-0E60B9BE8CA8}"/>
                </c:ext>
              </c:extLst>
            </c:dLbl>
            <c:dLbl>
              <c:idx val="1"/>
              <c:layout>
                <c:manualLayout>
                  <c:x val="-6.3100137174211243E-2"/>
                  <c:y val="-4.90524141020950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39-47A8-A5BA-0E60B9BE8C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and charts'!$R$5:$S$5</c:f>
              <c:strCache>
                <c:ptCount val="2"/>
                <c:pt idx="0">
                  <c:v>LP NAG</c:v>
                </c:pt>
                <c:pt idx="1">
                  <c:v>AG2</c:v>
                </c:pt>
              </c:strCache>
            </c:strRef>
          </c:cat>
          <c:val>
            <c:numRef>
              <c:f>'data and charts'!$R$7:$S$7</c:f>
              <c:numCache>
                <c:formatCode>0</c:formatCode>
                <c:ptCount val="2"/>
                <c:pt idx="0">
                  <c:v>82.666666666666671</c:v>
                </c:pt>
                <c:pt idx="1">
                  <c:v>76.833333333333329</c:v>
                </c:pt>
              </c:numCache>
            </c:numRef>
          </c:val>
          <c:smooth val="0"/>
          <c:extLst>
            <c:ext xmlns:c16="http://schemas.microsoft.com/office/drawing/2014/chart" uri="{C3380CC4-5D6E-409C-BE32-E72D297353CC}">
              <c16:uniqueId val="{00000005-4739-47A8-A5BA-0E60B9BE8CA8}"/>
            </c:ext>
          </c:extLst>
        </c:ser>
        <c:dLbls>
          <c:showLegendKey val="0"/>
          <c:showVal val="0"/>
          <c:showCatName val="0"/>
          <c:showSerName val="0"/>
          <c:showPercent val="0"/>
          <c:showBubbleSize val="0"/>
        </c:dLbls>
        <c:marker val="1"/>
        <c:smooth val="0"/>
        <c:axId val="42285696"/>
        <c:axId val="42299776"/>
      </c:lineChart>
      <c:catAx>
        <c:axId val="4228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299776"/>
        <c:crosses val="autoZero"/>
        <c:auto val="1"/>
        <c:lblAlgn val="ctr"/>
        <c:lblOffset val="100"/>
        <c:noMultiLvlLbl val="0"/>
      </c:catAx>
      <c:valAx>
        <c:axId val="42299776"/>
        <c:scaling>
          <c:orientation val="minMax"/>
          <c:max val="10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2285696"/>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Soku</a:t>
            </a:r>
            <a:r>
              <a:rPr lang="en-GB" b="1" baseline="0"/>
              <a:t> AG2 projected Avail</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and charts'!$O$7</c:f>
              <c:strCache>
                <c:ptCount val="1"/>
                <c:pt idx="0">
                  <c:v>Monthly Projected Avail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E281-40B2-98E5-C1AD2DAD34D9}"/>
              </c:ext>
            </c:extLst>
          </c:dPt>
          <c:dPt>
            <c:idx val="1"/>
            <c:invertIfNegative val="0"/>
            <c:bubble3D val="0"/>
            <c:spPr>
              <a:solidFill>
                <a:srgbClr val="00B050"/>
              </a:solidFill>
              <a:ln>
                <a:noFill/>
              </a:ln>
              <a:effectLst/>
            </c:spPr>
            <c:extLst>
              <c:ext xmlns:c16="http://schemas.microsoft.com/office/drawing/2014/chart" uri="{C3380CC4-5D6E-409C-BE32-E72D297353CC}">
                <c16:uniqueId val="{00000003-E281-40B2-98E5-C1AD2DAD34D9}"/>
              </c:ext>
            </c:extLst>
          </c:dPt>
          <c:dPt>
            <c:idx val="2"/>
            <c:invertIfNegative val="0"/>
            <c:bubble3D val="0"/>
            <c:spPr>
              <a:solidFill>
                <a:srgbClr val="00B050"/>
              </a:solidFill>
              <a:ln>
                <a:noFill/>
              </a:ln>
              <a:effectLst/>
            </c:spPr>
            <c:extLst>
              <c:ext xmlns:c16="http://schemas.microsoft.com/office/drawing/2014/chart" uri="{C3380CC4-5D6E-409C-BE32-E72D297353CC}">
                <c16:uniqueId val="{00000007-4B8E-4E03-8B6A-62BB0C605B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charts'!$C$6:$N$6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charts'!$C$29:$N$29</c:f>
              <c:numCache>
                <c:formatCode>General</c:formatCode>
                <c:ptCount val="12"/>
                <c:pt idx="0">
                  <c:v>40</c:v>
                </c:pt>
                <c:pt idx="1">
                  <c:v>71</c:v>
                </c:pt>
                <c:pt idx="2">
                  <c:v>66</c:v>
                </c:pt>
                <c:pt idx="3">
                  <c:v>75</c:v>
                </c:pt>
                <c:pt idx="4">
                  <c:v>75</c:v>
                </c:pt>
                <c:pt idx="5">
                  <c:v>85</c:v>
                </c:pt>
                <c:pt idx="6">
                  <c:v>85</c:v>
                </c:pt>
                <c:pt idx="7">
                  <c:v>85</c:v>
                </c:pt>
                <c:pt idx="8">
                  <c:v>85</c:v>
                </c:pt>
                <c:pt idx="9">
                  <c:v>85</c:v>
                </c:pt>
                <c:pt idx="10">
                  <c:v>85</c:v>
                </c:pt>
                <c:pt idx="11">
                  <c:v>85</c:v>
                </c:pt>
              </c:numCache>
            </c:numRef>
          </c:val>
          <c:extLst>
            <c:ext xmlns:c16="http://schemas.microsoft.com/office/drawing/2014/chart" uri="{C3380CC4-5D6E-409C-BE32-E72D297353CC}">
              <c16:uniqueId val="{00000004-E281-40B2-98E5-C1AD2DAD34D9}"/>
            </c:ext>
          </c:extLst>
        </c:ser>
        <c:dLbls>
          <c:showLegendKey val="0"/>
          <c:showVal val="0"/>
          <c:showCatName val="0"/>
          <c:showSerName val="0"/>
          <c:showPercent val="0"/>
          <c:showBubbleSize val="0"/>
        </c:dLbls>
        <c:gapWidth val="219"/>
        <c:overlap val="-27"/>
        <c:axId val="42338560"/>
        <c:axId val="42356736"/>
      </c:barChart>
      <c:lineChart>
        <c:grouping val="standard"/>
        <c:varyColors val="0"/>
        <c:ser>
          <c:idx val="1"/>
          <c:order val="1"/>
          <c:tx>
            <c:strRef>
              <c:f>'data and charts'!$O$8</c:f>
              <c:strCache>
                <c:ptCount val="1"/>
                <c:pt idx="0">
                  <c:v>YTD Avail (Actual &amp; Projected)</c:v>
                </c:pt>
              </c:strCache>
            </c:strRef>
          </c:tx>
          <c:spPr>
            <a:ln w="28575" cap="rnd">
              <a:solidFill>
                <a:schemeClr val="accent2"/>
              </a:solidFill>
              <a:round/>
            </a:ln>
            <a:effectLst/>
          </c:spPr>
          <c:marker>
            <c:symbol val="none"/>
          </c:marker>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6A9E-41E2-AEDF-80ADC0E2B0A0}"/>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5-6A9E-41E2-AEDF-80ADC0E2B0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charts'!$C$6:$N$6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charts'!$C$30:$N$30</c:f>
              <c:numCache>
                <c:formatCode>_-* #,##0_-;\-* #,##0_-;_-* "-"??_-;_-@_-</c:formatCode>
                <c:ptCount val="12"/>
                <c:pt idx="0">
                  <c:v>40</c:v>
                </c:pt>
                <c:pt idx="1">
                  <c:v>55.5</c:v>
                </c:pt>
                <c:pt idx="2">
                  <c:v>59</c:v>
                </c:pt>
                <c:pt idx="3">
                  <c:v>63</c:v>
                </c:pt>
                <c:pt idx="4">
                  <c:v>65.400000000000006</c:v>
                </c:pt>
                <c:pt idx="5">
                  <c:v>68.666666666666671</c:v>
                </c:pt>
                <c:pt idx="6">
                  <c:v>71</c:v>
                </c:pt>
                <c:pt idx="7">
                  <c:v>72.75</c:v>
                </c:pt>
                <c:pt idx="8">
                  <c:v>74.111111111111114</c:v>
                </c:pt>
                <c:pt idx="9">
                  <c:v>75.2</c:v>
                </c:pt>
                <c:pt idx="10">
                  <c:v>76.090909090909093</c:v>
                </c:pt>
                <c:pt idx="11">
                  <c:v>76.833333333333329</c:v>
                </c:pt>
              </c:numCache>
            </c:numRef>
          </c:val>
          <c:smooth val="0"/>
          <c:extLst>
            <c:ext xmlns:c16="http://schemas.microsoft.com/office/drawing/2014/chart" uri="{C3380CC4-5D6E-409C-BE32-E72D297353CC}">
              <c16:uniqueId val="{00000005-E281-40B2-98E5-C1AD2DAD34D9}"/>
            </c:ext>
          </c:extLst>
        </c:ser>
        <c:dLbls>
          <c:showLegendKey val="0"/>
          <c:showVal val="0"/>
          <c:showCatName val="0"/>
          <c:showSerName val="0"/>
          <c:showPercent val="0"/>
          <c:showBubbleSize val="0"/>
        </c:dLbls>
        <c:marker val="1"/>
        <c:smooth val="0"/>
        <c:axId val="42338560"/>
        <c:axId val="42356736"/>
      </c:lineChart>
      <c:catAx>
        <c:axId val="4233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6736"/>
        <c:crosses val="autoZero"/>
        <c:auto val="1"/>
        <c:lblAlgn val="ctr"/>
        <c:lblOffset val="100"/>
        <c:noMultiLvlLbl val="0"/>
      </c:catAx>
      <c:valAx>
        <c:axId val="4235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and charts'!$A$51</c:f>
              <c:strCache>
                <c:ptCount val="1"/>
                <c:pt idx="0">
                  <c:v>Soku LP NAG</c:v>
                </c:pt>
              </c:strCache>
            </c:strRef>
          </c:tx>
          <c:spPr>
            <a:solidFill>
              <a:schemeClr val="accent1"/>
            </a:solidFill>
            <a:ln>
              <a:noFill/>
            </a:ln>
            <a:effectLst/>
          </c:spPr>
          <c:invertIfNegative val="0"/>
          <c:cat>
            <c:strRef>
              <c:f>'data and charts'!$B$50:$N$50</c:f>
              <c:strCache>
                <c:ptCount val="13"/>
                <c:pt idx="0">
                  <c:v>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'data and charts'!$B$51:$N$51</c:f>
              <c:numCache>
                <c:formatCode>General</c:formatCode>
                <c:ptCount val="13"/>
                <c:pt idx="0">
                  <c:v>57</c:v>
                </c:pt>
                <c:pt idx="1">
                  <c:v>0</c:v>
                </c:pt>
                <c:pt idx="2">
                  <c:v>59</c:v>
                </c:pt>
                <c:pt idx="3">
                  <c:v>75</c:v>
                </c:pt>
                <c:pt idx="4">
                  <c:v>80</c:v>
                </c:pt>
                <c:pt idx="5">
                  <c:v>80</c:v>
                </c:pt>
                <c:pt idx="6">
                  <c:v>90</c:v>
                </c:pt>
                <c:pt idx="7">
                  <c:v>90</c:v>
                </c:pt>
                <c:pt idx="8">
                  <c:v>90</c:v>
                </c:pt>
                <c:pt idx="9">
                  <c:v>90</c:v>
                </c:pt>
                <c:pt idx="10">
                  <c:v>90</c:v>
                </c:pt>
                <c:pt idx="11">
                  <c:v>90</c:v>
                </c:pt>
                <c:pt idx="12">
                  <c:v>90</c:v>
                </c:pt>
              </c:numCache>
            </c:numRef>
          </c:val>
          <c:extLst>
            <c:ext xmlns:c16="http://schemas.microsoft.com/office/drawing/2014/chart" uri="{C3380CC4-5D6E-409C-BE32-E72D297353CC}">
              <c16:uniqueId val="{00000000-A14D-4BC3-9E0A-19C2FDE71FAD}"/>
            </c:ext>
          </c:extLst>
        </c:ser>
        <c:ser>
          <c:idx val="1"/>
          <c:order val="1"/>
          <c:tx>
            <c:strRef>
              <c:f>'data and charts'!$A$52</c:f>
              <c:strCache>
                <c:ptCount val="1"/>
                <c:pt idx="0">
                  <c:v>Soku AG2</c:v>
                </c:pt>
              </c:strCache>
            </c:strRef>
          </c:tx>
          <c:spPr>
            <a:solidFill>
              <a:schemeClr val="accent2"/>
            </a:solidFill>
            <a:ln>
              <a:noFill/>
            </a:ln>
            <a:effectLst/>
          </c:spPr>
          <c:invertIfNegative val="0"/>
          <c:cat>
            <c:strRef>
              <c:f>'data and charts'!$B$50:$N$50</c:f>
              <c:strCache>
                <c:ptCount val="13"/>
                <c:pt idx="0">
                  <c:v>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'data and charts'!$B$52:$N$52</c:f>
              <c:numCache>
                <c:formatCode>General</c:formatCode>
                <c:ptCount val="13"/>
                <c:pt idx="0">
                  <c:v>49</c:v>
                </c:pt>
                <c:pt idx="1">
                  <c:v>40</c:v>
                </c:pt>
                <c:pt idx="2">
                  <c:v>71</c:v>
                </c:pt>
                <c:pt idx="3">
                  <c:v>70</c:v>
                </c:pt>
                <c:pt idx="4">
                  <c:v>75</c:v>
                </c:pt>
                <c:pt idx="5">
                  <c:v>75</c:v>
                </c:pt>
                <c:pt idx="6">
                  <c:v>85</c:v>
                </c:pt>
                <c:pt idx="7">
                  <c:v>85</c:v>
                </c:pt>
                <c:pt idx="8">
                  <c:v>85</c:v>
                </c:pt>
                <c:pt idx="9">
                  <c:v>85</c:v>
                </c:pt>
                <c:pt idx="10">
                  <c:v>85</c:v>
                </c:pt>
                <c:pt idx="11">
                  <c:v>85</c:v>
                </c:pt>
                <c:pt idx="12">
                  <c:v>85</c:v>
                </c:pt>
              </c:numCache>
            </c:numRef>
          </c:val>
          <c:extLst>
            <c:ext xmlns:c16="http://schemas.microsoft.com/office/drawing/2014/chart" uri="{C3380CC4-5D6E-409C-BE32-E72D297353CC}">
              <c16:uniqueId val="{00000001-A14D-4BC3-9E0A-19C2FDE71FAD}"/>
            </c:ext>
          </c:extLst>
        </c:ser>
        <c:ser>
          <c:idx val="2"/>
          <c:order val="2"/>
          <c:tx>
            <c:strRef>
              <c:f>'data and charts'!$A$53</c:f>
              <c:strCache>
                <c:ptCount val="1"/>
                <c:pt idx="0">
                  <c:v>Gbaran AGC1/2 [Combined]</c:v>
                </c:pt>
              </c:strCache>
            </c:strRef>
          </c:tx>
          <c:spPr>
            <a:solidFill>
              <a:schemeClr val="accent3"/>
            </a:solidFill>
            <a:ln>
              <a:noFill/>
            </a:ln>
            <a:effectLst/>
          </c:spPr>
          <c:invertIfNegative val="0"/>
          <c:cat>
            <c:strRef>
              <c:f>'data and charts'!$B$50:$N$50</c:f>
              <c:strCache>
                <c:ptCount val="13"/>
                <c:pt idx="0">
                  <c:v>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'data and charts'!$B$53:$N$53</c:f>
              <c:numCache>
                <c:formatCode>General</c:formatCode>
                <c:ptCount val="13"/>
                <c:pt idx="0">
                  <c:v>90</c:v>
                </c:pt>
                <c:pt idx="1">
                  <c:v>99</c:v>
                </c:pt>
                <c:pt idx="2">
                  <c:v>54</c:v>
                </c:pt>
                <c:pt idx="3">
                  <c:v>0</c:v>
                </c:pt>
                <c:pt idx="4">
                  <c:v>90</c:v>
                </c:pt>
                <c:pt idx="5">
                  <c:v>95</c:v>
                </c:pt>
                <c:pt idx="6">
                  <c:v>95</c:v>
                </c:pt>
                <c:pt idx="7">
                  <c:v>95</c:v>
                </c:pt>
                <c:pt idx="8">
                  <c:v>95</c:v>
                </c:pt>
                <c:pt idx="9">
                  <c:v>95</c:v>
                </c:pt>
                <c:pt idx="10">
                  <c:v>95</c:v>
                </c:pt>
                <c:pt idx="11">
                  <c:v>95</c:v>
                </c:pt>
                <c:pt idx="12">
                  <c:v>95</c:v>
                </c:pt>
              </c:numCache>
            </c:numRef>
          </c:val>
          <c:extLst>
            <c:ext xmlns:c16="http://schemas.microsoft.com/office/drawing/2014/chart" uri="{C3380CC4-5D6E-409C-BE32-E72D297353CC}">
              <c16:uniqueId val="{00000002-A14D-4BC3-9E0A-19C2FDE71FAD}"/>
            </c:ext>
          </c:extLst>
        </c:ser>
        <c:ser>
          <c:idx val="3"/>
          <c:order val="3"/>
          <c:tx>
            <c:strRef>
              <c:f>'data and charts'!$A$55</c:f>
              <c:strCache>
                <c:ptCount val="1"/>
                <c:pt idx="0">
                  <c:v>SEPCIN w/out Soku and Gbaran</c:v>
                </c:pt>
              </c:strCache>
            </c:strRef>
          </c:tx>
          <c:spPr>
            <a:solidFill>
              <a:schemeClr val="accent4"/>
            </a:solidFill>
            <a:ln>
              <a:noFill/>
            </a:ln>
            <a:effectLst/>
          </c:spPr>
          <c:invertIfNegative val="0"/>
          <c:cat>
            <c:strRef>
              <c:f>'data and charts'!$B$50:$N$50</c:f>
              <c:strCache>
                <c:ptCount val="13"/>
                <c:pt idx="0">
                  <c:v>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'data and charts'!$B$55:$N$55</c:f>
              <c:numCache>
                <c:formatCode>General</c:formatCode>
                <c:ptCount val="13"/>
                <c:pt idx="0">
                  <c:v>75</c:v>
                </c:pt>
                <c:pt idx="1">
                  <c:v>84</c:v>
                </c:pt>
                <c:pt idx="2">
                  <c:v>81</c:v>
                </c:pt>
                <c:pt idx="3">
                  <c:v>83</c:v>
                </c:pt>
                <c:pt idx="4">
                  <c:v>83</c:v>
                </c:pt>
                <c:pt idx="5">
                  <c:v>83</c:v>
                </c:pt>
                <c:pt idx="6">
                  <c:v>83</c:v>
                </c:pt>
                <c:pt idx="7">
                  <c:v>83</c:v>
                </c:pt>
                <c:pt idx="8">
                  <c:v>83</c:v>
                </c:pt>
                <c:pt idx="9">
                  <c:v>83</c:v>
                </c:pt>
                <c:pt idx="10">
                  <c:v>83</c:v>
                </c:pt>
                <c:pt idx="11">
                  <c:v>83</c:v>
                </c:pt>
                <c:pt idx="12">
                  <c:v>83</c:v>
                </c:pt>
              </c:numCache>
            </c:numRef>
          </c:val>
          <c:extLst>
            <c:ext xmlns:c16="http://schemas.microsoft.com/office/drawing/2014/chart" uri="{C3380CC4-5D6E-409C-BE32-E72D297353CC}">
              <c16:uniqueId val="{00000003-A14D-4BC3-9E0A-19C2FDE71FAD}"/>
            </c:ext>
          </c:extLst>
        </c:ser>
        <c:dLbls>
          <c:showLegendKey val="0"/>
          <c:showVal val="0"/>
          <c:showCatName val="0"/>
          <c:showSerName val="0"/>
          <c:showPercent val="0"/>
          <c:showBubbleSize val="0"/>
        </c:dLbls>
        <c:gapWidth val="219"/>
        <c:overlap val="-27"/>
        <c:axId val="42400768"/>
        <c:axId val="125502208"/>
      </c:barChart>
      <c:lineChart>
        <c:grouping val="standard"/>
        <c:varyColors val="0"/>
        <c:ser>
          <c:idx val="5"/>
          <c:order val="4"/>
          <c:tx>
            <c:strRef>
              <c:f>'data and charts'!$A$57</c:f>
              <c:strCache>
                <c:ptCount val="1"/>
                <c:pt idx="0">
                  <c:v>SEPCiN 2017 Aspiration (with Soku and Gbaran, Gbaran [Combined])</c:v>
                </c:pt>
              </c:strCache>
            </c:strRef>
          </c:tx>
          <c:spPr>
            <a:ln w="28575" cap="rnd">
              <a:solidFill>
                <a:schemeClr val="accent6"/>
              </a:solidFill>
              <a:round/>
            </a:ln>
            <a:effectLst/>
          </c:spPr>
          <c:marker>
            <c:symbol val="none"/>
          </c:marker>
          <c:cat>
            <c:strRef>
              <c:f>'data and charts'!$B$50:$N$50</c:f>
              <c:strCache>
                <c:ptCount val="13"/>
                <c:pt idx="0">
                  <c:v>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'data and charts'!$B$57:$N$57</c:f>
              <c:numCache>
                <c:formatCode>_-* #,##0_-;\-* #,##0_-;_-* "-"??_-;_-@_-</c:formatCode>
                <c:ptCount val="13"/>
                <c:pt idx="1">
                  <c:v>40</c:v>
                </c:pt>
                <c:pt idx="2">
                  <c:v>61</c:v>
                </c:pt>
                <c:pt idx="3">
                  <c:v>59.666666666666664</c:v>
                </c:pt>
                <c:pt idx="4">
                  <c:v>65.25</c:v>
                </c:pt>
                <c:pt idx="5">
                  <c:v>68.849999999999994</c:v>
                </c:pt>
                <c:pt idx="6">
                  <c:v>72.083333333333329</c:v>
                </c:pt>
                <c:pt idx="7">
                  <c:v>74.392857142857139</c:v>
                </c:pt>
                <c:pt idx="8">
                  <c:v>76.125</c:v>
                </c:pt>
                <c:pt idx="9">
                  <c:v>77.472222222222229</c:v>
                </c:pt>
                <c:pt idx="10">
                  <c:v>78.55</c:v>
                </c:pt>
                <c:pt idx="11">
                  <c:v>79.431818181818187</c:v>
                </c:pt>
                <c:pt idx="12">
                  <c:v>80.166666666666671</c:v>
                </c:pt>
              </c:numCache>
            </c:numRef>
          </c:val>
          <c:smooth val="0"/>
          <c:extLst>
            <c:ext xmlns:c16="http://schemas.microsoft.com/office/drawing/2014/chart" uri="{C3380CC4-5D6E-409C-BE32-E72D297353CC}">
              <c16:uniqueId val="{00000005-A14D-4BC3-9E0A-19C2FDE71FAD}"/>
            </c:ext>
          </c:extLst>
        </c:ser>
        <c:dLbls>
          <c:showLegendKey val="0"/>
          <c:showVal val="0"/>
          <c:showCatName val="0"/>
          <c:showSerName val="0"/>
          <c:showPercent val="0"/>
          <c:showBubbleSize val="0"/>
        </c:dLbls>
        <c:marker val="1"/>
        <c:smooth val="0"/>
        <c:axId val="42400768"/>
        <c:axId val="125502208"/>
      </c:lineChart>
      <c:catAx>
        <c:axId val="424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2208"/>
        <c:crosses val="autoZero"/>
        <c:auto val="1"/>
        <c:lblAlgn val="ctr"/>
        <c:lblOffset val="100"/>
        <c:noMultiLvlLbl val="0"/>
      </c:catAx>
      <c:valAx>
        <c:axId val="12550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0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Gbaran AGC1/2 </a:t>
            </a:r>
            <a:r>
              <a:rPr lang="en-GB" b="1" baseline="0"/>
              <a:t>projected Avail</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and charts'!$O$7</c:f>
              <c:strCache>
                <c:ptCount val="1"/>
                <c:pt idx="0">
                  <c:v>Monthly Projected Avail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8D68-4410-9C30-A8ABC3D11578}"/>
              </c:ext>
            </c:extLst>
          </c:dPt>
          <c:dPt>
            <c:idx val="1"/>
            <c:invertIfNegative val="0"/>
            <c:bubble3D val="0"/>
            <c:spPr>
              <a:solidFill>
                <a:srgbClr val="00B050"/>
              </a:solidFill>
              <a:ln>
                <a:noFill/>
              </a:ln>
              <a:effectLst/>
            </c:spPr>
            <c:extLst>
              <c:ext xmlns:c16="http://schemas.microsoft.com/office/drawing/2014/chart" uri="{C3380CC4-5D6E-409C-BE32-E72D297353CC}">
                <c16:uniqueId val="{00000003-8D68-4410-9C30-A8ABC3D115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charts'!$C$6:$N$6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charts'!$C$53:$N$53</c:f>
              <c:numCache>
                <c:formatCode>General</c:formatCode>
                <c:ptCount val="12"/>
                <c:pt idx="0">
                  <c:v>99</c:v>
                </c:pt>
                <c:pt idx="1">
                  <c:v>54</c:v>
                </c:pt>
                <c:pt idx="2">
                  <c:v>0</c:v>
                </c:pt>
                <c:pt idx="3">
                  <c:v>90</c:v>
                </c:pt>
                <c:pt idx="4">
                  <c:v>95</c:v>
                </c:pt>
                <c:pt idx="5">
                  <c:v>95</c:v>
                </c:pt>
                <c:pt idx="6">
                  <c:v>95</c:v>
                </c:pt>
                <c:pt idx="7">
                  <c:v>95</c:v>
                </c:pt>
                <c:pt idx="8">
                  <c:v>95</c:v>
                </c:pt>
                <c:pt idx="9">
                  <c:v>95</c:v>
                </c:pt>
                <c:pt idx="10">
                  <c:v>95</c:v>
                </c:pt>
                <c:pt idx="11">
                  <c:v>95</c:v>
                </c:pt>
              </c:numCache>
            </c:numRef>
          </c:val>
          <c:extLst>
            <c:ext xmlns:c16="http://schemas.microsoft.com/office/drawing/2014/chart" uri="{C3380CC4-5D6E-409C-BE32-E72D297353CC}">
              <c16:uniqueId val="{00000004-8D68-4410-9C30-A8ABC3D11578}"/>
            </c:ext>
          </c:extLst>
        </c:ser>
        <c:dLbls>
          <c:showLegendKey val="0"/>
          <c:showVal val="0"/>
          <c:showCatName val="0"/>
          <c:showSerName val="0"/>
          <c:showPercent val="0"/>
          <c:showBubbleSize val="0"/>
        </c:dLbls>
        <c:gapWidth val="219"/>
        <c:overlap val="-27"/>
        <c:axId val="125537280"/>
        <c:axId val="125551360"/>
      </c:barChart>
      <c:lineChart>
        <c:grouping val="standard"/>
        <c:varyColors val="0"/>
        <c:ser>
          <c:idx val="1"/>
          <c:order val="1"/>
          <c:tx>
            <c:strRef>
              <c:f>'data and charts'!$O$8</c:f>
              <c:strCache>
                <c:ptCount val="1"/>
                <c:pt idx="0">
                  <c:v>YTD Avail (Actual &amp; Projected)</c:v>
                </c:pt>
              </c:strCache>
            </c:strRef>
          </c:tx>
          <c:spPr>
            <a:ln w="28575" cap="rnd">
              <a:solidFill>
                <a:schemeClr val="accent2"/>
              </a:solidFill>
              <a:round/>
            </a:ln>
            <a:effectLst/>
          </c:spPr>
          <c:marker>
            <c:symbol val="none"/>
          </c:marker>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947D-412B-98A3-D39A47D32EB7}"/>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5-947D-412B-98A3-D39A47D32E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and charts'!$C$6:$N$6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charts'!$C$54:$N$54</c:f>
              <c:numCache>
                <c:formatCode>_-* #,##0_-;\-* #,##0_-;_-* "-"??_-;_-@_-</c:formatCode>
                <c:ptCount val="12"/>
                <c:pt idx="0">
                  <c:v>99</c:v>
                </c:pt>
                <c:pt idx="1">
                  <c:v>76.5</c:v>
                </c:pt>
                <c:pt idx="2">
                  <c:v>51</c:v>
                </c:pt>
                <c:pt idx="3">
                  <c:v>60.75</c:v>
                </c:pt>
                <c:pt idx="4">
                  <c:v>67.599999999999994</c:v>
                </c:pt>
                <c:pt idx="5">
                  <c:v>72.166666666666671</c:v>
                </c:pt>
                <c:pt idx="6">
                  <c:v>75.428571428571431</c:v>
                </c:pt>
                <c:pt idx="7">
                  <c:v>77.875</c:v>
                </c:pt>
                <c:pt idx="8">
                  <c:v>79.777777777777771</c:v>
                </c:pt>
                <c:pt idx="9">
                  <c:v>81.3</c:v>
                </c:pt>
                <c:pt idx="10">
                  <c:v>82.545454545454547</c:v>
                </c:pt>
                <c:pt idx="11">
                  <c:v>83.583333333333329</c:v>
                </c:pt>
              </c:numCache>
            </c:numRef>
          </c:val>
          <c:smooth val="0"/>
          <c:extLst>
            <c:ext xmlns:c16="http://schemas.microsoft.com/office/drawing/2014/chart" uri="{C3380CC4-5D6E-409C-BE32-E72D297353CC}">
              <c16:uniqueId val="{00000007-8D68-4410-9C30-A8ABC3D11578}"/>
            </c:ext>
          </c:extLst>
        </c:ser>
        <c:dLbls>
          <c:showLegendKey val="0"/>
          <c:showVal val="0"/>
          <c:showCatName val="0"/>
          <c:showSerName val="0"/>
          <c:showPercent val="0"/>
          <c:showBubbleSize val="0"/>
        </c:dLbls>
        <c:marker val="1"/>
        <c:smooth val="0"/>
        <c:axId val="125537280"/>
        <c:axId val="125551360"/>
      </c:lineChart>
      <c:catAx>
        <c:axId val="12553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51360"/>
        <c:crosses val="autoZero"/>
        <c:auto val="1"/>
        <c:lblAlgn val="ctr"/>
        <c:lblOffset val="100"/>
        <c:noMultiLvlLbl val="0"/>
      </c:catAx>
      <c:valAx>
        <c:axId val="12555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37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138112</xdr:rowOff>
    </xdr:from>
    <xdr:to>
      <xdr:col>5</xdr:col>
      <xdr:colOff>438150</xdr:colOff>
      <xdr:row>24</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9</xdr:row>
      <xdr:rowOff>133350</xdr:rowOff>
    </xdr:from>
    <xdr:to>
      <xdr:col>14</xdr:col>
      <xdr:colOff>523876</xdr:colOff>
      <xdr:row>24</xdr:row>
      <xdr:rowOff>123824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552449</xdr:colOff>
      <xdr:row>31</xdr:row>
      <xdr:rowOff>28575</xdr:rowOff>
    </xdr:from>
    <xdr:to>
      <xdr:col>12</xdr:col>
      <xdr:colOff>66675</xdr:colOff>
      <xdr:row>45</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1209675</xdr:colOff>
      <xdr:row>67</xdr:row>
      <xdr:rowOff>123824</xdr:rowOff>
    </xdr:from>
    <xdr:to>
      <xdr:col>8</xdr:col>
      <xdr:colOff>371475</xdr:colOff>
      <xdr:row>92</xdr:row>
      <xdr:rowOff>57149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400050</xdr:colOff>
      <xdr:row>68</xdr:row>
      <xdr:rowOff>95250</xdr:rowOff>
    </xdr:from>
    <xdr:to>
      <xdr:col>17</xdr:col>
      <xdr:colOff>228601</xdr:colOff>
      <xdr:row>82</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34</xdr:row>
      <xdr:rowOff>152400</xdr:rowOff>
    </xdr:from>
    <xdr:to>
      <xdr:col>6</xdr:col>
      <xdr:colOff>600075</xdr:colOff>
      <xdr:row>49</xdr:row>
      <xdr:rowOff>50531</xdr:rowOff>
    </xdr:to>
    <xdr:pic>
      <xdr:nvPicPr>
        <xdr:cNvPr id="13" name="Picture 12"/>
        <xdr:cNvPicPr>
          <a:picLocks noChangeAspect="1"/>
        </xdr:cNvPicPr>
      </xdr:nvPicPr>
      <xdr:blipFill>
        <a:blip xmlns:r="http://schemas.openxmlformats.org/officeDocument/2006/relationships" r:embed="rId1"/>
        <a:stretch>
          <a:fillRect/>
        </a:stretch>
      </xdr:blipFill>
      <xdr:spPr>
        <a:xfrm>
          <a:off x="0" y="16373475"/>
          <a:ext cx="4238625" cy="2755631"/>
        </a:xfrm>
        <a:prstGeom prst="rect">
          <a:avLst/>
        </a:prstGeom>
      </xdr:spPr>
    </xdr:pic>
    <xdr:clientData/>
  </xdr:twoCellAnchor>
  <xdr:twoCellAnchor editAs="oneCell">
    <xdr:from>
      <xdr:col>0</xdr:col>
      <xdr:colOff>0</xdr:colOff>
      <xdr:row>49</xdr:row>
      <xdr:rowOff>95250</xdr:rowOff>
    </xdr:from>
    <xdr:to>
      <xdr:col>7</xdr:col>
      <xdr:colOff>0</xdr:colOff>
      <xdr:row>63</xdr:row>
      <xdr:rowOff>183881</xdr:rowOff>
    </xdr:to>
    <xdr:pic>
      <xdr:nvPicPr>
        <xdr:cNvPr id="15" name="Picture 14"/>
        <xdr:cNvPicPr>
          <a:picLocks noChangeAspect="1"/>
        </xdr:cNvPicPr>
      </xdr:nvPicPr>
      <xdr:blipFill>
        <a:blip xmlns:r="http://schemas.openxmlformats.org/officeDocument/2006/relationships" r:embed="rId2"/>
        <a:stretch>
          <a:fillRect/>
        </a:stretch>
      </xdr:blipFill>
      <xdr:spPr>
        <a:xfrm>
          <a:off x="0" y="19173825"/>
          <a:ext cx="4248150" cy="2755631"/>
        </a:xfrm>
        <a:prstGeom prst="rect">
          <a:avLst/>
        </a:prstGeom>
      </xdr:spPr>
    </xdr:pic>
    <xdr:clientData/>
  </xdr:twoCellAnchor>
  <xdr:twoCellAnchor editAs="oneCell">
    <xdr:from>
      <xdr:col>0</xdr:col>
      <xdr:colOff>0</xdr:colOff>
      <xdr:row>3</xdr:row>
      <xdr:rowOff>390525</xdr:rowOff>
    </xdr:from>
    <xdr:to>
      <xdr:col>6</xdr:col>
      <xdr:colOff>600075</xdr:colOff>
      <xdr:row>7</xdr:row>
      <xdr:rowOff>1819275</xdr:rowOff>
    </xdr:to>
    <xdr:pic>
      <xdr:nvPicPr>
        <xdr:cNvPr id="7" name="Picture 6"/>
        <xdr:cNvPicPr>
          <a:picLocks noChangeAspect="1"/>
        </xdr:cNvPicPr>
      </xdr:nvPicPr>
      <xdr:blipFill>
        <a:blip xmlns:r="http://schemas.openxmlformats.org/officeDocument/2006/relationships" r:embed="rId3"/>
        <a:stretch>
          <a:fillRect/>
        </a:stretch>
      </xdr:blipFill>
      <xdr:spPr>
        <a:xfrm>
          <a:off x="0" y="1781175"/>
          <a:ext cx="4238625" cy="2771775"/>
        </a:xfrm>
        <a:prstGeom prst="rect">
          <a:avLst/>
        </a:prstGeom>
      </xdr:spPr>
    </xdr:pic>
    <xdr:clientData/>
  </xdr:twoCellAnchor>
  <xdr:twoCellAnchor editAs="oneCell">
    <xdr:from>
      <xdr:col>0</xdr:col>
      <xdr:colOff>0</xdr:colOff>
      <xdr:row>7</xdr:row>
      <xdr:rowOff>1838325</xdr:rowOff>
    </xdr:from>
    <xdr:to>
      <xdr:col>6</xdr:col>
      <xdr:colOff>590550</xdr:colOff>
      <xdr:row>9</xdr:row>
      <xdr:rowOff>771525</xdr:rowOff>
    </xdr:to>
    <xdr:pic>
      <xdr:nvPicPr>
        <xdr:cNvPr id="8" name="Picture 7"/>
        <xdr:cNvPicPr>
          <a:picLocks noChangeAspect="1"/>
        </xdr:cNvPicPr>
      </xdr:nvPicPr>
      <xdr:blipFill>
        <a:blip xmlns:r="http://schemas.openxmlformats.org/officeDocument/2006/relationships" r:embed="rId4"/>
        <a:stretch>
          <a:fillRect/>
        </a:stretch>
      </xdr:blipFill>
      <xdr:spPr>
        <a:xfrm>
          <a:off x="0" y="4572000"/>
          <a:ext cx="4229100" cy="2943225"/>
        </a:xfrm>
        <a:prstGeom prst="rect">
          <a:avLst/>
        </a:prstGeom>
      </xdr:spPr>
    </xdr:pic>
    <xdr:clientData/>
  </xdr:twoCellAnchor>
  <xdr:twoCellAnchor editAs="oneCell">
    <xdr:from>
      <xdr:col>0</xdr:col>
      <xdr:colOff>19050</xdr:colOff>
      <xdr:row>9</xdr:row>
      <xdr:rowOff>790575</xdr:rowOff>
    </xdr:from>
    <xdr:to>
      <xdr:col>6</xdr:col>
      <xdr:colOff>599298</xdr:colOff>
      <xdr:row>13</xdr:row>
      <xdr:rowOff>1403094</xdr:rowOff>
    </xdr:to>
    <xdr:pic>
      <xdr:nvPicPr>
        <xdr:cNvPr id="3" name="Picture 2"/>
        <xdr:cNvPicPr>
          <a:picLocks noChangeAspect="1"/>
        </xdr:cNvPicPr>
      </xdr:nvPicPr>
      <xdr:blipFill>
        <a:blip xmlns:r="http://schemas.openxmlformats.org/officeDocument/2006/relationships" r:embed="rId5"/>
        <a:stretch>
          <a:fillRect/>
        </a:stretch>
      </xdr:blipFill>
      <xdr:spPr>
        <a:xfrm>
          <a:off x="19050" y="7534275"/>
          <a:ext cx="4218798" cy="2908044"/>
        </a:xfrm>
        <a:prstGeom prst="rect">
          <a:avLst/>
        </a:prstGeom>
      </xdr:spPr>
    </xdr:pic>
    <xdr:clientData/>
  </xdr:twoCellAnchor>
  <xdr:twoCellAnchor editAs="oneCell">
    <xdr:from>
      <xdr:col>0</xdr:col>
      <xdr:colOff>0</xdr:colOff>
      <xdr:row>13</xdr:row>
      <xdr:rowOff>1457324</xdr:rowOff>
    </xdr:from>
    <xdr:to>
      <xdr:col>6</xdr:col>
      <xdr:colOff>581025</xdr:colOff>
      <xdr:row>21</xdr:row>
      <xdr:rowOff>276224</xdr:rowOff>
    </xdr:to>
    <xdr:pic>
      <xdr:nvPicPr>
        <xdr:cNvPr id="4" name="Picture 3"/>
        <xdr:cNvPicPr>
          <a:picLocks noChangeAspect="1"/>
        </xdr:cNvPicPr>
      </xdr:nvPicPr>
      <xdr:blipFill>
        <a:blip xmlns:r="http://schemas.openxmlformats.org/officeDocument/2006/relationships" r:embed="rId6"/>
        <a:stretch>
          <a:fillRect/>
        </a:stretch>
      </xdr:blipFill>
      <xdr:spPr>
        <a:xfrm>
          <a:off x="0" y="10496549"/>
          <a:ext cx="4219575" cy="2714625"/>
        </a:xfrm>
        <a:prstGeom prst="rect">
          <a:avLst/>
        </a:prstGeom>
      </xdr:spPr>
    </xdr:pic>
    <xdr:clientData/>
  </xdr:twoCellAnchor>
  <xdr:twoCellAnchor editAs="oneCell">
    <xdr:from>
      <xdr:col>0</xdr:col>
      <xdr:colOff>0</xdr:colOff>
      <xdr:row>21</xdr:row>
      <xdr:rowOff>19051</xdr:rowOff>
    </xdr:from>
    <xdr:to>
      <xdr:col>6</xdr:col>
      <xdr:colOff>581025</xdr:colOff>
      <xdr:row>34</xdr:row>
      <xdr:rowOff>133351</xdr:rowOff>
    </xdr:to>
    <xdr:pic>
      <xdr:nvPicPr>
        <xdr:cNvPr id="6" name="Picture 5"/>
        <xdr:cNvPicPr>
          <a:picLocks noChangeAspect="1"/>
        </xdr:cNvPicPr>
      </xdr:nvPicPr>
      <xdr:blipFill>
        <a:blip xmlns:r="http://schemas.openxmlformats.org/officeDocument/2006/relationships" r:embed="rId7"/>
        <a:stretch>
          <a:fillRect/>
        </a:stretch>
      </xdr:blipFill>
      <xdr:spPr>
        <a:xfrm>
          <a:off x="0" y="13249276"/>
          <a:ext cx="4219575" cy="3105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30</xdr:row>
      <xdr:rowOff>38100</xdr:rowOff>
    </xdr:from>
    <xdr:to>
      <xdr:col>6</xdr:col>
      <xdr:colOff>600075</xdr:colOff>
      <xdr:row>45</xdr:row>
      <xdr:rowOff>123825</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14811375"/>
          <a:ext cx="4257675" cy="2943225"/>
        </a:xfrm>
        <a:prstGeom prst="rect">
          <a:avLst/>
        </a:prstGeom>
      </xdr:spPr>
    </xdr:pic>
    <xdr:clientData/>
  </xdr:twoCellAnchor>
  <xdr:twoCellAnchor editAs="oneCell">
    <xdr:from>
      <xdr:col>0</xdr:col>
      <xdr:colOff>1</xdr:colOff>
      <xdr:row>14</xdr:row>
      <xdr:rowOff>323850</xdr:rowOff>
    </xdr:from>
    <xdr:to>
      <xdr:col>7</xdr:col>
      <xdr:colOff>1</xdr:colOff>
      <xdr:row>18</xdr:row>
      <xdr:rowOff>310440</xdr:rowOff>
    </xdr:to>
    <xdr:pic>
      <xdr:nvPicPr>
        <xdr:cNvPr id="7" name="Picture 6"/>
        <xdr:cNvPicPr>
          <a:picLocks noChangeAspect="1"/>
        </xdr:cNvPicPr>
      </xdr:nvPicPr>
      <xdr:blipFill>
        <a:blip xmlns:r="http://schemas.openxmlformats.org/officeDocument/2006/relationships" r:embed="rId2"/>
        <a:stretch>
          <a:fillRect/>
        </a:stretch>
      </xdr:blipFill>
      <xdr:spPr>
        <a:xfrm>
          <a:off x="1" y="8334375"/>
          <a:ext cx="4267200" cy="3701340"/>
        </a:xfrm>
        <a:prstGeom prst="rect">
          <a:avLst/>
        </a:prstGeom>
      </xdr:spPr>
    </xdr:pic>
    <xdr:clientData/>
  </xdr:twoCellAnchor>
  <xdr:twoCellAnchor editAs="oneCell">
    <xdr:from>
      <xdr:col>0</xdr:col>
      <xdr:colOff>0</xdr:colOff>
      <xdr:row>9</xdr:row>
      <xdr:rowOff>190500</xdr:rowOff>
    </xdr:from>
    <xdr:to>
      <xdr:col>6</xdr:col>
      <xdr:colOff>590550</xdr:colOff>
      <xdr:row>13</xdr:row>
      <xdr:rowOff>167191</xdr:rowOff>
    </xdr:to>
    <xdr:pic>
      <xdr:nvPicPr>
        <xdr:cNvPr id="9" name="Picture 8"/>
        <xdr:cNvPicPr>
          <a:picLocks noChangeAspect="1"/>
        </xdr:cNvPicPr>
      </xdr:nvPicPr>
      <xdr:blipFill>
        <a:blip xmlns:r="http://schemas.openxmlformats.org/officeDocument/2006/relationships" r:embed="rId3"/>
        <a:stretch>
          <a:fillRect/>
        </a:stretch>
      </xdr:blipFill>
      <xdr:spPr>
        <a:xfrm>
          <a:off x="0" y="4686300"/>
          <a:ext cx="4248150" cy="3615241"/>
        </a:xfrm>
        <a:prstGeom prst="rect">
          <a:avLst/>
        </a:prstGeom>
      </xdr:spPr>
    </xdr:pic>
    <xdr:clientData/>
  </xdr:twoCellAnchor>
  <xdr:twoCellAnchor editAs="oneCell">
    <xdr:from>
      <xdr:col>0</xdr:col>
      <xdr:colOff>0</xdr:colOff>
      <xdr:row>4</xdr:row>
      <xdr:rowOff>38100</xdr:rowOff>
    </xdr:from>
    <xdr:to>
      <xdr:col>6</xdr:col>
      <xdr:colOff>571500</xdr:colOff>
      <xdr:row>10</xdr:row>
      <xdr:rowOff>104775</xdr:rowOff>
    </xdr:to>
    <xdr:pic>
      <xdr:nvPicPr>
        <xdr:cNvPr id="11" name="Picture 10"/>
        <xdr:cNvPicPr>
          <a:picLocks noChangeAspect="1"/>
        </xdr:cNvPicPr>
      </xdr:nvPicPr>
      <xdr:blipFill>
        <a:blip xmlns:r="http://schemas.openxmlformats.org/officeDocument/2006/relationships" r:embed="rId4"/>
        <a:stretch>
          <a:fillRect/>
        </a:stretch>
      </xdr:blipFill>
      <xdr:spPr>
        <a:xfrm>
          <a:off x="0" y="1828800"/>
          <a:ext cx="4229100" cy="2819400"/>
        </a:xfrm>
        <a:prstGeom prst="rect">
          <a:avLst/>
        </a:prstGeom>
      </xdr:spPr>
    </xdr:pic>
    <xdr:clientData/>
  </xdr:twoCellAnchor>
  <xdr:twoCellAnchor editAs="oneCell">
    <xdr:from>
      <xdr:col>0</xdr:col>
      <xdr:colOff>1</xdr:colOff>
      <xdr:row>19</xdr:row>
      <xdr:rowOff>9525</xdr:rowOff>
    </xdr:from>
    <xdr:to>
      <xdr:col>6</xdr:col>
      <xdr:colOff>590551</xdr:colOff>
      <xdr:row>30</xdr:row>
      <xdr:rowOff>31481</xdr:rowOff>
    </xdr:to>
    <xdr:pic>
      <xdr:nvPicPr>
        <xdr:cNvPr id="3" name="Picture 2"/>
        <xdr:cNvPicPr>
          <a:picLocks noChangeAspect="1"/>
        </xdr:cNvPicPr>
      </xdr:nvPicPr>
      <xdr:blipFill>
        <a:blip xmlns:r="http://schemas.openxmlformats.org/officeDocument/2006/relationships" r:embed="rId5"/>
        <a:stretch>
          <a:fillRect/>
        </a:stretch>
      </xdr:blipFill>
      <xdr:spPr>
        <a:xfrm>
          <a:off x="1" y="12211050"/>
          <a:ext cx="4248150" cy="27556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S66"/>
  <sheetViews>
    <sheetView workbookViewId="0">
      <selection activeCell="Q42" sqref="Q42"/>
    </sheetView>
  </sheetViews>
  <sheetFormatPr defaultRowHeight="15" x14ac:dyDescent="0.25"/>
  <cols>
    <col min="1" max="1" width="60.28515625" customWidth="1"/>
    <col min="15" max="15" width="22.7109375" bestFit="1" customWidth="1"/>
  </cols>
  <sheetData>
    <row r="3" spans="1:19" ht="15.75" thickBot="1" x14ac:dyDescent="0.3"/>
    <row r="4" spans="1:19" x14ac:dyDescent="0.25">
      <c r="Q4" s="55" t="s">
        <v>30</v>
      </c>
      <c r="R4" s="56"/>
      <c r="S4" s="57"/>
    </row>
    <row r="5" spans="1:19" ht="15.75" thickBot="1" x14ac:dyDescent="0.3">
      <c r="B5" s="58"/>
      <c r="Q5" s="59"/>
      <c r="R5" s="60" t="s">
        <v>31</v>
      </c>
      <c r="S5" s="61" t="s">
        <v>32</v>
      </c>
    </row>
    <row r="6" spans="1:19" x14ac:dyDescent="0.25">
      <c r="A6" s="62"/>
      <c r="B6" s="63">
        <v>2016</v>
      </c>
      <c r="C6" s="63" t="s">
        <v>33</v>
      </c>
      <c r="D6" s="63" t="s">
        <v>34</v>
      </c>
      <c r="E6" s="63" t="s">
        <v>35</v>
      </c>
      <c r="F6" s="64" t="s">
        <v>36</v>
      </c>
      <c r="G6" s="64" t="s">
        <v>37</v>
      </c>
      <c r="H6" s="64" t="s">
        <v>38</v>
      </c>
      <c r="I6" s="64" t="s">
        <v>39</v>
      </c>
      <c r="J6" s="64" t="s">
        <v>40</v>
      </c>
      <c r="K6" s="64" t="s">
        <v>41</v>
      </c>
      <c r="L6" s="64" t="s">
        <v>42</v>
      </c>
      <c r="M6" s="64" t="s">
        <v>43</v>
      </c>
      <c r="N6" s="64" t="s">
        <v>44</v>
      </c>
      <c r="O6" s="79">
        <f>(N8/B7)-1</f>
        <v>0.45029239766081885</v>
      </c>
      <c r="Q6" s="65" t="s">
        <v>45</v>
      </c>
      <c r="R6" s="66">
        <v>78</v>
      </c>
      <c r="S6" s="67">
        <v>49</v>
      </c>
    </row>
    <row r="7" spans="1:19" ht="24" x14ac:dyDescent="0.25">
      <c r="A7" s="68" t="s">
        <v>46</v>
      </c>
      <c r="B7" s="69">
        <v>57</v>
      </c>
      <c r="C7" s="69">
        <v>0</v>
      </c>
      <c r="D7" s="69">
        <v>59</v>
      </c>
      <c r="E7" s="69">
        <v>88</v>
      </c>
      <c r="F7" s="69">
        <v>90</v>
      </c>
      <c r="G7" s="69">
        <v>90</v>
      </c>
      <c r="H7" s="69">
        <v>95</v>
      </c>
      <c r="I7" s="69">
        <v>95</v>
      </c>
      <c r="J7" s="69">
        <v>95</v>
      </c>
      <c r="K7" s="69">
        <v>95</v>
      </c>
      <c r="L7" s="69">
        <v>95</v>
      </c>
      <c r="M7" s="69">
        <v>95</v>
      </c>
      <c r="N7" s="69">
        <v>95</v>
      </c>
      <c r="O7" t="s">
        <v>47</v>
      </c>
      <c r="Q7" s="70" t="s">
        <v>48</v>
      </c>
      <c r="R7" s="71">
        <f>N8</f>
        <v>82.666666666666671</v>
      </c>
      <c r="S7" s="67">
        <f>N30</f>
        <v>76.833333333333329</v>
      </c>
    </row>
    <row r="8" spans="1:19" x14ac:dyDescent="0.25">
      <c r="C8" s="78">
        <v>0</v>
      </c>
      <c r="D8" s="78">
        <f>AVERAGE(C7:D7)</f>
        <v>29.5</v>
      </c>
      <c r="E8" s="78">
        <f>AVERAGE(C7:E7)</f>
        <v>49</v>
      </c>
      <c r="F8" s="78">
        <f>AVERAGE(C7:F7)</f>
        <v>59.25</v>
      </c>
      <c r="G8" s="78">
        <f>AVERAGE(C7:G7)</f>
        <v>65.400000000000006</v>
      </c>
      <c r="H8" s="78">
        <f>AVERAGE(C7:H7)</f>
        <v>70.333333333333329</v>
      </c>
      <c r="I8" s="78">
        <f>AVERAGE(C7:I7)</f>
        <v>73.857142857142861</v>
      </c>
      <c r="J8" s="78">
        <f>AVERAGE(C7:J7)</f>
        <v>76.5</v>
      </c>
      <c r="K8" s="78">
        <f>AVERAGE(C7:K7)</f>
        <v>78.555555555555557</v>
      </c>
      <c r="L8" s="78">
        <f>AVERAGE(C7:L7)</f>
        <v>80.2</v>
      </c>
      <c r="M8" s="78">
        <f>AVERAGE(C7:M7)</f>
        <v>81.545454545454547</v>
      </c>
      <c r="N8" s="78">
        <f>AVERAGE(C7:N7)</f>
        <v>82.666666666666671</v>
      </c>
      <c r="O8" t="s">
        <v>73</v>
      </c>
      <c r="Q8" s="70" t="s">
        <v>49</v>
      </c>
      <c r="R8" s="69">
        <v>0</v>
      </c>
      <c r="S8" s="69">
        <v>40</v>
      </c>
    </row>
    <row r="9" spans="1:19" x14ac:dyDescent="0.25">
      <c r="Q9" s="70" t="s">
        <v>50</v>
      </c>
      <c r="R9" s="69">
        <v>59</v>
      </c>
      <c r="S9" s="69">
        <v>71</v>
      </c>
    </row>
    <row r="10" spans="1:19" x14ac:dyDescent="0.25">
      <c r="Q10" s="70" t="s">
        <v>74</v>
      </c>
      <c r="R10" s="69">
        <v>100</v>
      </c>
      <c r="S10" s="69">
        <v>86</v>
      </c>
    </row>
    <row r="11" spans="1:19" x14ac:dyDescent="0.25">
      <c r="Q11" s="70" t="s">
        <v>79</v>
      </c>
      <c r="R11" s="69">
        <v>100</v>
      </c>
      <c r="S11" s="69">
        <v>100</v>
      </c>
    </row>
    <row r="12" spans="1:19" x14ac:dyDescent="0.25">
      <c r="Q12" s="70" t="s">
        <v>51</v>
      </c>
      <c r="R12" s="69">
        <v>90</v>
      </c>
      <c r="S12" s="69">
        <v>75</v>
      </c>
    </row>
    <row r="13" spans="1:19" x14ac:dyDescent="0.25">
      <c r="Q13" s="70" t="s">
        <v>52</v>
      </c>
      <c r="R13" s="69">
        <v>95</v>
      </c>
      <c r="S13" s="69">
        <v>85</v>
      </c>
    </row>
    <row r="14" spans="1:19" x14ac:dyDescent="0.25">
      <c r="Q14" s="70" t="s">
        <v>53</v>
      </c>
      <c r="R14" s="69">
        <v>95</v>
      </c>
      <c r="S14" s="69">
        <v>85</v>
      </c>
    </row>
    <row r="15" spans="1:19" x14ac:dyDescent="0.25">
      <c r="Q15" s="70" t="s">
        <v>54</v>
      </c>
      <c r="R15" s="69">
        <v>95</v>
      </c>
      <c r="S15" s="69">
        <v>85</v>
      </c>
    </row>
    <row r="16" spans="1:19" x14ac:dyDescent="0.25">
      <c r="Q16" s="70" t="s">
        <v>55</v>
      </c>
      <c r="R16" s="69">
        <v>95</v>
      </c>
      <c r="S16" s="69">
        <v>85</v>
      </c>
    </row>
    <row r="17" spans="1:19" x14ac:dyDescent="0.25">
      <c r="Q17" s="70" t="s">
        <v>56</v>
      </c>
      <c r="R17" s="69">
        <v>95</v>
      </c>
      <c r="S17" s="69">
        <v>85</v>
      </c>
    </row>
    <row r="18" spans="1:19" x14ac:dyDescent="0.25">
      <c r="Q18" s="70" t="s">
        <v>57</v>
      </c>
      <c r="R18" s="69">
        <v>95</v>
      </c>
      <c r="S18" s="69">
        <v>85</v>
      </c>
    </row>
    <row r="19" spans="1:19" x14ac:dyDescent="0.25">
      <c r="Q19" s="70" t="s">
        <v>58</v>
      </c>
      <c r="R19" s="69">
        <v>95</v>
      </c>
      <c r="S19" s="69">
        <v>85</v>
      </c>
    </row>
    <row r="27" spans="1:19" ht="15.75" thickBot="1" x14ac:dyDescent="0.3"/>
    <row r="28" spans="1:19" x14ac:dyDescent="0.25">
      <c r="A28" s="62"/>
      <c r="B28" s="63">
        <v>2016</v>
      </c>
      <c r="C28" s="63" t="s">
        <v>33</v>
      </c>
      <c r="D28" s="63" t="s">
        <v>34</v>
      </c>
      <c r="E28" s="63" t="s">
        <v>35</v>
      </c>
      <c r="F28" s="64" t="s">
        <v>36</v>
      </c>
      <c r="G28" s="64" t="s">
        <v>37</v>
      </c>
      <c r="H28" s="64" t="s">
        <v>38</v>
      </c>
      <c r="I28" s="64" t="s">
        <v>39</v>
      </c>
      <c r="J28" s="64" t="s">
        <v>40</v>
      </c>
      <c r="K28" s="64" t="s">
        <v>41</v>
      </c>
      <c r="L28" s="64" t="s">
        <v>42</v>
      </c>
      <c r="M28" s="64" t="s">
        <v>43</v>
      </c>
      <c r="N28" s="64" t="s">
        <v>44</v>
      </c>
      <c r="O28" s="72" t="s">
        <v>48</v>
      </c>
      <c r="P28" s="79">
        <f>(N30/B29)-1</f>
        <v>0.56802721088435359</v>
      </c>
    </row>
    <row r="29" spans="1:19" x14ac:dyDescent="0.25">
      <c r="A29" s="68" t="s">
        <v>59</v>
      </c>
      <c r="B29" s="69">
        <v>49</v>
      </c>
      <c r="C29" s="69">
        <v>40</v>
      </c>
      <c r="D29" s="69">
        <v>71</v>
      </c>
      <c r="E29" s="69">
        <v>66</v>
      </c>
      <c r="F29" s="69">
        <v>75</v>
      </c>
      <c r="G29" s="69">
        <v>75</v>
      </c>
      <c r="H29" s="69">
        <v>85</v>
      </c>
      <c r="I29" s="69">
        <v>85</v>
      </c>
      <c r="J29" s="69">
        <v>85</v>
      </c>
      <c r="K29" s="69">
        <v>85</v>
      </c>
      <c r="L29" s="69">
        <v>85</v>
      </c>
      <c r="M29" s="69">
        <v>85</v>
      </c>
      <c r="N29" s="69">
        <v>85</v>
      </c>
      <c r="O29" s="73">
        <f t="shared" ref="O29" si="0">AVERAGE(C29:N29)</f>
        <v>76.833333333333329</v>
      </c>
    </row>
    <row r="30" spans="1:19" x14ac:dyDescent="0.25">
      <c r="C30" s="78">
        <v>40</v>
      </c>
      <c r="D30" s="78">
        <f>AVERAGE(C29:D29)</f>
        <v>55.5</v>
      </c>
      <c r="E30" s="78">
        <f>AVERAGE(C29:E29)</f>
        <v>59</v>
      </c>
      <c r="F30" s="78">
        <f>AVERAGE(C29:F29)</f>
        <v>63</v>
      </c>
      <c r="G30" s="78">
        <f>AVERAGE(C29:G29)</f>
        <v>65.400000000000006</v>
      </c>
      <c r="H30" s="78">
        <f>AVERAGE(C29:H29)</f>
        <v>68.666666666666671</v>
      </c>
      <c r="I30" s="78">
        <f>AVERAGE(C29:I29)</f>
        <v>71</v>
      </c>
      <c r="J30" s="78">
        <f>AVERAGE(C29:J29)</f>
        <v>72.75</v>
      </c>
      <c r="K30" s="78">
        <f>AVERAGE(C29:K29)</f>
        <v>74.111111111111114</v>
      </c>
      <c r="L30" s="78">
        <f>AVERAGE(C29:L29)</f>
        <v>75.2</v>
      </c>
      <c r="M30" s="78">
        <f>AVERAGE(C29:M29)</f>
        <v>76.090909090909093</v>
      </c>
      <c r="N30" s="78">
        <f>AVERAGE(C29:N29)</f>
        <v>76.833333333333329</v>
      </c>
    </row>
    <row r="49" spans="1:15" ht="15.75" thickBot="1" x14ac:dyDescent="0.3"/>
    <row r="50" spans="1:15" x14ac:dyDescent="0.25">
      <c r="A50" s="62"/>
      <c r="B50" s="63">
        <v>2016</v>
      </c>
      <c r="C50" s="63" t="s">
        <v>33</v>
      </c>
      <c r="D50" s="63" t="s">
        <v>34</v>
      </c>
      <c r="E50" s="63" t="s">
        <v>35</v>
      </c>
      <c r="F50" s="64" t="s">
        <v>36</v>
      </c>
      <c r="G50" s="64" t="s">
        <v>37</v>
      </c>
      <c r="H50" s="64" t="s">
        <v>38</v>
      </c>
      <c r="I50" s="64" t="s">
        <v>39</v>
      </c>
      <c r="J50" s="64" t="s">
        <v>40</v>
      </c>
      <c r="K50" s="64" t="s">
        <v>41</v>
      </c>
      <c r="L50" s="64" t="s">
        <v>42</v>
      </c>
      <c r="M50" s="64" t="s">
        <v>43</v>
      </c>
      <c r="N50" s="64" t="s">
        <v>44</v>
      </c>
      <c r="O50" s="72" t="s">
        <v>48</v>
      </c>
    </row>
    <row r="51" spans="1:15" x14ac:dyDescent="0.25">
      <c r="A51" s="80" t="s">
        <v>46</v>
      </c>
      <c r="B51" s="81">
        <v>57</v>
      </c>
      <c r="C51" s="81">
        <v>0</v>
      </c>
      <c r="D51" s="81">
        <v>59</v>
      </c>
      <c r="E51" s="81">
        <v>75</v>
      </c>
      <c r="F51" s="81">
        <v>80</v>
      </c>
      <c r="G51" s="81">
        <v>80</v>
      </c>
      <c r="H51" s="81">
        <v>90</v>
      </c>
      <c r="I51" s="81">
        <v>90</v>
      </c>
      <c r="J51" s="81">
        <v>90</v>
      </c>
      <c r="K51" s="81">
        <v>90</v>
      </c>
      <c r="L51" s="81">
        <v>90</v>
      </c>
      <c r="M51" s="81">
        <v>90</v>
      </c>
      <c r="N51" s="81">
        <v>90</v>
      </c>
      <c r="O51" s="73">
        <f>AVERAGE(C51:N51)</f>
        <v>77</v>
      </c>
    </row>
    <row r="52" spans="1:15" x14ac:dyDescent="0.25">
      <c r="A52" s="80" t="s">
        <v>59</v>
      </c>
      <c r="B52" s="81">
        <v>49</v>
      </c>
      <c r="C52" s="81">
        <v>40</v>
      </c>
      <c r="D52" s="81">
        <v>71</v>
      </c>
      <c r="E52" s="81">
        <v>70</v>
      </c>
      <c r="F52" s="81">
        <v>75</v>
      </c>
      <c r="G52" s="81">
        <v>75</v>
      </c>
      <c r="H52" s="81">
        <v>85</v>
      </c>
      <c r="I52" s="81">
        <v>85</v>
      </c>
      <c r="J52" s="81">
        <v>85</v>
      </c>
      <c r="K52" s="81">
        <v>85</v>
      </c>
      <c r="L52" s="81">
        <v>85</v>
      </c>
      <c r="M52" s="81">
        <v>85</v>
      </c>
      <c r="N52" s="81">
        <v>85</v>
      </c>
      <c r="O52" s="73">
        <f t="shared" ref="O52:O66" si="1">AVERAGE(C52:N52)</f>
        <v>77.166666666666671</v>
      </c>
    </row>
    <row r="53" spans="1:15" x14ac:dyDescent="0.25">
      <c r="A53" s="80" t="s">
        <v>62</v>
      </c>
      <c r="B53" s="81">
        <v>90</v>
      </c>
      <c r="C53" s="81">
        <v>99</v>
      </c>
      <c r="D53" s="81">
        <v>54</v>
      </c>
      <c r="E53" s="81">
        <v>0</v>
      </c>
      <c r="F53" s="81">
        <v>90</v>
      </c>
      <c r="G53" s="81">
        <v>95</v>
      </c>
      <c r="H53" s="81">
        <v>95</v>
      </c>
      <c r="I53" s="81">
        <v>95</v>
      </c>
      <c r="J53" s="81">
        <v>95</v>
      </c>
      <c r="K53" s="81">
        <v>95</v>
      </c>
      <c r="L53" s="81">
        <v>95</v>
      </c>
      <c r="M53" s="81">
        <v>95</v>
      </c>
      <c r="N53" s="81">
        <v>95</v>
      </c>
      <c r="O53" s="73">
        <f>AVERAGE(C53:N53)</f>
        <v>83.583333333333329</v>
      </c>
    </row>
    <row r="54" spans="1:15" x14ac:dyDescent="0.25">
      <c r="A54" s="80" t="s">
        <v>72</v>
      </c>
      <c r="B54" s="81"/>
      <c r="C54" s="78">
        <f>C53</f>
        <v>99</v>
      </c>
      <c r="D54" s="78">
        <f>AVERAGE(C53:D53)</f>
        <v>76.5</v>
      </c>
      <c r="E54" s="78">
        <f>AVERAGE(C53:E53)</f>
        <v>51</v>
      </c>
      <c r="F54" s="78">
        <f>AVERAGE(C53:F53)</f>
        <v>60.75</v>
      </c>
      <c r="G54" s="78">
        <f>AVERAGE(C53:G53)</f>
        <v>67.599999999999994</v>
      </c>
      <c r="H54" s="78">
        <f>AVERAGE(C53:H53)</f>
        <v>72.166666666666671</v>
      </c>
      <c r="I54" s="78">
        <f>AVERAGE(C53:I53)</f>
        <v>75.428571428571431</v>
      </c>
      <c r="J54" s="78">
        <f>AVERAGE(C53:J53)</f>
        <v>77.875</v>
      </c>
      <c r="K54" s="78">
        <f>AVERAGE(C53:K53)</f>
        <v>79.777777777777771</v>
      </c>
      <c r="L54" s="78">
        <f>AVERAGE(C53:L53)</f>
        <v>81.3</v>
      </c>
      <c r="M54" s="78">
        <f>AVERAGE(C53:M53)</f>
        <v>82.545454545454547</v>
      </c>
      <c r="N54" s="78">
        <f>AVERAGE(C53:N53)</f>
        <v>83.583333333333329</v>
      </c>
      <c r="O54" s="73"/>
    </row>
    <row r="55" spans="1:15" x14ac:dyDescent="0.25">
      <c r="A55" s="80" t="s">
        <v>65</v>
      </c>
      <c r="B55" s="81">
        <v>75</v>
      </c>
      <c r="C55" s="81">
        <v>84</v>
      </c>
      <c r="D55" s="81">
        <v>81</v>
      </c>
      <c r="E55" s="81">
        <v>83</v>
      </c>
      <c r="F55" s="81">
        <v>83</v>
      </c>
      <c r="G55" s="81">
        <v>83</v>
      </c>
      <c r="H55" s="81">
        <v>83</v>
      </c>
      <c r="I55" s="81">
        <v>83</v>
      </c>
      <c r="J55" s="81">
        <v>83</v>
      </c>
      <c r="K55" s="81">
        <v>83</v>
      </c>
      <c r="L55" s="81">
        <v>83</v>
      </c>
      <c r="M55" s="81">
        <v>83</v>
      </c>
      <c r="N55" s="81">
        <v>83</v>
      </c>
      <c r="O55" s="73">
        <f>AVERAGE(C55:N55)</f>
        <v>82.916666666666671</v>
      </c>
    </row>
    <row r="56" spans="1:15" ht="15.75" thickBot="1" x14ac:dyDescent="0.3">
      <c r="A56" s="82" t="s">
        <v>71</v>
      </c>
      <c r="B56" s="83">
        <v>75</v>
      </c>
      <c r="C56" s="84">
        <f t="shared" ref="C56:N56" si="2">AVERAGE(C51,C52,C53,C55)</f>
        <v>55.75</v>
      </c>
      <c r="D56" s="84">
        <f t="shared" si="2"/>
        <v>66.25</v>
      </c>
      <c r="E56" s="84">
        <f t="shared" si="2"/>
        <v>57</v>
      </c>
      <c r="F56" s="84">
        <f t="shared" si="2"/>
        <v>82</v>
      </c>
      <c r="G56" s="84">
        <f t="shared" si="2"/>
        <v>83.25</v>
      </c>
      <c r="H56" s="84">
        <f t="shared" si="2"/>
        <v>88.25</v>
      </c>
      <c r="I56" s="84">
        <f t="shared" si="2"/>
        <v>88.25</v>
      </c>
      <c r="J56" s="84">
        <f t="shared" si="2"/>
        <v>88.25</v>
      </c>
      <c r="K56" s="84">
        <f t="shared" si="2"/>
        <v>88.25</v>
      </c>
      <c r="L56" s="84">
        <f t="shared" si="2"/>
        <v>88.25</v>
      </c>
      <c r="M56" s="84">
        <f t="shared" si="2"/>
        <v>88.25</v>
      </c>
      <c r="N56" s="84">
        <f t="shared" si="2"/>
        <v>88.25</v>
      </c>
      <c r="O56" s="77">
        <f>AVERAGE(C56:N56)</f>
        <v>80.166666666666671</v>
      </c>
    </row>
    <row r="57" spans="1:15" ht="15.75" thickBot="1" x14ac:dyDescent="0.3">
      <c r="A57" s="82" t="s">
        <v>71</v>
      </c>
      <c r="B57" s="81"/>
      <c r="C57" s="78">
        <v>40</v>
      </c>
      <c r="D57" s="78">
        <f>AVERAGE(C56:D56)</f>
        <v>61</v>
      </c>
      <c r="E57" s="78">
        <f>AVERAGE(C56:E56)</f>
        <v>59.666666666666664</v>
      </c>
      <c r="F57" s="78">
        <f>AVERAGE(C56:F56)</f>
        <v>65.25</v>
      </c>
      <c r="G57" s="78">
        <f>AVERAGE(C56:G56)</f>
        <v>68.849999999999994</v>
      </c>
      <c r="H57" s="78">
        <f>AVERAGE(C56:H56)</f>
        <v>72.083333333333329</v>
      </c>
      <c r="I57" s="78">
        <f>AVERAGE(C56:I56)</f>
        <v>74.392857142857139</v>
      </c>
      <c r="J57" s="78">
        <f>AVERAGE(C56:J56)</f>
        <v>76.125</v>
      </c>
      <c r="K57" s="78">
        <f>AVERAGE(C56:K56)</f>
        <v>77.472222222222229</v>
      </c>
      <c r="L57" s="78">
        <f>AVERAGE(C56:L56)</f>
        <v>78.55</v>
      </c>
      <c r="M57" s="78">
        <f>AVERAGE(C56:M56)</f>
        <v>79.431818181818187</v>
      </c>
      <c r="N57" s="78">
        <f>AVERAGE(C56:N56)</f>
        <v>80.166666666666671</v>
      </c>
      <c r="O57" s="73"/>
    </row>
    <row r="58" spans="1:15" x14ac:dyDescent="0.25">
      <c r="A58" s="68" t="s">
        <v>60</v>
      </c>
      <c r="B58" s="69">
        <v>27</v>
      </c>
      <c r="C58" s="69">
        <v>0</v>
      </c>
      <c r="D58" s="69">
        <v>0</v>
      </c>
      <c r="E58" s="69">
        <v>0</v>
      </c>
      <c r="F58" s="69">
        <v>0</v>
      </c>
      <c r="G58" s="69">
        <v>90</v>
      </c>
      <c r="H58" s="69">
        <v>90</v>
      </c>
      <c r="I58" s="69">
        <v>90</v>
      </c>
      <c r="J58" s="69">
        <v>90</v>
      </c>
      <c r="K58" s="69">
        <v>90</v>
      </c>
      <c r="L58" s="69">
        <v>90</v>
      </c>
      <c r="M58" s="69">
        <v>90</v>
      </c>
      <c r="N58" s="69">
        <v>90</v>
      </c>
      <c r="O58" s="73">
        <f t="shared" si="1"/>
        <v>60</v>
      </c>
    </row>
    <row r="59" spans="1:15" x14ac:dyDescent="0.25">
      <c r="A59" s="68" t="s">
        <v>61</v>
      </c>
      <c r="B59" s="69">
        <v>90</v>
      </c>
      <c r="C59" s="69">
        <v>99</v>
      </c>
      <c r="D59" s="69">
        <v>54</v>
      </c>
      <c r="E59" s="69">
        <v>50</v>
      </c>
      <c r="F59" s="69">
        <v>90</v>
      </c>
      <c r="G59" s="69">
        <v>90</v>
      </c>
      <c r="H59" s="69">
        <v>70</v>
      </c>
      <c r="I59" s="69">
        <v>90</v>
      </c>
      <c r="J59" s="69">
        <v>90</v>
      </c>
      <c r="K59" s="69">
        <v>90</v>
      </c>
      <c r="L59" s="69">
        <v>90</v>
      </c>
      <c r="M59" s="69">
        <v>90</v>
      </c>
      <c r="N59" s="69">
        <v>90</v>
      </c>
      <c r="O59" s="73">
        <f t="shared" si="1"/>
        <v>82.75</v>
      </c>
    </row>
    <row r="60" spans="1:15" x14ac:dyDescent="0.25">
      <c r="A60" s="74" t="s">
        <v>63</v>
      </c>
      <c r="B60" s="75">
        <v>72</v>
      </c>
      <c r="C60" s="75">
        <v>89</v>
      </c>
      <c r="D60" s="75">
        <v>77</v>
      </c>
      <c r="E60" s="75">
        <v>77</v>
      </c>
      <c r="F60" s="75">
        <v>77</v>
      </c>
      <c r="G60" s="75">
        <v>77</v>
      </c>
      <c r="H60" s="75">
        <v>77</v>
      </c>
      <c r="I60" s="75">
        <v>77</v>
      </c>
      <c r="J60" s="75">
        <v>77</v>
      </c>
      <c r="K60" s="75">
        <v>77</v>
      </c>
      <c r="L60" s="75">
        <v>77</v>
      </c>
      <c r="M60" s="75">
        <v>77</v>
      </c>
      <c r="N60" s="75">
        <v>77</v>
      </c>
      <c r="O60" s="73">
        <f t="shared" si="1"/>
        <v>78</v>
      </c>
    </row>
    <row r="61" spans="1:15" x14ac:dyDescent="0.25">
      <c r="A61" s="74" t="s">
        <v>64</v>
      </c>
      <c r="B61" s="75">
        <v>72</v>
      </c>
      <c r="C61" s="75">
        <v>89</v>
      </c>
      <c r="D61" s="75">
        <v>83</v>
      </c>
      <c r="E61" s="75">
        <v>83</v>
      </c>
      <c r="F61" s="75">
        <v>83</v>
      </c>
      <c r="G61" s="75">
        <v>83</v>
      </c>
      <c r="H61" s="75">
        <v>83</v>
      </c>
      <c r="I61" s="75">
        <v>83</v>
      </c>
      <c r="J61" s="75">
        <v>83</v>
      </c>
      <c r="K61" s="75">
        <v>83</v>
      </c>
      <c r="L61" s="75">
        <v>83</v>
      </c>
      <c r="M61" s="75">
        <v>83</v>
      </c>
      <c r="N61" s="75">
        <v>83</v>
      </c>
      <c r="O61" s="73">
        <f t="shared" si="1"/>
        <v>83.5</v>
      </c>
    </row>
    <row r="62" spans="1:15" x14ac:dyDescent="0.25">
      <c r="A62" s="74" t="s">
        <v>66</v>
      </c>
      <c r="B62" s="75">
        <v>68</v>
      </c>
      <c r="C62" s="76">
        <f t="shared" ref="C62:N62" si="3">AVERAGE(C51:C59,C60)</f>
        <v>60.575000000000003</v>
      </c>
      <c r="D62" s="76">
        <f t="shared" si="3"/>
        <v>59.975000000000001</v>
      </c>
      <c r="E62" s="76">
        <f t="shared" si="3"/>
        <v>52.266666666666673</v>
      </c>
      <c r="F62" s="76">
        <f t="shared" si="3"/>
        <v>70.3</v>
      </c>
      <c r="G62" s="76">
        <f t="shared" si="3"/>
        <v>80.97</v>
      </c>
      <c r="H62" s="76">
        <f t="shared" si="3"/>
        <v>82.250000000000014</v>
      </c>
      <c r="I62" s="76">
        <f t="shared" si="3"/>
        <v>84.80714285714285</v>
      </c>
      <c r="J62" s="76">
        <f t="shared" si="3"/>
        <v>85.224999999999994</v>
      </c>
      <c r="K62" s="76">
        <f t="shared" si="3"/>
        <v>85.55</v>
      </c>
      <c r="L62" s="76">
        <f t="shared" si="3"/>
        <v>85.809999999999988</v>
      </c>
      <c r="M62" s="76">
        <f t="shared" si="3"/>
        <v>86.02272727272728</v>
      </c>
      <c r="N62" s="76">
        <f t="shared" si="3"/>
        <v>86.199999999999989</v>
      </c>
      <c r="O62" s="73">
        <f t="shared" si="1"/>
        <v>76.662628066378048</v>
      </c>
    </row>
    <row r="63" spans="1:15" x14ac:dyDescent="0.25">
      <c r="A63" s="74" t="s">
        <v>67</v>
      </c>
      <c r="B63" s="75">
        <v>68</v>
      </c>
      <c r="C63" s="76">
        <f t="shared" ref="C63:N63" si="4">AVERAGE(C51:C59,C61)</f>
        <v>60.575000000000003</v>
      </c>
      <c r="D63" s="76">
        <f t="shared" si="4"/>
        <v>60.575000000000003</v>
      </c>
      <c r="E63" s="76">
        <f t="shared" si="4"/>
        <v>52.866666666666674</v>
      </c>
      <c r="F63" s="76">
        <f t="shared" si="4"/>
        <v>70.900000000000006</v>
      </c>
      <c r="G63" s="76">
        <f t="shared" si="4"/>
        <v>81.570000000000007</v>
      </c>
      <c r="H63" s="76">
        <f t="shared" si="4"/>
        <v>82.850000000000009</v>
      </c>
      <c r="I63" s="76">
        <f t="shared" si="4"/>
        <v>85.407142857142858</v>
      </c>
      <c r="J63" s="76">
        <f t="shared" si="4"/>
        <v>85.825000000000003</v>
      </c>
      <c r="K63" s="76">
        <f t="shared" si="4"/>
        <v>86.15</v>
      </c>
      <c r="L63" s="76">
        <f t="shared" si="4"/>
        <v>86.41</v>
      </c>
      <c r="M63" s="76">
        <f t="shared" si="4"/>
        <v>86.622727272727275</v>
      </c>
      <c r="N63" s="76">
        <f t="shared" si="4"/>
        <v>86.799999999999983</v>
      </c>
      <c r="O63" s="73">
        <f t="shared" si="1"/>
        <v>77.212628066378059</v>
      </c>
    </row>
    <row r="64" spans="1:15" x14ac:dyDescent="0.25">
      <c r="A64" s="74" t="s">
        <v>68</v>
      </c>
      <c r="B64" s="75">
        <v>68</v>
      </c>
      <c r="C64" s="76">
        <f t="shared" ref="C64:N64" si="5">AVERAGE(C51,C52,C53,C60)</f>
        <v>57</v>
      </c>
      <c r="D64" s="76">
        <f t="shared" si="5"/>
        <v>65.25</v>
      </c>
      <c r="E64" s="76">
        <f t="shared" si="5"/>
        <v>55.5</v>
      </c>
      <c r="F64" s="76">
        <f t="shared" si="5"/>
        <v>80.5</v>
      </c>
      <c r="G64" s="76">
        <f t="shared" si="5"/>
        <v>81.75</v>
      </c>
      <c r="H64" s="76">
        <f t="shared" si="5"/>
        <v>86.75</v>
      </c>
      <c r="I64" s="76">
        <f t="shared" si="5"/>
        <v>86.75</v>
      </c>
      <c r="J64" s="76">
        <f t="shared" si="5"/>
        <v>86.75</v>
      </c>
      <c r="K64" s="76">
        <f t="shared" si="5"/>
        <v>86.75</v>
      </c>
      <c r="L64" s="76">
        <f t="shared" si="5"/>
        <v>86.75</v>
      </c>
      <c r="M64" s="76">
        <f t="shared" si="5"/>
        <v>86.75</v>
      </c>
      <c r="N64" s="76">
        <f t="shared" si="5"/>
        <v>86.75</v>
      </c>
      <c r="O64" s="73">
        <f t="shared" si="1"/>
        <v>78.9375</v>
      </c>
    </row>
    <row r="65" spans="1:15" x14ac:dyDescent="0.25">
      <c r="A65" s="74" t="s">
        <v>69</v>
      </c>
      <c r="B65" s="75">
        <v>68</v>
      </c>
      <c r="C65" s="76">
        <f t="shared" ref="C65:N65" si="6">AVERAGE(C51,C52,C53,C61)</f>
        <v>57</v>
      </c>
      <c r="D65" s="76">
        <f t="shared" si="6"/>
        <v>66.75</v>
      </c>
      <c r="E65" s="76">
        <f t="shared" si="6"/>
        <v>57</v>
      </c>
      <c r="F65" s="76">
        <f t="shared" si="6"/>
        <v>82</v>
      </c>
      <c r="G65" s="76">
        <f t="shared" si="6"/>
        <v>83.25</v>
      </c>
      <c r="H65" s="76">
        <f t="shared" si="6"/>
        <v>88.25</v>
      </c>
      <c r="I65" s="76">
        <f t="shared" si="6"/>
        <v>88.25</v>
      </c>
      <c r="J65" s="76">
        <f t="shared" si="6"/>
        <v>88.25</v>
      </c>
      <c r="K65" s="76">
        <f t="shared" si="6"/>
        <v>88.25</v>
      </c>
      <c r="L65" s="76">
        <f t="shared" si="6"/>
        <v>88.25</v>
      </c>
      <c r="M65" s="76">
        <f t="shared" si="6"/>
        <v>88.25</v>
      </c>
      <c r="N65" s="76">
        <f t="shared" si="6"/>
        <v>88.25</v>
      </c>
      <c r="O65" s="73">
        <f t="shared" si="1"/>
        <v>80.3125</v>
      </c>
    </row>
    <row r="66" spans="1:15" x14ac:dyDescent="0.25">
      <c r="A66" s="74" t="s">
        <v>70</v>
      </c>
      <c r="B66" s="75">
        <v>75</v>
      </c>
      <c r="C66" s="76">
        <f t="shared" ref="C66:N66" si="7">AVERAGE(C51:C59,C55)</f>
        <v>60.075000000000003</v>
      </c>
      <c r="D66" s="76">
        <f t="shared" si="7"/>
        <v>60.375</v>
      </c>
      <c r="E66" s="76">
        <f t="shared" si="7"/>
        <v>52.866666666666674</v>
      </c>
      <c r="F66" s="76">
        <f t="shared" si="7"/>
        <v>70.900000000000006</v>
      </c>
      <c r="G66" s="76">
        <f t="shared" si="7"/>
        <v>81.570000000000007</v>
      </c>
      <c r="H66" s="76">
        <f t="shared" si="7"/>
        <v>82.850000000000009</v>
      </c>
      <c r="I66" s="76">
        <f t="shared" si="7"/>
        <v>85.407142857142858</v>
      </c>
      <c r="J66" s="76">
        <f t="shared" si="7"/>
        <v>85.825000000000003</v>
      </c>
      <c r="K66" s="76">
        <f t="shared" si="7"/>
        <v>86.15</v>
      </c>
      <c r="L66" s="76">
        <f t="shared" si="7"/>
        <v>86.41</v>
      </c>
      <c r="M66" s="76">
        <f t="shared" si="7"/>
        <v>86.622727272727275</v>
      </c>
      <c r="N66" s="76">
        <f t="shared" si="7"/>
        <v>86.799999999999983</v>
      </c>
      <c r="O66" s="73">
        <f t="shared" si="1"/>
        <v>77.154294733044722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0"/>
  <sheetViews>
    <sheetView tabSelected="1" topLeftCell="F9" zoomScale="110" zoomScaleNormal="110" workbookViewId="0">
      <selection activeCell="L14" sqref="L14"/>
    </sheetView>
  </sheetViews>
  <sheetFormatPr defaultColWidth="9.140625" defaultRowHeight="15" x14ac:dyDescent="0.25"/>
  <cols>
    <col min="1" max="2" width="9.140625" style="15" customWidth="1"/>
    <col min="3" max="3" width="9.28515625" style="15" customWidth="1"/>
    <col min="4" max="4" width="8.7109375" style="15" customWidth="1"/>
    <col min="5" max="7" width="9.140625" style="15" customWidth="1"/>
    <col min="8" max="8" width="31.85546875" style="15" customWidth="1"/>
    <col min="9" max="9" width="17.5703125" style="15" customWidth="1"/>
    <col min="10" max="11" width="30.28515625" style="16" customWidth="1"/>
    <col min="12" max="13" width="38.7109375" style="15" customWidth="1"/>
    <col min="14" max="14" width="12.42578125" style="15" customWidth="1"/>
    <col min="15" max="15" width="12.5703125" style="1" customWidth="1"/>
    <col min="16" max="16" width="21.5703125" style="15" customWidth="1"/>
    <col min="17" max="16384" width="9.140625" style="1"/>
  </cols>
  <sheetData>
    <row r="1" spans="1:16" ht="28.5" x14ac:dyDescent="0.25">
      <c r="A1" s="144" t="s">
        <v>75</v>
      </c>
      <c r="B1" s="145"/>
      <c r="C1" s="145"/>
      <c r="D1" s="145"/>
      <c r="E1" s="145"/>
      <c r="F1" s="145"/>
      <c r="G1" s="145"/>
      <c r="H1" s="145"/>
      <c r="I1" s="145"/>
      <c r="J1" s="145"/>
      <c r="K1" s="145"/>
      <c r="L1" s="145"/>
      <c r="M1" s="145"/>
      <c r="N1" s="145"/>
      <c r="O1" s="145"/>
      <c r="P1" s="146"/>
    </row>
    <row r="2" spans="1:16" s="2" customFormat="1" ht="27.75" customHeight="1" x14ac:dyDescent="0.25">
      <c r="A2" s="147" t="s">
        <v>2</v>
      </c>
      <c r="B2" s="148"/>
      <c r="C2" s="149"/>
      <c r="D2" s="153" t="s">
        <v>76</v>
      </c>
      <c r="E2" s="154"/>
      <c r="F2" s="154"/>
      <c r="G2" s="154"/>
      <c r="H2" s="154"/>
      <c r="I2" s="154"/>
      <c r="J2" s="154"/>
      <c r="K2" s="154"/>
      <c r="L2" s="154"/>
      <c r="M2" s="154"/>
      <c r="N2" s="154"/>
      <c r="O2" s="154"/>
      <c r="P2" s="155"/>
    </row>
    <row r="3" spans="1:16" s="2" customFormat="1" ht="53.25" customHeight="1" x14ac:dyDescent="0.25">
      <c r="A3" s="150"/>
      <c r="B3" s="151"/>
      <c r="C3" s="152"/>
      <c r="D3" s="150" t="s">
        <v>77</v>
      </c>
      <c r="E3" s="156"/>
      <c r="F3" s="156"/>
      <c r="G3" s="156"/>
      <c r="H3" s="156"/>
      <c r="I3" s="156"/>
      <c r="J3" s="156"/>
      <c r="K3" s="156"/>
      <c r="L3" s="156"/>
      <c r="M3" s="156"/>
      <c r="N3" s="156"/>
      <c r="O3" s="156"/>
      <c r="P3" s="157"/>
    </row>
    <row r="4" spans="1:16" ht="31.5" customHeight="1" x14ac:dyDescent="0.25">
      <c r="A4" s="158" t="s">
        <v>81</v>
      </c>
      <c r="B4" s="159"/>
      <c r="C4" s="159"/>
      <c r="D4" s="159"/>
      <c r="E4" s="159"/>
      <c r="F4" s="159"/>
      <c r="G4" s="159"/>
      <c r="H4" s="160" t="s">
        <v>18</v>
      </c>
      <c r="I4" s="160"/>
      <c r="J4" s="160"/>
      <c r="K4" s="160"/>
      <c r="L4" s="160"/>
      <c r="M4" s="160"/>
      <c r="N4" s="160"/>
      <c r="O4" s="160"/>
      <c r="P4" s="160"/>
    </row>
    <row r="5" spans="1:16" s="3" customFormat="1" ht="26.25" customHeight="1" thickBot="1" x14ac:dyDescent="0.3">
      <c r="A5" s="122"/>
      <c r="B5" s="123"/>
      <c r="C5" s="123"/>
      <c r="D5" s="123"/>
      <c r="E5" s="123"/>
      <c r="F5" s="123"/>
      <c r="G5" s="124"/>
      <c r="H5" s="6" t="s">
        <v>119</v>
      </c>
      <c r="I5" s="7"/>
      <c r="J5" s="17"/>
      <c r="K5" s="17"/>
      <c r="L5" s="6"/>
      <c r="M5" s="6"/>
      <c r="N5" s="20"/>
      <c r="O5" s="4"/>
      <c r="P5" s="6"/>
    </row>
    <row r="6" spans="1:16" s="3" customFormat="1" ht="32.25" thickBot="1" x14ac:dyDescent="0.3">
      <c r="A6" s="125"/>
      <c r="B6" s="126"/>
      <c r="C6" s="126"/>
      <c r="D6" s="126"/>
      <c r="E6" s="126"/>
      <c r="F6" s="126"/>
      <c r="G6" s="127"/>
      <c r="H6" s="22" t="s">
        <v>14</v>
      </c>
      <c r="I6" s="23" t="s">
        <v>13</v>
      </c>
      <c r="J6" s="24" t="s">
        <v>19</v>
      </c>
      <c r="K6" s="30" t="s">
        <v>20</v>
      </c>
      <c r="L6" s="26" t="s">
        <v>117</v>
      </c>
      <c r="M6" s="26" t="s">
        <v>118</v>
      </c>
      <c r="N6" s="25" t="s">
        <v>3</v>
      </c>
      <c r="O6" s="27" t="s">
        <v>11</v>
      </c>
      <c r="P6" s="28" t="s">
        <v>1</v>
      </c>
    </row>
    <row r="7" spans="1:16" s="3" customFormat="1" ht="15.75" x14ac:dyDescent="0.25">
      <c r="A7" s="125"/>
      <c r="B7" s="126"/>
      <c r="C7" s="126"/>
      <c r="D7" s="126"/>
      <c r="E7" s="126"/>
      <c r="F7" s="126"/>
      <c r="G7" s="127"/>
      <c r="H7" s="132" t="s">
        <v>23</v>
      </c>
      <c r="I7" s="133"/>
      <c r="J7" s="133"/>
      <c r="K7" s="133"/>
      <c r="L7" s="133"/>
      <c r="M7" s="133"/>
      <c r="N7" s="133"/>
      <c r="O7" s="133"/>
      <c r="P7" s="134"/>
    </row>
    <row r="8" spans="1:16" s="3" customFormat="1" ht="300" customHeight="1" x14ac:dyDescent="0.25">
      <c r="A8" s="125"/>
      <c r="B8" s="126"/>
      <c r="C8" s="126"/>
      <c r="D8" s="126"/>
      <c r="E8" s="126"/>
      <c r="F8" s="126"/>
      <c r="G8" s="128"/>
      <c r="H8" s="113" t="s">
        <v>25</v>
      </c>
      <c r="I8" s="114" t="s">
        <v>26</v>
      </c>
      <c r="J8" s="115" t="s">
        <v>21</v>
      </c>
      <c r="K8" s="116" t="s">
        <v>115</v>
      </c>
      <c r="L8" s="117" t="s">
        <v>128</v>
      </c>
      <c r="M8" s="119" t="s">
        <v>129</v>
      </c>
      <c r="N8" s="33"/>
      <c r="O8" s="21" t="s">
        <v>80</v>
      </c>
      <c r="P8" s="112"/>
    </row>
    <row r="9" spans="1:16" ht="15.75" thickBot="1" x14ac:dyDescent="0.3">
      <c r="A9" s="125"/>
      <c r="B9" s="126"/>
      <c r="C9" s="126"/>
      <c r="D9" s="126"/>
      <c r="E9" s="126"/>
      <c r="F9" s="126"/>
      <c r="G9" s="128"/>
      <c r="H9" s="135" t="s">
        <v>112</v>
      </c>
      <c r="I9" s="136"/>
      <c r="J9" s="136"/>
      <c r="K9" s="136"/>
      <c r="L9" s="136"/>
      <c r="M9" s="136"/>
      <c r="N9" s="136"/>
      <c r="O9" s="136"/>
      <c r="P9" s="137"/>
    </row>
    <row r="10" spans="1:16" ht="75" x14ac:dyDescent="0.25">
      <c r="A10" s="125"/>
      <c r="B10" s="126"/>
      <c r="C10" s="126"/>
      <c r="D10" s="126"/>
      <c r="E10" s="126"/>
      <c r="F10" s="126"/>
      <c r="G10" s="128"/>
      <c r="H10" s="34" t="s">
        <v>22</v>
      </c>
      <c r="I10" s="41" t="s">
        <v>12</v>
      </c>
      <c r="J10" s="36" t="s">
        <v>16</v>
      </c>
      <c r="K10" s="42" t="s">
        <v>17</v>
      </c>
      <c r="L10" s="43" t="s">
        <v>134</v>
      </c>
      <c r="M10" s="43" t="s">
        <v>135</v>
      </c>
      <c r="N10" s="44"/>
      <c r="O10" s="45" t="s">
        <v>10</v>
      </c>
      <c r="P10" s="29"/>
    </row>
    <row r="11" spans="1:16" ht="17.25" customHeight="1" x14ac:dyDescent="0.25">
      <c r="A11" s="125"/>
      <c r="B11" s="126"/>
      <c r="C11" s="126"/>
      <c r="D11" s="126"/>
      <c r="E11" s="126"/>
      <c r="F11" s="126"/>
      <c r="G11" s="128"/>
      <c r="H11" s="138" t="s">
        <v>100</v>
      </c>
      <c r="I11" s="139"/>
      <c r="J11" s="139"/>
      <c r="K11" s="139"/>
      <c r="L11" s="140"/>
      <c r="M11" s="140"/>
      <c r="N11" s="140"/>
      <c r="O11" s="140"/>
      <c r="P11" s="141"/>
    </row>
    <row r="12" spans="1:16" s="3" customFormat="1" ht="64.5" thickBot="1" x14ac:dyDescent="0.3">
      <c r="A12" s="129"/>
      <c r="B12" s="130"/>
      <c r="C12" s="130"/>
      <c r="D12" s="130"/>
      <c r="E12" s="130"/>
      <c r="F12" s="130"/>
      <c r="G12" s="131"/>
      <c r="H12" s="38" t="s">
        <v>78</v>
      </c>
      <c r="I12" s="39" t="s">
        <v>15</v>
      </c>
      <c r="J12" s="40" t="s">
        <v>108</v>
      </c>
      <c r="K12" s="46" t="s">
        <v>109</v>
      </c>
      <c r="L12" s="118" t="s">
        <v>120</v>
      </c>
      <c r="M12" s="118" t="s">
        <v>121</v>
      </c>
      <c r="N12" s="47"/>
      <c r="O12" s="48" t="s">
        <v>9</v>
      </c>
      <c r="P12" s="49"/>
    </row>
    <row r="13" spans="1:16" s="3" customFormat="1" ht="24" customHeight="1" thickBot="1" x14ac:dyDescent="0.3">
      <c r="A13" s="50"/>
      <c r="B13" s="51"/>
      <c r="C13" s="51"/>
      <c r="D13" s="51"/>
      <c r="E13" s="51"/>
      <c r="F13" s="51"/>
      <c r="G13" s="52"/>
      <c r="H13" s="142" t="s">
        <v>24</v>
      </c>
      <c r="I13" s="143"/>
      <c r="J13" s="143"/>
      <c r="K13" s="143"/>
      <c r="L13" s="136"/>
      <c r="M13" s="136"/>
      <c r="N13" s="136"/>
      <c r="O13" s="136"/>
      <c r="P13" s="137"/>
    </row>
    <row r="14" spans="1:16" ht="180.75" thickBot="1" x14ac:dyDescent="0.3">
      <c r="A14" s="179"/>
      <c r="B14" s="179"/>
      <c r="C14" s="179"/>
      <c r="D14" s="179"/>
      <c r="E14" s="179"/>
      <c r="F14" s="179"/>
      <c r="G14" s="180"/>
      <c r="H14" s="34" t="s">
        <v>29</v>
      </c>
      <c r="I14" s="35" t="s">
        <v>110</v>
      </c>
      <c r="J14" s="36" t="s">
        <v>28</v>
      </c>
      <c r="K14" s="37" t="s">
        <v>27</v>
      </c>
      <c r="L14" s="117" t="s">
        <v>116</v>
      </c>
      <c r="M14" s="117" t="s">
        <v>136</v>
      </c>
      <c r="N14" s="33"/>
      <c r="O14" s="33" t="s">
        <v>111</v>
      </c>
      <c r="P14" s="32"/>
    </row>
    <row r="15" spans="1:16" s="3" customFormat="1" ht="16.5" thickBot="1" x14ac:dyDescent="0.3">
      <c r="A15" s="53"/>
      <c r="B15" s="53"/>
      <c r="C15" s="53"/>
      <c r="D15" s="53"/>
      <c r="E15" s="53"/>
      <c r="F15" s="53"/>
      <c r="G15" s="54"/>
      <c r="H15" s="175"/>
      <c r="I15" s="176"/>
      <c r="J15" s="176"/>
      <c r="K15" s="176"/>
      <c r="L15" s="176"/>
      <c r="M15" s="176"/>
      <c r="N15" s="176"/>
      <c r="O15" s="176"/>
      <c r="P15" s="177"/>
    </row>
    <row r="16" spans="1:16" x14ac:dyDescent="0.25">
      <c r="A16" s="178"/>
      <c r="B16" s="179"/>
      <c r="C16" s="179"/>
      <c r="D16" s="179"/>
      <c r="E16" s="179"/>
      <c r="F16" s="179"/>
      <c r="G16" s="180"/>
      <c r="H16" s="19"/>
      <c r="I16" s="8"/>
      <c r="J16" s="89"/>
      <c r="K16" s="90"/>
      <c r="L16" s="119"/>
      <c r="M16" s="119"/>
      <c r="N16" s="33"/>
      <c r="O16" s="21"/>
      <c r="P16" s="32"/>
    </row>
    <row r="17" spans="1:16" x14ac:dyDescent="0.25">
      <c r="A17" s="5"/>
      <c r="B17" s="5"/>
      <c r="C17" s="5"/>
      <c r="D17" s="5"/>
      <c r="E17" s="5"/>
      <c r="F17" s="5"/>
      <c r="G17" s="5"/>
      <c r="H17" s="161"/>
      <c r="I17" s="162"/>
      <c r="J17" s="162"/>
      <c r="K17" s="162"/>
      <c r="L17" s="162"/>
      <c r="M17" s="162"/>
      <c r="N17" s="162"/>
      <c r="O17" s="162"/>
      <c r="P17" s="163"/>
    </row>
    <row r="18" spans="1:16" x14ac:dyDescent="0.25">
      <c r="A18" s="5"/>
      <c r="B18" s="5"/>
      <c r="C18" s="5"/>
      <c r="D18" s="5"/>
      <c r="E18" s="5"/>
      <c r="F18" s="5"/>
      <c r="G18" s="5"/>
      <c r="H18" s="107"/>
      <c r="I18" s="108"/>
      <c r="J18" s="108"/>
      <c r="K18" s="108"/>
      <c r="L18" s="108"/>
      <c r="M18" s="108"/>
      <c r="N18" s="108"/>
      <c r="O18" s="108"/>
      <c r="P18" s="109"/>
    </row>
    <row r="19" spans="1:16" x14ac:dyDescent="0.25">
      <c r="A19" s="5"/>
      <c r="B19" s="5"/>
      <c r="C19" s="5"/>
      <c r="D19" s="5"/>
      <c r="E19" s="5"/>
      <c r="F19" s="5"/>
      <c r="G19" s="5"/>
      <c r="H19" s="107"/>
      <c r="I19" s="108"/>
      <c r="J19" s="108"/>
      <c r="K19" s="108"/>
      <c r="L19" s="108"/>
      <c r="M19" s="108"/>
      <c r="N19" s="108"/>
      <c r="O19" s="108"/>
      <c r="P19" s="109"/>
    </row>
    <row r="20" spans="1:16" ht="25.15" customHeight="1" x14ac:dyDescent="0.25">
      <c r="A20" s="5"/>
      <c r="B20" s="110"/>
      <c r="C20" s="111"/>
      <c r="D20" s="5"/>
      <c r="E20" s="5"/>
      <c r="F20" s="5"/>
      <c r="G20" s="5"/>
      <c r="H20" s="164"/>
      <c r="I20" s="165"/>
      <c r="J20" s="165"/>
      <c r="K20" s="165"/>
      <c r="L20" s="166"/>
      <c r="M20" s="166"/>
      <c r="N20" s="166"/>
      <c r="O20" s="166"/>
      <c r="P20" s="167"/>
    </row>
    <row r="21" spans="1:16" ht="25.15" customHeight="1" x14ac:dyDescent="0.25">
      <c r="A21" s="5"/>
      <c r="B21" s="110"/>
      <c r="C21" s="111"/>
      <c r="D21" s="5"/>
      <c r="E21" s="5"/>
      <c r="F21" s="5"/>
      <c r="G21" s="5"/>
      <c r="H21" s="168"/>
      <c r="I21" s="169"/>
      <c r="J21" s="169"/>
      <c r="K21" s="169"/>
      <c r="L21" s="170"/>
      <c r="M21" s="170"/>
      <c r="N21" s="170"/>
      <c r="O21" s="170"/>
      <c r="P21" s="171"/>
    </row>
    <row r="22" spans="1:16" ht="25.15" customHeight="1" x14ac:dyDescent="0.25">
      <c r="A22" s="5"/>
      <c r="B22" s="110"/>
      <c r="C22" s="111"/>
      <c r="D22" s="5"/>
      <c r="E22" s="5"/>
      <c r="F22" s="5"/>
      <c r="G22" s="5"/>
      <c r="H22" s="168"/>
      <c r="I22" s="169"/>
      <c r="J22" s="169"/>
      <c r="K22" s="169"/>
      <c r="L22" s="170"/>
      <c r="M22" s="170"/>
      <c r="N22" s="170"/>
      <c r="O22" s="170"/>
      <c r="P22" s="171"/>
    </row>
    <row r="23" spans="1:16" ht="25.15" customHeight="1" x14ac:dyDescent="0.25">
      <c r="A23" s="5"/>
      <c r="B23" s="110"/>
      <c r="C23" s="111"/>
      <c r="D23" s="5"/>
      <c r="E23" s="5"/>
      <c r="F23" s="5"/>
      <c r="G23" s="5"/>
      <c r="H23" s="168"/>
      <c r="I23" s="169"/>
      <c r="J23" s="169"/>
      <c r="K23" s="169"/>
      <c r="L23" s="170"/>
      <c r="M23" s="170"/>
      <c r="N23" s="170"/>
      <c r="O23" s="170"/>
      <c r="P23" s="171"/>
    </row>
    <row r="24" spans="1:16" ht="25.15" customHeight="1" x14ac:dyDescent="0.25">
      <c r="A24" s="5"/>
      <c r="B24" s="110"/>
      <c r="C24" s="111"/>
      <c r="D24" s="5"/>
      <c r="E24" s="5"/>
      <c r="F24" s="5"/>
      <c r="G24" s="5"/>
      <c r="H24" s="168"/>
      <c r="I24" s="169"/>
      <c r="J24" s="169"/>
      <c r="K24" s="169"/>
      <c r="L24" s="170"/>
      <c r="M24" s="170"/>
      <c r="N24" s="170"/>
      <c r="O24" s="170"/>
      <c r="P24" s="171"/>
    </row>
    <row r="25" spans="1:16" ht="21" customHeight="1" x14ac:dyDescent="0.25">
      <c r="A25" s="5"/>
      <c r="D25" s="5"/>
      <c r="E25" s="5"/>
      <c r="F25" s="5"/>
      <c r="G25" s="5"/>
      <c r="H25" s="168"/>
      <c r="I25" s="169"/>
      <c r="J25" s="169"/>
      <c r="K25" s="169"/>
      <c r="L25" s="170"/>
      <c r="M25" s="170"/>
      <c r="N25" s="170"/>
      <c r="O25" s="170"/>
      <c r="P25" s="171"/>
    </row>
    <row r="26" spans="1:16" ht="20.25" customHeight="1" thickBot="1" x14ac:dyDescent="0.3">
      <c r="A26" s="5"/>
      <c r="D26" s="5"/>
      <c r="E26" s="5"/>
      <c r="F26" s="5"/>
      <c r="G26" s="5"/>
      <c r="H26" s="172"/>
      <c r="I26" s="173"/>
      <c r="J26" s="173"/>
      <c r="K26" s="173"/>
      <c r="L26" s="173"/>
      <c r="M26" s="173"/>
      <c r="N26" s="173"/>
      <c r="O26" s="173"/>
      <c r="P26" s="174"/>
    </row>
    <row r="66" spans="2:3" x14ac:dyDescent="0.25">
      <c r="B66" s="9"/>
      <c r="C66" s="10" t="s">
        <v>4</v>
      </c>
    </row>
    <row r="67" spans="2:3" x14ac:dyDescent="0.25">
      <c r="B67" s="11"/>
      <c r="C67" s="10" t="s">
        <v>5</v>
      </c>
    </row>
    <row r="68" spans="2:3" x14ac:dyDescent="0.25">
      <c r="B68" s="12"/>
      <c r="C68" s="10" t="s">
        <v>6</v>
      </c>
    </row>
    <row r="69" spans="2:3" x14ac:dyDescent="0.25">
      <c r="B69" s="13"/>
      <c r="C69" s="10" t="s">
        <v>7</v>
      </c>
    </row>
    <row r="70" spans="2:3" x14ac:dyDescent="0.25">
      <c r="B70" s="14"/>
      <c r="C70" s="10" t="s">
        <v>8</v>
      </c>
    </row>
  </sheetData>
  <mergeCells count="16">
    <mergeCell ref="H17:P17"/>
    <mergeCell ref="H20:P26"/>
    <mergeCell ref="H15:P15"/>
    <mergeCell ref="A16:G16"/>
    <mergeCell ref="A14:G14"/>
    <mergeCell ref="A1:P1"/>
    <mergeCell ref="A2:C3"/>
    <mergeCell ref="D2:P2"/>
    <mergeCell ref="D3:P3"/>
    <mergeCell ref="A4:G4"/>
    <mergeCell ref="H4:P4"/>
    <mergeCell ref="A5:G12"/>
    <mergeCell ref="H7:P7"/>
    <mergeCell ref="H9:P9"/>
    <mergeCell ref="H11:P11"/>
    <mergeCell ref="H13:P13"/>
  </mergeCells>
  <pageMargins left="0.25" right="0.25" top="0.75" bottom="0.75" header="0.3" footer="0.3"/>
  <pageSetup paperSize="8" scale="68"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topLeftCell="C1" zoomScale="110" zoomScaleNormal="110" workbookViewId="0">
      <selection activeCell="M15" sqref="M15"/>
    </sheetView>
  </sheetViews>
  <sheetFormatPr defaultColWidth="9.140625" defaultRowHeight="15" x14ac:dyDescent="0.25"/>
  <cols>
    <col min="1" max="7" width="9.140625" style="15"/>
    <col min="8" max="8" width="32.5703125" style="15" customWidth="1"/>
    <col min="9" max="9" width="17.7109375" style="15" customWidth="1"/>
    <col min="10" max="10" width="33.140625" style="16" customWidth="1"/>
    <col min="11" max="11" width="29.28515625" style="16" customWidth="1"/>
    <col min="12" max="12" width="35.28515625" style="15" customWidth="1"/>
    <col min="13" max="13" width="33.85546875" style="15" customWidth="1"/>
    <col min="14" max="14" width="12.42578125" style="15" customWidth="1"/>
    <col min="15" max="15" width="12.5703125" style="1" customWidth="1"/>
    <col min="16" max="16" width="25" style="15" customWidth="1"/>
    <col min="17" max="16384" width="9.140625" style="1"/>
  </cols>
  <sheetData>
    <row r="1" spans="1:16" ht="28.5" x14ac:dyDescent="0.25">
      <c r="A1" s="144" t="s">
        <v>82</v>
      </c>
      <c r="B1" s="145"/>
      <c r="C1" s="145"/>
      <c r="D1" s="145"/>
      <c r="E1" s="145"/>
      <c r="F1" s="145"/>
      <c r="G1" s="145"/>
      <c r="H1" s="145"/>
      <c r="I1" s="145"/>
      <c r="J1" s="145"/>
      <c r="K1" s="145"/>
      <c r="L1" s="145"/>
      <c r="M1" s="145"/>
      <c r="N1" s="145"/>
      <c r="O1" s="145"/>
      <c r="P1" s="146"/>
    </row>
    <row r="2" spans="1:16" s="2" customFormat="1" ht="27.75" customHeight="1" x14ac:dyDescent="0.25">
      <c r="A2" s="147" t="s">
        <v>2</v>
      </c>
      <c r="B2" s="148"/>
      <c r="C2" s="149"/>
      <c r="D2" s="153" t="s">
        <v>83</v>
      </c>
      <c r="E2" s="154"/>
      <c r="F2" s="154"/>
      <c r="G2" s="154"/>
      <c r="H2" s="154"/>
      <c r="I2" s="154"/>
      <c r="J2" s="154"/>
      <c r="K2" s="154"/>
      <c r="L2" s="154"/>
      <c r="M2" s="154"/>
      <c r="N2" s="154"/>
      <c r="O2" s="154"/>
      <c r="P2" s="155"/>
    </row>
    <row r="3" spans="1:16" s="2" customFormat="1" ht="53.25" customHeight="1" x14ac:dyDescent="0.25">
      <c r="A3" s="150"/>
      <c r="B3" s="151"/>
      <c r="C3" s="152"/>
      <c r="D3" s="150" t="s">
        <v>84</v>
      </c>
      <c r="E3" s="156"/>
      <c r="F3" s="156"/>
      <c r="G3" s="156"/>
      <c r="H3" s="156"/>
      <c r="I3" s="156"/>
      <c r="J3" s="156"/>
      <c r="K3" s="156"/>
      <c r="L3" s="156"/>
      <c r="M3" s="156"/>
      <c r="N3" s="156"/>
      <c r="O3" s="156"/>
      <c r="P3" s="157"/>
    </row>
    <row r="4" spans="1:16" ht="31.5" customHeight="1" x14ac:dyDescent="0.25">
      <c r="A4" s="204" t="s">
        <v>85</v>
      </c>
      <c r="B4" s="205"/>
      <c r="C4" s="205"/>
      <c r="D4" s="205"/>
      <c r="E4" s="205"/>
      <c r="F4" s="205"/>
      <c r="G4" s="205"/>
      <c r="H4" s="206" t="s">
        <v>18</v>
      </c>
      <c r="I4" s="206"/>
      <c r="J4" s="206"/>
      <c r="K4" s="206"/>
      <c r="L4" s="206"/>
      <c r="M4" s="206"/>
      <c r="N4" s="206"/>
      <c r="O4" s="206"/>
      <c r="P4" s="206"/>
    </row>
    <row r="5" spans="1:16" s="3" customFormat="1" ht="26.25" customHeight="1" thickBot="1" x14ac:dyDescent="0.3">
      <c r="A5" s="122"/>
      <c r="B5" s="123"/>
      <c r="C5" s="123"/>
      <c r="D5" s="123"/>
      <c r="E5" s="123"/>
      <c r="F5" s="123"/>
      <c r="G5" s="124"/>
      <c r="H5" s="6" t="s">
        <v>119</v>
      </c>
      <c r="I5" s="85"/>
      <c r="J5" s="86"/>
      <c r="K5" s="86"/>
      <c r="L5" s="87"/>
      <c r="M5" s="87"/>
      <c r="N5" s="87"/>
      <c r="O5" s="88"/>
      <c r="P5" s="87"/>
    </row>
    <row r="6" spans="1:16" s="3" customFormat="1" ht="15" customHeight="1" x14ac:dyDescent="0.25">
      <c r="A6" s="125"/>
      <c r="B6" s="126"/>
      <c r="C6" s="126"/>
      <c r="D6" s="126"/>
      <c r="E6" s="126"/>
      <c r="F6" s="126"/>
      <c r="G6" s="127"/>
      <c r="H6" s="194" t="s">
        <v>14</v>
      </c>
      <c r="I6" s="192" t="s">
        <v>13</v>
      </c>
      <c r="J6" s="202" t="s">
        <v>19</v>
      </c>
      <c r="K6" s="200" t="s">
        <v>20</v>
      </c>
      <c r="L6" s="190" t="s">
        <v>117</v>
      </c>
      <c r="M6" s="190" t="s">
        <v>118</v>
      </c>
      <c r="N6" s="190" t="s">
        <v>3</v>
      </c>
      <c r="O6" s="196" t="s">
        <v>11</v>
      </c>
      <c r="P6" s="198" t="s">
        <v>1</v>
      </c>
    </row>
    <row r="7" spans="1:16" s="3" customFormat="1" ht="15.75" customHeight="1" thickBot="1" x14ac:dyDescent="0.3">
      <c r="A7" s="125"/>
      <c r="B7" s="126"/>
      <c r="C7" s="126"/>
      <c r="D7" s="126"/>
      <c r="E7" s="126"/>
      <c r="F7" s="126"/>
      <c r="G7" s="127"/>
      <c r="H7" s="195"/>
      <c r="I7" s="193"/>
      <c r="J7" s="203"/>
      <c r="K7" s="201"/>
      <c r="L7" s="191"/>
      <c r="M7" s="191"/>
      <c r="N7" s="191"/>
      <c r="O7" s="197"/>
      <c r="P7" s="199"/>
    </row>
    <row r="8" spans="1:16" s="3" customFormat="1" x14ac:dyDescent="0.25">
      <c r="A8" s="125"/>
      <c r="B8" s="126"/>
      <c r="C8" s="126"/>
      <c r="D8" s="126"/>
      <c r="E8" s="126"/>
      <c r="F8" s="126"/>
      <c r="G8" s="127"/>
      <c r="H8" s="181" t="s">
        <v>86</v>
      </c>
      <c r="I8" s="182"/>
      <c r="J8" s="182"/>
      <c r="K8" s="182"/>
      <c r="L8" s="140"/>
      <c r="M8" s="140"/>
      <c r="N8" s="140"/>
      <c r="O8" s="140"/>
      <c r="P8" s="141"/>
    </row>
    <row r="9" spans="1:16" s="3" customFormat="1" ht="128.25" thickBot="1" x14ac:dyDescent="0.3">
      <c r="A9" s="125"/>
      <c r="B9" s="126"/>
      <c r="C9" s="126"/>
      <c r="D9" s="126"/>
      <c r="E9" s="126"/>
      <c r="F9" s="126"/>
      <c r="G9" s="127"/>
      <c r="H9" s="19" t="s">
        <v>87</v>
      </c>
      <c r="I9" s="8" t="s">
        <v>88</v>
      </c>
      <c r="J9" s="89" t="s">
        <v>89</v>
      </c>
      <c r="K9" s="90" t="s">
        <v>90</v>
      </c>
      <c r="L9" s="103" t="s">
        <v>126</v>
      </c>
      <c r="M9" s="103" t="s">
        <v>123</v>
      </c>
      <c r="N9" s="94"/>
      <c r="O9" s="91" t="s">
        <v>9</v>
      </c>
      <c r="P9" s="32"/>
    </row>
    <row r="10" spans="1:16" s="3" customFormat="1" ht="16.5" thickBot="1" x14ac:dyDescent="0.3">
      <c r="A10" s="125"/>
      <c r="B10" s="126"/>
      <c r="C10" s="126"/>
      <c r="D10" s="126"/>
      <c r="E10" s="126"/>
      <c r="F10" s="126"/>
      <c r="G10" s="127"/>
      <c r="H10" s="183" t="s">
        <v>92</v>
      </c>
      <c r="I10" s="184"/>
      <c r="J10" s="184"/>
      <c r="K10" s="184"/>
      <c r="L10" s="185"/>
      <c r="M10" s="185"/>
      <c r="N10" s="184"/>
      <c r="O10" s="184"/>
      <c r="P10" s="186"/>
    </row>
    <row r="11" spans="1:16" s="3" customFormat="1" ht="153" x14ac:dyDescent="0.25">
      <c r="A11" s="125"/>
      <c r="B11" s="126"/>
      <c r="C11" s="126"/>
      <c r="D11" s="126"/>
      <c r="E11" s="126"/>
      <c r="F11" s="126"/>
      <c r="G11" s="127"/>
      <c r="H11" s="92" t="s">
        <v>93</v>
      </c>
      <c r="I11" s="121" t="s">
        <v>94</v>
      </c>
      <c r="J11" s="94" t="s">
        <v>95</v>
      </c>
      <c r="K11" s="95" t="s">
        <v>96</v>
      </c>
      <c r="L11" s="103" t="s">
        <v>130</v>
      </c>
      <c r="M11" s="103" t="s">
        <v>131</v>
      </c>
      <c r="N11" s="103"/>
      <c r="O11" s="104" t="s">
        <v>91</v>
      </c>
      <c r="P11" s="100"/>
    </row>
    <row r="12" spans="1:16" s="3" customFormat="1" x14ac:dyDescent="0.25">
      <c r="A12" s="125"/>
      <c r="B12" s="126"/>
      <c r="C12" s="126"/>
      <c r="D12" s="126"/>
      <c r="E12" s="126"/>
      <c r="F12" s="126"/>
      <c r="G12" s="127"/>
      <c r="H12" s="187" t="s">
        <v>113</v>
      </c>
      <c r="I12" s="188"/>
      <c r="J12" s="188"/>
      <c r="K12" s="188"/>
      <c r="L12" s="188"/>
      <c r="M12" s="188"/>
      <c r="N12" s="188"/>
      <c r="O12" s="188"/>
      <c r="P12" s="189"/>
    </row>
    <row r="13" spans="1:16" s="3" customFormat="1" ht="102" x14ac:dyDescent="0.25">
      <c r="A13" s="125"/>
      <c r="B13" s="126"/>
      <c r="C13" s="126"/>
      <c r="D13" s="126"/>
      <c r="E13" s="126"/>
      <c r="F13" s="126"/>
      <c r="G13" s="128"/>
      <c r="H13" s="19" t="s">
        <v>97</v>
      </c>
      <c r="I13" s="8" t="s">
        <v>12</v>
      </c>
      <c r="J13" s="18" t="s">
        <v>16</v>
      </c>
      <c r="K13" s="31" t="s">
        <v>98</v>
      </c>
      <c r="L13" s="120" t="s">
        <v>132</v>
      </c>
      <c r="M13" s="120" t="s">
        <v>133</v>
      </c>
      <c r="N13" s="103"/>
      <c r="O13" s="96" t="s">
        <v>99</v>
      </c>
      <c r="P13" s="100"/>
    </row>
    <row r="14" spans="1:16" s="3" customFormat="1" ht="15.75" thickBot="1" x14ac:dyDescent="0.3">
      <c r="A14" s="125"/>
      <c r="B14" s="127"/>
      <c r="C14" s="127"/>
      <c r="D14" s="127"/>
      <c r="E14" s="127"/>
      <c r="F14" s="127"/>
      <c r="G14" s="128"/>
      <c r="H14" s="138" t="s">
        <v>100</v>
      </c>
      <c r="I14" s="139"/>
      <c r="J14" s="139"/>
      <c r="K14" s="139"/>
      <c r="L14" s="140"/>
      <c r="M14" s="140"/>
      <c r="N14" s="140"/>
      <c r="O14" s="140"/>
      <c r="P14" s="141"/>
    </row>
    <row r="15" spans="1:16" s="3" customFormat="1" ht="102.75" thickBot="1" x14ac:dyDescent="0.3">
      <c r="A15" s="97"/>
      <c r="B15" s="97"/>
      <c r="C15" s="97"/>
      <c r="D15" s="97"/>
      <c r="E15" s="97"/>
      <c r="F15" s="97"/>
      <c r="G15" s="98"/>
      <c r="H15" s="19" t="s">
        <v>101</v>
      </c>
      <c r="I15" s="8" t="s">
        <v>15</v>
      </c>
      <c r="J15" s="18"/>
      <c r="K15" s="99" t="s">
        <v>102</v>
      </c>
      <c r="L15" s="118" t="s">
        <v>124</v>
      </c>
      <c r="M15" s="118" t="s">
        <v>122</v>
      </c>
      <c r="N15" s="103"/>
      <c r="O15" s="96" t="s">
        <v>9</v>
      </c>
      <c r="P15" s="100"/>
    </row>
    <row r="16" spans="1:16" x14ac:dyDescent="0.25">
      <c r="A16" s="210"/>
      <c r="B16" s="210"/>
      <c r="C16" s="210"/>
      <c r="D16" s="210"/>
      <c r="E16" s="210"/>
      <c r="F16" s="210"/>
      <c r="G16" s="211"/>
      <c r="H16" s="212" t="s">
        <v>107</v>
      </c>
      <c r="I16" s="140"/>
      <c r="J16" s="140"/>
      <c r="K16" s="140"/>
      <c r="L16" s="140"/>
      <c r="M16" s="140"/>
      <c r="N16" s="140"/>
      <c r="O16" s="140"/>
      <c r="P16" s="141"/>
    </row>
    <row r="17" spans="1:16" ht="150" x14ac:dyDescent="0.25">
      <c r="A17" s="207"/>
      <c r="B17" s="208"/>
      <c r="C17" s="208"/>
      <c r="D17" s="208"/>
      <c r="E17" s="208"/>
      <c r="F17" s="208"/>
      <c r="G17" s="209"/>
      <c r="H17" s="101" t="s">
        <v>103</v>
      </c>
      <c r="I17" s="93" t="s">
        <v>104</v>
      </c>
      <c r="J17" s="94" t="s">
        <v>105</v>
      </c>
      <c r="K17" s="95" t="s">
        <v>106</v>
      </c>
      <c r="L17" s="119" t="s">
        <v>127</v>
      </c>
      <c r="M17" s="117" t="s">
        <v>125</v>
      </c>
      <c r="N17" s="103"/>
      <c r="O17" s="102" t="s">
        <v>114</v>
      </c>
      <c r="P17" s="100"/>
    </row>
    <row r="18" spans="1:16" ht="25.15" customHeight="1" x14ac:dyDescent="0.25">
      <c r="A18" s="5"/>
      <c r="B18" s="110"/>
      <c r="C18" s="111"/>
      <c r="D18" s="5"/>
      <c r="E18" s="5"/>
      <c r="F18" s="5"/>
      <c r="G18" s="5"/>
      <c r="H18" s="161" t="s">
        <v>0</v>
      </c>
      <c r="I18" s="162"/>
      <c r="J18" s="162"/>
      <c r="K18" s="162"/>
      <c r="L18" s="162"/>
      <c r="M18" s="162"/>
      <c r="N18" s="162"/>
      <c r="O18" s="162"/>
      <c r="P18" s="163"/>
    </row>
    <row r="19" spans="1:16" ht="25.15" customHeight="1" x14ac:dyDescent="0.25">
      <c r="A19" s="5"/>
      <c r="B19" s="110"/>
      <c r="C19" s="111"/>
      <c r="D19" s="5"/>
      <c r="E19" s="5"/>
      <c r="F19" s="5"/>
      <c r="G19" s="5"/>
      <c r="H19" s="164"/>
      <c r="I19" s="165"/>
      <c r="J19" s="165"/>
      <c r="K19" s="165"/>
      <c r="L19" s="166"/>
      <c r="M19" s="166"/>
      <c r="N19" s="166"/>
      <c r="O19" s="166"/>
      <c r="P19" s="167"/>
    </row>
    <row r="20" spans="1:16" ht="25.15" customHeight="1" x14ac:dyDescent="0.25">
      <c r="A20" s="5"/>
      <c r="B20" s="110"/>
      <c r="C20" s="111"/>
      <c r="D20" s="5"/>
      <c r="E20" s="5"/>
      <c r="F20" s="5"/>
      <c r="G20" s="5"/>
      <c r="H20" s="168"/>
      <c r="I20" s="169"/>
      <c r="J20" s="169"/>
      <c r="K20" s="169"/>
      <c r="L20" s="170"/>
      <c r="M20" s="170"/>
      <c r="N20" s="170"/>
      <c r="O20" s="170"/>
      <c r="P20" s="171"/>
    </row>
    <row r="21" spans="1:16" ht="25.15" customHeight="1" x14ac:dyDescent="0.25">
      <c r="A21" s="5"/>
      <c r="B21" s="110"/>
      <c r="C21" s="111"/>
      <c r="D21" s="5"/>
      <c r="E21" s="5"/>
      <c r="F21" s="5"/>
      <c r="G21" s="5"/>
      <c r="H21" s="168"/>
      <c r="I21" s="169"/>
      <c r="J21" s="169"/>
      <c r="K21" s="169"/>
      <c r="L21" s="170"/>
      <c r="M21" s="170"/>
      <c r="N21" s="170"/>
      <c r="O21" s="170"/>
      <c r="P21" s="171"/>
    </row>
    <row r="22" spans="1:16" ht="25.15" customHeight="1" x14ac:dyDescent="0.25">
      <c r="A22" s="5"/>
      <c r="B22" s="110"/>
      <c r="C22" s="111"/>
      <c r="D22" s="5"/>
      <c r="E22" s="5"/>
      <c r="F22" s="5"/>
      <c r="G22" s="5"/>
      <c r="H22" s="168"/>
      <c r="I22" s="169"/>
      <c r="J22" s="169"/>
      <c r="K22" s="169"/>
      <c r="L22" s="170"/>
      <c r="M22" s="170"/>
      <c r="N22" s="170"/>
      <c r="O22" s="170"/>
      <c r="P22" s="171"/>
    </row>
    <row r="23" spans="1:16" ht="25.15" customHeight="1" x14ac:dyDescent="0.25">
      <c r="A23" s="5"/>
      <c r="B23" s="1"/>
      <c r="C23" s="1"/>
      <c r="D23" s="5"/>
      <c r="E23" s="5"/>
      <c r="F23" s="5"/>
      <c r="G23" s="5"/>
      <c r="H23" s="168"/>
      <c r="I23" s="169"/>
      <c r="J23" s="169"/>
      <c r="K23" s="169"/>
      <c r="L23" s="170"/>
      <c r="M23" s="170"/>
      <c r="N23" s="170"/>
      <c r="O23" s="170"/>
      <c r="P23" s="171"/>
    </row>
    <row r="24" spans="1:16" ht="21" customHeight="1" x14ac:dyDescent="0.25">
      <c r="A24" s="5"/>
      <c r="B24" s="1"/>
      <c r="C24" s="1"/>
      <c r="D24" s="5"/>
      <c r="E24" s="5"/>
      <c r="F24" s="5"/>
      <c r="G24" s="5"/>
      <c r="H24" s="168"/>
      <c r="I24" s="169"/>
      <c r="J24" s="169"/>
      <c r="K24" s="169"/>
      <c r="L24" s="170"/>
      <c r="M24" s="170"/>
      <c r="N24" s="170"/>
      <c r="O24" s="170"/>
      <c r="P24" s="171"/>
    </row>
    <row r="25" spans="1:16" ht="20.25" customHeight="1" thickBot="1" x14ac:dyDescent="0.3">
      <c r="A25" s="5"/>
      <c r="B25" s="1"/>
      <c r="C25" s="1"/>
      <c r="D25" s="5"/>
      <c r="E25" s="5"/>
      <c r="F25" s="5"/>
      <c r="G25" s="5"/>
      <c r="H25" s="172"/>
      <c r="I25" s="173"/>
      <c r="J25" s="173"/>
      <c r="K25" s="173"/>
      <c r="L25" s="173"/>
      <c r="M25" s="173"/>
      <c r="N25" s="173"/>
      <c r="O25" s="173"/>
      <c r="P25" s="174"/>
    </row>
    <row r="46" spans="16:16" x14ac:dyDescent="0.25">
      <c r="P46" s="105"/>
    </row>
    <row r="47" spans="16:16" x14ac:dyDescent="0.25">
      <c r="P47" s="106"/>
    </row>
    <row r="48" spans="16:16" x14ac:dyDescent="0.25">
      <c r="P48" s="106"/>
    </row>
    <row r="49" spans="3:16" x14ac:dyDescent="0.25">
      <c r="C49" s="9"/>
      <c r="D49" s="10" t="s">
        <v>4</v>
      </c>
      <c r="P49" s="106"/>
    </row>
    <row r="50" spans="3:16" x14ac:dyDescent="0.25">
      <c r="C50" s="11"/>
      <c r="D50" s="10" t="s">
        <v>5</v>
      </c>
    </row>
    <row r="51" spans="3:16" x14ac:dyDescent="0.25">
      <c r="C51" s="12"/>
      <c r="D51" s="10" t="s">
        <v>6</v>
      </c>
    </row>
    <row r="52" spans="3:16" x14ac:dyDescent="0.25">
      <c r="C52" s="13"/>
      <c r="D52" s="10" t="s">
        <v>7</v>
      </c>
    </row>
    <row r="53" spans="3:16" x14ac:dyDescent="0.25">
      <c r="C53" s="14"/>
      <c r="D53" s="10" t="s">
        <v>8</v>
      </c>
    </row>
  </sheetData>
  <mergeCells count="25">
    <mergeCell ref="H18:P18"/>
    <mergeCell ref="H19:P25"/>
    <mergeCell ref="A17:G17"/>
    <mergeCell ref="A16:G16"/>
    <mergeCell ref="H16:P16"/>
    <mergeCell ref="A1:P1"/>
    <mergeCell ref="A2:C3"/>
    <mergeCell ref="D2:P2"/>
    <mergeCell ref="D3:P3"/>
    <mergeCell ref="A4:G4"/>
    <mergeCell ref="H4:P4"/>
    <mergeCell ref="A5:G14"/>
    <mergeCell ref="H8:P8"/>
    <mergeCell ref="H10:P10"/>
    <mergeCell ref="H12:P12"/>
    <mergeCell ref="H14:P14"/>
    <mergeCell ref="M6:M7"/>
    <mergeCell ref="I6:I7"/>
    <mergeCell ref="H6:H7"/>
    <mergeCell ref="N6:N7"/>
    <mergeCell ref="O6:O7"/>
    <mergeCell ref="P6:P7"/>
    <mergeCell ref="K6:K7"/>
    <mergeCell ref="J6:J7"/>
    <mergeCell ref="L6:L7"/>
  </mergeCells>
  <pageMargins left="0.25" right="0.25" top="0.75" bottom="0.75" header="0.3" footer="0.3"/>
  <pageSetup paperSize="8"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and charts</vt:lpstr>
      <vt:lpstr>Soku 4</vt:lpstr>
      <vt:lpstr>Gbaran 4</vt:lpstr>
    </vt:vector>
  </TitlesOfParts>
  <Company>Shell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SPDC</dc:creator>
  <cp:lastModifiedBy>Abah, Elohor SPDC-UPO/G/PMS2</cp:lastModifiedBy>
  <cp:lastPrinted>2017-04-18T14:25:23Z</cp:lastPrinted>
  <dcterms:created xsi:type="dcterms:W3CDTF">2016-03-08T08:09:48Z</dcterms:created>
  <dcterms:modified xsi:type="dcterms:W3CDTF">2017-04-27T14:47:30Z</dcterms:modified>
</cp:coreProperties>
</file>