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</sheets>
  <calcPr calcId="145621"/>
</workbook>
</file>

<file path=xl/calcChain.xml><?xml version="1.0" encoding="utf-8"?>
<calcChain xmlns="http://schemas.openxmlformats.org/spreadsheetml/2006/main">
  <c r="F16" i="1" l="1"/>
  <c r="F17" i="1" s="1"/>
  <c r="E16" i="1"/>
  <c r="E17" i="1" s="1"/>
  <c r="I18" i="1"/>
  <c r="D16" i="1"/>
  <c r="D17" i="1" s="1"/>
  <c r="F6" i="1"/>
  <c r="E6" i="1"/>
  <c r="E7" i="1" s="1"/>
  <c r="D5" i="1"/>
  <c r="D6" i="1" s="1"/>
  <c r="F7" i="1" l="1"/>
  <c r="F8" i="1" s="1"/>
  <c r="D7" i="1"/>
  <c r="D8" i="1" s="1"/>
  <c r="D18" i="1"/>
  <c r="D19" i="1" s="1"/>
  <c r="F18" i="1"/>
  <c r="F19" i="1" s="1"/>
  <c r="E8" i="1"/>
  <c r="E18" i="1"/>
  <c r="E19" i="1" s="1"/>
</calcChain>
</file>

<file path=xl/sharedStrings.xml><?xml version="1.0" encoding="utf-8"?>
<sst xmlns="http://schemas.openxmlformats.org/spreadsheetml/2006/main" count="21" uniqueCount="13">
  <si>
    <t>Opex Savings</t>
  </si>
  <si>
    <t>USD</t>
  </si>
  <si>
    <t>Net Opex Savings 100%</t>
  </si>
  <si>
    <t>Opex Savings Shell Share</t>
  </si>
  <si>
    <t xml:space="preserve">Lost Tax shield </t>
  </si>
  <si>
    <t>CSD (SS)</t>
  </si>
  <si>
    <t xml:space="preserve">ADIBAWA JTF CAMP </t>
  </si>
  <si>
    <t>Savings</t>
  </si>
  <si>
    <t>USD'000</t>
  </si>
  <si>
    <t>$</t>
  </si>
  <si>
    <t>Diesel Consuption</t>
  </si>
  <si>
    <t>Maintenance</t>
  </si>
  <si>
    <t>CSD (SS) $'000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</si>
</sst>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0"/>
      <color theme="1"/>
      <name val="Times New Roman"/>
      <family val="1"/>
    </font>
    <font>
      <sz val="11"/>
      <color rgb="FF000000"/>
      <name val="Calibri"/>
      <family val="2"/>
    </font>
    <font>
      <b/>
      <i/>
      <sz val="10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1">
    <xf numFmtId="0" fontId="0" fillId="0" borderId="0" xfId="0"/>
    <xf numFmtId="0" fontId="3" fillId="0" borderId="0" xfId="0" applyFont="1" applyAlignment="1">
      <alignment vertical="center"/>
    </xf>
    <xf numFmtId="0" fontId="4" fillId="0" borderId="0" xfId="0" applyFont="1"/>
    <xf numFmtId="0" fontId="3" fillId="0" borderId="0" xfId="0" applyFont="1" applyAlignment="1">
      <alignment horizontal="right" vertical="center"/>
    </xf>
    <xf numFmtId="9" fontId="5" fillId="0" borderId="0" xfId="0" applyNumberFormat="1" applyFont="1" applyAlignment="1">
      <alignment vertical="center"/>
    </xf>
    <xf numFmtId="4" fontId="5" fillId="0" borderId="1" xfId="0" applyNumberFormat="1" applyFont="1" applyBorder="1" applyAlignment="1">
      <alignment horizontal="right" vertical="center"/>
    </xf>
    <xf numFmtId="0" fontId="5" fillId="0" borderId="0" xfId="0" applyFont="1" applyAlignment="1">
      <alignment vertical="center"/>
    </xf>
    <xf numFmtId="4" fontId="5" fillId="0" borderId="0" xfId="0" applyNumberFormat="1" applyFont="1" applyAlignment="1">
      <alignment horizontal="right" vertical="center"/>
    </xf>
    <xf numFmtId="43" fontId="0" fillId="0" borderId="0" xfId="1" applyFont="1"/>
    <xf numFmtId="43" fontId="0" fillId="0" borderId="0" xfId="0" applyNumberFormat="1"/>
    <xf numFmtId="0" fontId="6" fillId="0" borderId="0" xfId="0" applyFont="1"/>
    <xf numFmtId="0" fontId="2" fillId="0" borderId="2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0" fillId="0" borderId="2" xfId="0" applyBorder="1"/>
    <xf numFmtId="0" fontId="0" fillId="0" borderId="0" xfId="0" applyAlignment="1">
      <alignment horizontal="center"/>
    </xf>
    <xf numFmtId="9" fontId="5" fillId="2" borderId="0" xfId="0" applyNumberFormat="1" applyFont="1" applyFill="1" applyAlignment="1">
      <alignment vertical="center"/>
    </xf>
    <xf numFmtId="4" fontId="5" fillId="2" borderId="1" xfId="0" applyNumberFormat="1" applyFont="1" applyFill="1" applyBorder="1" applyAlignment="1">
      <alignment horizontal="right" vertical="center"/>
    </xf>
    <xf numFmtId="0" fontId="7" fillId="0" borderId="2" xfId="0" applyFont="1" applyBorder="1"/>
    <xf numFmtId="3" fontId="7" fillId="0" borderId="0" xfId="0" applyNumberFormat="1" applyFont="1"/>
    <xf numFmtId="3" fontId="7" fillId="0" borderId="3" xfId="0" applyNumberFormat="1" applyFont="1" applyBorder="1"/>
    <xf numFmtId="0" fontId="5" fillId="2" borderId="0" xfId="0" applyFont="1" applyFill="1" applyAlignment="1">
      <alignment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9"/>
  <sheetViews>
    <sheetView tabSelected="1" topLeftCell="A10" workbookViewId="0">
      <selection activeCell="G21" sqref="G21"/>
    </sheetView>
  </sheetViews>
  <sheetFormatPr defaultRowHeight="15" x14ac:dyDescent="0.25"/>
  <cols>
    <col min="3" max="3" width="24.140625" customWidth="1"/>
    <col min="4" max="4" width="13.7109375" customWidth="1"/>
    <col min="5" max="5" width="11.42578125" customWidth="1"/>
    <col min="6" max="6" width="11.7109375" customWidth="1"/>
    <col min="7" max="7" width="4.7109375" customWidth="1"/>
    <col min="8" max="8" width="17.42578125" bestFit="1" customWidth="1"/>
    <col min="10" max="10" width="14.28515625" bestFit="1" customWidth="1"/>
  </cols>
  <sheetData>
    <row r="3" spans="2:10" x14ac:dyDescent="0.25">
      <c r="B3" s="1" t="s">
        <v>0</v>
      </c>
      <c r="C3" s="2"/>
      <c r="D3" s="3">
        <v>2017</v>
      </c>
      <c r="E3" s="3">
        <v>2018</v>
      </c>
      <c r="F3" s="3">
        <v>2019</v>
      </c>
    </row>
    <row r="4" spans="2:10" x14ac:dyDescent="0.25">
      <c r="B4" s="1"/>
      <c r="C4" s="2"/>
      <c r="D4" s="3" t="s">
        <v>1</v>
      </c>
      <c r="E4" s="3" t="s">
        <v>1</v>
      </c>
      <c r="F4" s="3" t="s">
        <v>1</v>
      </c>
    </row>
    <row r="5" spans="2:10" ht="15.75" thickBot="1" x14ac:dyDescent="0.3">
      <c r="B5" s="2"/>
      <c r="C5" s="4" t="s">
        <v>2</v>
      </c>
      <c r="D5" s="5">
        <f>52390.85*0.25-27482.96</f>
        <v>-14385.247499999999</v>
      </c>
      <c r="E5" s="5">
        <v>52390.85</v>
      </c>
      <c r="F5" s="5">
        <v>52390.85</v>
      </c>
    </row>
    <row r="6" spans="2:10" x14ac:dyDescent="0.25">
      <c r="B6" s="2"/>
      <c r="C6" s="6" t="s">
        <v>3</v>
      </c>
      <c r="D6" s="7">
        <f>D5*0.3</f>
        <v>-4315.5742499999997</v>
      </c>
      <c r="E6" s="7">
        <f t="shared" ref="E6:F6" si="0">E5*0.3</f>
        <v>15717.254999999999</v>
      </c>
      <c r="F6" s="7">
        <f t="shared" si="0"/>
        <v>15717.254999999999</v>
      </c>
      <c r="J6" s="8"/>
    </row>
    <row r="7" spans="2:10" ht="15.75" thickBot="1" x14ac:dyDescent="0.3">
      <c r="B7" s="2"/>
      <c r="C7" s="6" t="s">
        <v>4</v>
      </c>
      <c r="D7" s="5">
        <f>-0.85*D6</f>
        <v>3668.2381124999997</v>
      </c>
      <c r="E7" s="5">
        <f t="shared" ref="E7:F7" si="1">-0.85*E6</f>
        <v>-13359.666749999999</v>
      </c>
      <c r="F7" s="5">
        <f t="shared" si="1"/>
        <v>-13359.666749999999</v>
      </c>
      <c r="J7" s="9"/>
    </row>
    <row r="8" spans="2:10" ht="15.75" thickBot="1" x14ac:dyDescent="0.3">
      <c r="B8" s="2"/>
      <c r="C8" s="6" t="s">
        <v>5</v>
      </c>
      <c r="D8" s="5">
        <f>D6+D7</f>
        <v>-647.33613749999995</v>
      </c>
      <c r="E8" s="5">
        <f t="shared" ref="E8:F8" si="2">E6+E7</f>
        <v>2357.5882500000007</v>
      </c>
      <c r="F8" s="5">
        <f t="shared" si="2"/>
        <v>2357.5882500000007</v>
      </c>
    </row>
    <row r="12" spans="2:10" x14ac:dyDescent="0.25">
      <c r="B12" s="1"/>
      <c r="C12" s="2"/>
      <c r="E12" s="3"/>
      <c r="F12" s="3"/>
    </row>
    <row r="13" spans="2:10" x14ac:dyDescent="0.25">
      <c r="B13" s="1" t="s">
        <v>0</v>
      </c>
    </row>
    <row r="14" spans="2:10" x14ac:dyDescent="0.25">
      <c r="C14" s="10" t="s">
        <v>6</v>
      </c>
      <c r="D14" s="3">
        <v>2017</v>
      </c>
      <c r="E14" s="3">
        <v>2018</v>
      </c>
      <c r="F14" s="3">
        <v>2019</v>
      </c>
      <c r="H14" s="11" t="s">
        <v>7</v>
      </c>
      <c r="I14" s="12"/>
    </row>
    <row r="15" spans="2:10" x14ac:dyDescent="0.25">
      <c r="C15" s="2"/>
      <c r="D15" s="3" t="s">
        <v>8</v>
      </c>
      <c r="E15" s="3" t="s">
        <v>8</v>
      </c>
      <c r="F15" s="3" t="s">
        <v>8</v>
      </c>
      <c r="H15" s="13"/>
      <c r="I15" s="14" t="s">
        <v>9</v>
      </c>
    </row>
    <row r="16" spans="2:10" ht="15.75" thickBot="1" x14ac:dyDescent="0.3">
      <c r="C16" s="15" t="s">
        <v>2</v>
      </c>
      <c r="D16" s="16">
        <f>-16.097+13.58775</f>
        <v>-2.5092500000000015</v>
      </c>
      <c r="E16" s="16">
        <f>54.351</f>
        <v>54.350999999999999</v>
      </c>
      <c r="F16" s="16">
        <f>54.351</f>
        <v>54.350999999999999</v>
      </c>
      <c r="H16" s="17" t="s">
        <v>10</v>
      </c>
      <c r="I16" s="18">
        <v>44351</v>
      </c>
    </row>
    <row r="17" spans="3:9" x14ac:dyDescent="0.25">
      <c r="C17" s="6" t="s">
        <v>3</v>
      </c>
      <c r="D17" s="7">
        <f>D16*0.3</f>
        <v>-0.75277500000000042</v>
      </c>
      <c r="E17" s="7">
        <f t="shared" ref="E17:F17" si="3">E16*0.3</f>
        <v>16.305299999999999</v>
      </c>
      <c r="F17" s="7">
        <f t="shared" si="3"/>
        <v>16.305299999999999</v>
      </c>
      <c r="H17" s="17" t="s">
        <v>11</v>
      </c>
      <c r="I17" s="18">
        <v>10000</v>
      </c>
    </row>
    <row r="18" spans="3:9" ht="15.75" thickBot="1" x14ac:dyDescent="0.3">
      <c r="C18" s="6" t="s">
        <v>4</v>
      </c>
      <c r="D18" s="5">
        <f>-0.85*D17</f>
        <v>0.63985875000000036</v>
      </c>
      <c r="E18" s="5">
        <f t="shared" ref="E18:F18" si="4">-0.85*E17</f>
        <v>-13.859504999999999</v>
      </c>
      <c r="F18" s="5">
        <f t="shared" si="4"/>
        <v>-13.859504999999999</v>
      </c>
      <c r="H18" s="17"/>
      <c r="I18" s="19">
        <f>SUM(I16:I17)</f>
        <v>54351</v>
      </c>
    </row>
    <row r="19" spans="3:9" ht="15.75" thickBot="1" x14ac:dyDescent="0.3">
      <c r="C19" s="20" t="s">
        <v>12</v>
      </c>
      <c r="D19" s="16">
        <f>D17+D18</f>
        <v>-0.11291625000000005</v>
      </c>
      <c r="E19" s="16">
        <f t="shared" ref="E19:F19" si="5">E17+E18</f>
        <v>2.4457950000000004</v>
      </c>
      <c r="F19" s="16">
        <f t="shared" si="5"/>
        <v>2.4457950000000004</v>
      </c>
      <c r="H19" s="13"/>
    </row>
  </sheetData>
  <mergeCells count="1">
    <mergeCell ref="H14:I1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Falaye, Olatunbosun M SPDC-UPO/G/PC</dc:creator>
  <cp:lastModifiedBy>Falaye, Olatunbosun M SPDC-UPO/G/PC</cp:lastModifiedBy>
  <dcterms:created xsi:type="dcterms:W3CDTF">2017-09-19T22:13:16Z</dcterms:created>
  <dcterms:modified xsi:type="dcterms:W3CDTF">2017-09-19T22:15:35Z</dcterms:modified>
</cp:coreProperties>
</file>